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els\CTI-BIOTECH Dropbox\CTI-BIOTECH DROPBOX\CTI-BIOTECH Biobank\_BDD CTIBiotech\Inventaire\Inventaires CTIBiobank\"/>
    </mc:Choice>
  </mc:AlternateContent>
  <xr:revisionPtr revIDLastSave="0" documentId="13_ncr:1_{A3BAB0F5-BECA-4BD1-982C-D663F5E1BBEB}" xr6:coauthVersionLast="47" xr6:coauthVersionMax="47" xr10:uidLastSave="{00000000-0000-0000-0000-000000000000}"/>
  <bookViews>
    <workbookView xWindow="-120" yWindow="-120" windowWidth="29040" windowHeight="15720" xr2:uid="{1B50F0A5-6D56-4533-9477-CC9967656034}"/>
  </bookViews>
  <sheets>
    <sheet name="SKIN FIBROBLASTS" sheetId="1" r:id="rId1"/>
    <sheet name="SKIN KERATINOCYTES" sheetId="2" r:id="rId2"/>
    <sheet name="SKIN MELANOCYTES" sheetId="3" r:id="rId3"/>
    <sheet name="SKIN SEBOCYTES" sheetId="4" r:id="rId4"/>
    <sheet name="SKIN ADIPOCYTES" sheetId="5" r:id="rId5"/>
    <sheet name="HFDP CELLS" sheetId="20" r:id="rId6"/>
    <sheet name="SKIN TISSUE" sheetId="6" r:id="rId7"/>
    <sheet name="NEONATAL TISSUE" sheetId="21" r:id="rId8"/>
    <sheet name="DERMATOMED SKIN" sheetId="7" r:id="rId9"/>
    <sheet name="IMMUNE CELLS" sheetId="9" r:id="rId10"/>
    <sheet name="CD34+" sheetId="29" r:id="rId11"/>
    <sheet name="BLOOD - SERUM - PLASMA" sheetId="10" r:id="rId12"/>
    <sheet name="MSC CELLS" sheetId="8" r:id="rId13"/>
    <sheet name="ORAL CELLS" sheetId="18" r:id="rId14"/>
    <sheet name="KIDNEY CELLS" sheetId="19" r:id="rId15"/>
    <sheet name="BREAST CANCER" sheetId="22" r:id="rId16"/>
    <sheet name="LUNG CANCER" sheetId="23" r:id="rId17"/>
    <sheet name="LIVER CANCER" sheetId="24" r:id="rId18"/>
    <sheet name="LYMPHOMA CANCER" sheetId="25" r:id="rId19"/>
    <sheet name="OVARY CANCER" sheetId="26" r:id="rId20"/>
    <sheet name="PANCREAS CANCER" sheetId="27" r:id="rId21"/>
    <sheet name="PROSTATE CANCER" sheetId="28" r:id="rId22"/>
  </sheets>
  <externalReferences>
    <externalReference r:id="rId23"/>
    <externalReference r:id="rId24"/>
  </externalReferences>
  <definedNames>
    <definedName name="_xlnm._FilterDatabase" localSheetId="11" hidden="1">'BLOOD - SERUM - PLASMA'!$C$4:$C$41</definedName>
    <definedName name="_xlnm._FilterDatabase" localSheetId="15" hidden="1">'BREAST CANCER'!$A$12:$AM$110</definedName>
    <definedName name="_xlnm._FilterDatabase" localSheetId="10" hidden="1">'CD34+'!$C$5:$C$5</definedName>
    <definedName name="_xlnm._FilterDatabase" localSheetId="5" hidden="1">'HFDP CELLS'!$C$5:$C$7</definedName>
    <definedName name="_xlnm._FilterDatabase" localSheetId="9" hidden="1">'IMMUNE CELLS'!$C$5:$C$31</definedName>
    <definedName name="_xlnm._FilterDatabase" localSheetId="14" hidden="1">'KIDNEY CELLS'!$C$4:$M$29</definedName>
    <definedName name="_xlnm._FilterDatabase" localSheetId="17" hidden="1">'LIVER CANCER'!$A$11:$BB$11</definedName>
    <definedName name="_xlnm._FilterDatabase" localSheetId="16" hidden="1">'LUNG CANCER'!$A$11:$AY$53</definedName>
    <definedName name="_xlnm._FilterDatabase" localSheetId="18" hidden="1">'LYMPHOMA CANCER'!$A$11:$AC$11</definedName>
    <definedName name="_xlnm._FilterDatabase" localSheetId="12" hidden="1">'MSC CELLS'!$C$5:$C$28</definedName>
    <definedName name="_xlnm._FilterDatabase" localSheetId="7" hidden="1">'NEONATAL TISSUE'!$A$1:$O$854</definedName>
    <definedName name="_xlnm._FilterDatabase" localSheetId="13" hidden="1">'ORAL CELLS'!$C$5:$C$10</definedName>
    <definedName name="_xlnm._FilterDatabase" localSheetId="19" hidden="1">'OVARY CANCER'!$A$12:$AV$12</definedName>
    <definedName name="_xlnm._FilterDatabase" localSheetId="20" hidden="1">'PANCREAS CANCER'!$A$11:$AX$11</definedName>
    <definedName name="_xlnm._FilterDatabase" localSheetId="21" hidden="1">'PROSTATE CANCER'!$A$11:$Y$11</definedName>
    <definedName name="_xlnm._FilterDatabase" localSheetId="4" hidden="1">'SKIN ADIPOCYTES'!$C$5:$C$28</definedName>
    <definedName name="_xlnm._FilterDatabase" localSheetId="0" hidden="1">'SKIN FIBROBLASTS'!$C$5:$C$103</definedName>
    <definedName name="_xlnm._FilterDatabase" localSheetId="1" hidden="1">'SKIN KERATINOCYTES'!$C$5:$C$61</definedName>
    <definedName name="_xlnm._FilterDatabase" localSheetId="2" hidden="1">'SKIN MELANOCYTES'!$C$5:$C$16</definedName>
    <definedName name="_xlnm._FilterDatabase" localSheetId="3" hidden="1">'SKIN SEBOCYTES'!$C$5:$C$5</definedName>
    <definedName name="_xlnm._FilterDatabase" localSheetId="6" hidden="1">'SKIN TISSUE'!$A$1:$O$1254</definedName>
    <definedName name="Cell.type">'[1]Données liste déroulante fiche'!$Q$2:$Q$25</definedName>
    <definedName name="Culture.medium">'[1]Données liste déroulante fiche'!$S$2:$S$24</definedName>
    <definedName name="Sample.type">'[1]Données liste déroulante fiche'!$O$2:$O$11</definedName>
    <definedName name="Tissue.origin">'[1]Données liste déroulante fiche'!$M$2:$M$20</definedName>
    <definedName name="_xlnm.Print_Area" localSheetId="11">'BLOOD - SERUM - PLASMA'!$A$1:$N$41</definedName>
    <definedName name="_xlnm.Print_Area" localSheetId="10">'CD34+'!$A$1:$O$5</definedName>
    <definedName name="_xlnm.Print_Area" localSheetId="5">'HFDP CELLS'!$A$1:$N$7</definedName>
    <definedName name="_xlnm.Print_Area" localSheetId="9">'IMMUNE CELLS'!$A$1:$U$31</definedName>
    <definedName name="_xlnm.Print_Area" localSheetId="14">'KIDNEY CELLS'!$A$1:$O$29</definedName>
    <definedName name="_xlnm.Print_Area" localSheetId="12">'MSC CELLS'!$A$1:$O$28</definedName>
    <definedName name="_xlnm.Print_Area" localSheetId="7">'NEONATAL TISSUE'!$A$1:$O$5</definedName>
    <definedName name="_xlnm.Print_Area" localSheetId="13">'ORAL CELLS'!$A$1:$N$10</definedName>
    <definedName name="_xlnm.Print_Area" localSheetId="4">'SKIN ADIPOCYTES'!$A$1:$O$28</definedName>
    <definedName name="_xlnm.Print_Area" localSheetId="0">'SKIN FIBROBLASTS'!$A$1:$O$103</definedName>
    <definedName name="_xlnm.Print_Area" localSheetId="1">'SKIN KERATINOCYTES'!$A$1:$O$61</definedName>
    <definedName name="_xlnm.Print_Area" localSheetId="2">'SKIN MELANOCYTES'!$A$1:$O$16</definedName>
    <definedName name="_xlnm.Print_Area" localSheetId="3">'SKIN SEBOCYTES'!$A$1:$O$5</definedName>
    <definedName name="_xlnm.Print_Area" localSheetId="6">'SKIN TISSUE'!$A$1:$O$5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78" i="9" l="1"/>
  <c r="P78" i="9"/>
  <c r="O78" i="9"/>
  <c r="N78" i="9"/>
  <c r="M78" i="9"/>
  <c r="L78" i="9"/>
  <c r="K78" i="9"/>
  <c r="J78" i="9"/>
  <c r="O632" i="29"/>
  <c r="O631" i="29"/>
  <c r="O630" i="29"/>
  <c r="O629" i="29"/>
  <c r="O620" i="29"/>
  <c r="O618" i="29"/>
  <c r="O605" i="29"/>
  <c r="O604" i="29"/>
  <c r="O582" i="29"/>
  <c r="O581" i="29"/>
  <c r="O567" i="29"/>
  <c r="O566" i="29"/>
  <c r="O565" i="29"/>
  <c r="O563" i="29"/>
  <c r="O558" i="29"/>
  <c r="O557" i="29"/>
  <c r="O556" i="29"/>
  <c r="O552" i="29"/>
  <c r="O549" i="29"/>
  <c r="O495" i="29"/>
  <c r="O494" i="29"/>
  <c r="O493" i="29"/>
  <c r="O481" i="29"/>
  <c r="O475" i="29"/>
  <c r="O469" i="29"/>
  <c r="O467" i="29"/>
  <c r="O466" i="29"/>
  <c r="O463" i="29"/>
  <c r="O462" i="29"/>
  <c r="O460" i="29"/>
  <c r="O458" i="29"/>
  <c r="O456" i="29"/>
  <c r="O455" i="29"/>
  <c r="O451" i="29"/>
  <c r="O448" i="29"/>
  <c r="O446" i="29"/>
  <c r="O445" i="29"/>
  <c r="O444" i="29"/>
  <c r="O439" i="29"/>
  <c r="O438" i="29"/>
  <c r="O436" i="29"/>
  <c r="O435" i="29"/>
  <c r="O434" i="29"/>
  <c r="O430" i="29"/>
  <c r="O429" i="29"/>
  <c r="O421" i="29"/>
  <c r="O419" i="29"/>
  <c r="O413" i="29"/>
  <c r="O410" i="29"/>
  <c r="O401" i="29"/>
  <c r="O397" i="29"/>
  <c r="O396" i="29"/>
  <c r="O389" i="29"/>
  <c r="O388" i="29"/>
  <c r="O381" i="29"/>
  <c r="O380" i="29"/>
  <c r="O379" i="29"/>
  <c r="O293" i="29"/>
  <c r="O296" i="29"/>
  <c r="O297" i="29"/>
  <c r="O301" i="29"/>
  <c r="O304" i="29"/>
  <c r="O303" i="29"/>
  <c r="O306" i="29"/>
  <c r="O310" i="29"/>
  <c r="O321" i="29"/>
  <c r="O324" i="29"/>
  <c r="O323" i="29"/>
  <c r="O328" i="29"/>
  <c r="O327" i="29"/>
  <c r="O336" i="29"/>
  <c r="O338" i="29"/>
  <c r="O345" i="29"/>
  <c r="O344" i="29"/>
  <c r="O347" i="29"/>
  <c r="O351" i="29"/>
  <c r="O357" i="29"/>
  <c r="O372" i="29"/>
  <c r="O735" i="29"/>
  <c r="O728" i="29"/>
  <c r="O716" i="29"/>
  <c r="O715" i="29"/>
  <c r="O710" i="29"/>
  <c r="O694" i="29"/>
  <c r="O692" i="29"/>
  <c r="O691" i="29"/>
  <c r="O690" i="29"/>
  <c r="O689" i="29"/>
  <c r="O685" i="29"/>
  <c r="O683" i="29"/>
  <c r="O679" i="29"/>
  <c r="O661" i="29"/>
  <c r="O655" i="29"/>
  <c r="O653" i="29"/>
  <c r="O624" i="29"/>
  <c r="O623" i="29"/>
  <c r="O610" i="29"/>
  <c r="O603" i="29"/>
  <c r="O596" i="29"/>
  <c r="O580" i="29"/>
  <c r="O577" i="29"/>
  <c r="O568" i="29"/>
  <c r="O564" i="29"/>
  <c r="O562" i="29"/>
  <c r="O561" i="29"/>
  <c r="O555" i="29"/>
  <c r="O554" i="29"/>
  <c r="O553" i="29"/>
  <c r="O550" i="29"/>
  <c r="O548" i="29"/>
  <c r="O547" i="29"/>
  <c r="O546" i="29"/>
  <c r="O545" i="29"/>
  <c r="O544" i="29"/>
  <c r="O543" i="29"/>
  <c r="O542" i="29"/>
  <c r="O541" i="29"/>
  <c r="O540" i="29"/>
  <c r="O539" i="29"/>
  <c r="O538" i="29"/>
  <c r="O537" i="29"/>
  <c r="O536" i="29"/>
  <c r="O535" i="29"/>
  <c r="O534" i="29"/>
  <c r="O533" i="29"/>
  <c r="O532" i="29"/>
  <c r="O531" i="29"/>
  <c r="O530" i="29"/>
  <c r="O529" i="29"/>
  <c r="O526" i="29"/>
  <c r="O525" i="29"/>
  <c r="O524" i="29"/>
  <c r="O523" i="29"/>
  <c r="O522" i="29"/>
  <c r="O521" i="29"/>
  <c r="O520" i="29"/>
  <c r="O519" i="29"/>
  <c r="O518" i="29"/>
  <c r="O517" i="29"/>
  <c r="O516" i="29"/>
  <c r="O515" i="29"/>
  <c r="O514" i="29"/>
  <c r="O513" i="29"/>
  <c r="O512" i="29"/>
  <c r="O511" i="29"/>
  <c r="O510" i="29"/>
  <c r="O509" i="29"/>
  <c r="O508" i="29"/>
  <c r="O507" i="29"/>
  <c r="O506" i="29"/>
  <c r="O505" i="29"/>
  <c r="O504" i="29"/>
  <c r="O503" i="29"/>
  <c r="O502" i="29"/>
  <c r="O501" i="29"/>
  <c r="O500" i="29"/>
  <c r="O499" i="29"/>
  <c r="O498" i="29"/>
  <c r="O497" i="29"/>
  <c r="O496" i="29"/>
  <c r="O492" i="29"/>
  <c r="O491" i="29"/>
  <c r="O490" i="29"/>
  <c r="O489" i="29"/>
  <c r="O488" i="29"/>
  <c r="O487" i="29"/>
  <c r="O486" i="29"/>
  <c r="O485" i="29"/>
  <c r="O484" i="29"/>
  <c r="O483" i="29"/>
  <c r="O482" i="29"/>
  <c r="O480" i="29"/>
  <c r="O479" i="29"/>
  <c r="O478" i="29"/>
  <c r="O477" i="29"/>
  <c r="O476" i="29"/>
  <c r="O474" i="29"/>
  <c r="O473" i="29"/>
  <c r="O472" i="29"/>
  <c r="O471" i="29"/>
  <c r="O470" i="29"/>
  <c r="O468" i="29"/>
  <c r="O465" i="29"/>
  <c r="O464" i="29"/>
  <c r="O461" i="29"/>
  <c r="O459" i="29"/>
  <c r="O457" i="29"/>
  <c r="O454" i="29"/>
  <c r="O453" i="29"/>
  <c r="O452" i="29"/>
  <c r="O450" i="29"/>
  <c r="O449" i="29"/>
  <c r="O447" i="29"/>
  <c r="O443" i="29"/>
  <c r="O442" i="29"/>
  <c r="O441" i="29"/>
  <c r="O437" i="29"/>
  <c r="O433" i="29"/>
  <c r="O432" i="29"/>
  <c r="O431" i="29"/>
  <c r="O427" i="29"/>
  <c r="O426" i="29"/>
  <c r="O425" i="29"/>
  <c r="O424" i="29"/>
  <c r="O423" i="29"/>
  <c r="O422" i="29"/>
  <c r="O420" i="29"/>
  <c r="O418" i="29"/>
  <c r="O417" i="29"/>
  <c r="O416" i="29"/>
  <c r="O415" i="29"/>
  <c r="O414" i="29"/>
  <c r="O412" i="29"/>
  <c r="O411" i="29"/>
  <c r="O409" i="29"/>
  <c r="O408" i="29"/>
  <c r="O407" i="29"/>
  <c r="O406" i="29"/>
  <c r="O405" i="29"/>
  <c r="O404" i="29"/>
  <c r="O403" i="29"/>
  <c r="O402" i="29"/>
  <c r="O400" i="29"/>
  <c r="O399" i="29"/>
  <c r="O398" i="29"/>
  <c r="O395" i="29"/>
  <c r="O294" i="29"/>
  <c r="O295" i="29"/>
  <c r="O298" i="29"/>
  <c r="O299" i="29"/>
  <c r="O300" i="29"/>
  <c r="O302" i="29"/>
  <c r="O305" i="29"/>
  <c r="O307" i="29"/>
  <c r="O308" i="29"/>
  <c r="O309" i="29"/>
  <c r="O311" i="29"/>
  <c r="O312" i="29"/>
  <c r="O313" i="29"/>
  <c r="O314" i="29"/>
  <c r="O315" i="29"/>
  <c r="O316" i="29"/>
  <c r="O317" i="29"/>
  <c r="O318" i="29"/>
  <c r="O319" i="29"/>
  <c r="O320" i="29"/>
  <c r="O322" i="29"/>
  <c r="O325" i="29"/>
  <c r="O326" i="29"/>
  <c r="O329" i="29"/>
  <c r="O330" i="29"/>
  <c r="O331" i="29"/>
  <c r="O332" i="29"/>
  <c r="O333" i="29"/>
  <c r="O334" i="29"/>
  <c r="O335" i="29"/>
  <c r="O337" i="29"/>
  <c r="O339" i="29"/>
  <c r="O340" i="29"/>
  <c r="O341" i="29"/>
  <c r="O342" i="29"/>
  <c r="O343" i="29"/>
  <c r="O346" i="29"/>
  <c r="O348" i="29"/>
  <c r="O349" i="29"/>
  <c r="O350" i="29"/>
  <c r="O352" i="29"/>
  <c r="O353" i="29"/>
  <c r="O354" i="29"/>
  <c r="O355" i="29"/>
  <c r="O356" i="29"/>
  <c r="O358" i="29"/>
  <c r="O359" i="29"/>
  <c r="O360" i="29"/>
  <c r="O361" i="29"/>
  <c r="O362" i="29"/>
  <c r="O363" i="29"/>
  <c r="O364" i="29"/>
  <c r="O365" i="29"/>
  <c r="O366" i="29"/>
  <c r="O367" i="29"/>
  <c r="O368" i="29"/>
  <c r="O369" i="29"/>
  <c r="O370" i="29"/>
  <c r="O371" i="29"/>
  <c r="O373" i="29"/>
  <c r="O374" i="29"/>
  <c r="O375" i="29"/>
  <c r="O376" i="29"/>
  <c r="O377" i="29"/>
  <c r="O378" i="29"/>
  <c r="O382" i="29"/>
  <c r="O383" i="29"/>
  <c r="O384" i="29"/>
  <c r="O385" i="29"/>
  <c r="O386" i="29"/>
  <c r="O387" i="29"/>
  <c r="O390" i="29"/>
  <c r="O391" i="29"/>
  <c r="O392" i="29"/>
  <c r="O393" i="29"/>
  <c r="O232" i="29"/>
  <c r="O292" i="29"/>
  <c r="O291" i="29"/>
  <c r="O290" i="29"/>
  <c r="O289" i="29"/>
  <c r="O288" i="29"/>
  <c r="O287" i="29"/>
  <c r="O286" i="29"/>
  <c r="O285" i="29"/>
  <c r="O284" i="29"/>
  <c r="O283" i="29"/>
  <c r="O282" i="29"/>
  <c r="O281" i="29"/>
  <c r="O280" i="29"/>
  <c r="O279" i="29"/>
  <c r="O278" i="29"/>
  <c r="O277" i="29"/>
  <c r="O276" i="29"/>
  <c r="O275" i="29"/>
  <c r="O274" i="29"/>
  <c r="O273" i="29"/>
  <c r="O272" i="29"/>
  <c r="O271" i="29"/>
  <c r="O270" i="29"/>
  <c r="O269" i="29"/>
  <c r="O268" i="29"/>
  <c r="O267" i="29"/>
  <c r="O266" i="29"/>
  <c r="O265" i="29"/>
  <c r="O264" i="29"/>
  <c r="O263" i="29"/>
  <c r="O262" i="29"/>
  <c r="O261" i="29"/>
  <c r="O260" i="29"/>
  <c r="O259" i="29"/>
  <c r="O258" i="29"/>
  <c r="O257" i="29"/>
  <c r="O256" i="29"/>
  <c r="O255" i="29"/>
  <c r="O254" i="29"/>
  <c r="O253" i="29"/>
  <c r="O252" i="29"/>
  <c r="O251" i="29"/>
  <c r="O250" i="29"/>
  <c r="O249" i="29"/>
  <c r="O248" i="29"/>
  <c r="O247" i="29"/>
  <c r="O246" i="29"/>
  <c r="O245" i="29"/>
  <c r="O244" i="29"/>
  <c r="O243" i="29"/>
  <c r="O242" i="29"/>
  <c r="O241" i="29"/>
  <c r="O240" i="29"/>
  <c r="O239" i="29"/>
  <c r="O238" i="29"/>
  <c r="O237" i="29"/>
  <c r="O236" i="29"/>
  <c r="O235" i="29"/>
  <c r="O234" i="29"/>
  <c r="O233" i="29"/>
  <c r="O231" i="29"/>
  <c r="O230" i="29"/>
  <c r="O229" i="29"/>
  <c r="O226" i="29"/>
  <c r="O22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O176" i="29"/>
  <c r="O177" i="29"/>
  <c r="O178" i="29"/>
  <c r="O179" i="29"/>
  <c r="O180" i="29"/>
  <c r="O181" i="29"/>
  <c r="O182" i="29"/>
  <c r="O183" i="29"/>
  <c r="O184" i="29"/>
  <c r="O185" i="29"/>
  <c r="O186" i="29"/>
  <c r="O187" i="29"/>
  <c r="O188" i="29"/>
  <c r="O189" i="29"/>
  <c r="O190" i="29"/>
  <c r="O191" i="29"/>
  <c r="O192" i="29"/>
  <c r="O193" i="29"/>
  <c r="O194" i="29"/>
  <c r="O195" i="29"/>
  <c r="O196" i="29"/>
  <c r="O197" i="29"/>
  <c r="O198" i="29"/>
  <c r="O199" i="29"/>
  <c r="O200" i="29"/>
  <c r="O201" i="29"/>
  <c r="O202" i="29"/>
  <c r="O203" i="29"/>
  <c r="O204" i="29"/>
  <c r="O205" i="29"/>
  <c r="O206" i="29"/>
  <c r="O207" i="29"/>
  <c r="O208" i="29"/>
  <c r="O209" i="29"/>
  <c r="O210" i="29"/>
  <c r="O211" i="29"/>
  <c r="O212" i="29"/>
  <c r="O213" i="29"/>
  <c r="O214" i="29"/>
  <c r="O215" i="29"/>
  <c r="O216" i="29"/>
  <c r="O217" i="29"/>
  <c r="O218" i="29"/>
  <c r="O219" i="29"/>
  <c r="O220" i="29"/>
  <c r="O221" i="29"/>
  <c r="O222" i="29"/>
  <c r="O223" i="29"/>
  <c r="O7" i="29"/>
  <c r="O6" i="29"/>
  <c r="O109" i="1"/>
  <c r="O24" i="4" l="1"/>
  <c r="O63" i="8" l="1"/>
  <c r="O62" i="8"/>
  <c r="O61" i="8"/>
  <c r="O28" i="4"/>
  <c r="O143" i="1"/>
  <c r="O147" i="1"/>
  <c r="O114" i="10" l="1"/>
  <c r="O103" i="10"/>
  <c r="O5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49" i="10"/>
  <c r="O47" i="10"/>
  <c r="O116" i="10"/>
  <c r="O54" i="10"/>
  <c r="O52" i="10"/>
  <c r="O51" i="10"/>
  <c r="O50" i="10"/>
  <c r="O48" i="10"/>
  <c r="O46" i="10"/>
  <c r="O13" i="18"/>
  <c r="O14" i="18"/>
  <c r="O15" i="18"/>
  <c r="O16" i="18"/>
  <c r="O12" i="18"/>
  <c r="U50" i="9"/>
  <c r="U51" i="9"/>
  <c r="U49" i="9"/>
  <c r="O31" i="5"/>
  <c r="O32" i="5"/>
  <c r="O33" i="5"/>
  <c r="O22" i="4"/>
  <c r="O24" i="3"/>
  <c r="O32" i="3"/>
  <c r="O23" i="3"/>
  <c r="O78" i="2"/>
  <c r="O79" i="2"/>
  <c r="O80" i="2"/>
  <c r="O81" i="2"/>
  <c r="O85" i="2"/>
  <c r="O86" i="2"/>
  <c r="O87" i="2"/>
  <c r="O88" i="2"/>
  <c r="O90" i="2"/>
  <c r="O91" i="2"/>
  <c r="O93" i="2"/>
  <c r="O94" i="2"/>
  <c r="O95" i="2"/>
  <c r="O77" i="2"/>
  <c r="O162" i="1"/>
  <c r="O161" i="1"/>
  <c r="O160" i="1"/>
  <c r="O159" i="1"/>
  <c r="O158" i="1"/>
  <c r="O155" i="1"/>
  <c r="O154" i="1"/>
  <c r="O153" i="1"/>
  <c r="O152" i="1"/>
  <c r="O151" i="1"/>
  <c r="O150" i="1"/>
  <c r="O149" i="1"/>
  <c r="O148" i="1"/>
  <c r="O127" i="1"/>
  <c r="O128" i="1"/>
  <c r="O129" i="1"/>
  <c r="O130" i="1"/>
  <c r="O131" i="1"/>
  <c r="O132" i="1"/>
  <c r="O134" i="1"/>
  <c r="O135" i="1"/>
  <c r="O136" i="1"/>
  <c r="O137" i="1"/>
  <c r="O138" i="1"/>
  <c r="O139" i="1"/>
  <c r="O140" i="1"/>
  <c r="O141" i="1"/>
  <c r="O144" i="1"/>
  <c r="O145" i="1"/>
  <c r="O146" i="1"/>
  <c r="O126" i="1"/>
  <c r="O125" i="1"/>
  <c r="O124" i="1"/>
  <c r="O123" i="1"/>
  <c r="O122" i="1"/>
  <c r="O121" i="1"/>
  <c r="O120" i="1"/>
  <c r="O119" i="1"/>
  <c r="O118" i="1"/>
  <c r="O107" i="1"/>
  <c r="O108" i="1"/>
  <c r="O110" i="1"/>
  <c r="O111" i="1"/>
  <c r="O112" i="1"/>
  <c r="O114" i="1"/>
  <c r="O115" i="1"/>
  <c r="O105" i="1"/>
</calcChain>
</file>

<file path=xl/sharedStrings.xml><?xml version="1.0" encoding="utf-8"?>
<sst xmlns="http://schemas.openxmlformats.org/spreadsheetml/2006/main" count="29114" uniqueCount="3576">
  <si>
    <t>Items on catalog</t>
  </si>
  <si>
    <t>Cat.N°</t>
  </si>
  <si>
    <t>Lot#</t>
  </si>
  <si>
    <t>Description</t>
  </si>
  <si>
    <t>Vials/Blocks</t>
  </si>
  <si>
    <r>
      <t>Cells (10</t>
    </r>
    <r>
      <rPr>
        <b/>
        <vertAlign val="superscript"/>
        <sz val="11"/>
        <color theme="1"/>
        <rFont val="Arial"/>
        <family val="2"/>
      </rPr>
      <t>6</t>
    </r>
    <r>
      <rPr>
        <b/>
        <sz val="11"/>
        <color theme="1"/>
        <rFont val="Arial"/>
        <family val="2"/>
      </rPr>
      <t>) or Sample size</t>
    </r>
  </si>
  <si>
    <t>Passage</t>
  </si>
  <si>
    <t>Age</t>
  </si>
  <si>
    <t>Gender</t>
  </si>
  <si>
    <t>Phototype</t>
  </si>
  <si>
    <t>BMI</t>
  </si>
  <si>
    <t>Diabetic</t>
  </si>
  <si>
    <t>Smoker</t>
  </si>
  <si>
    <t>Localisation</t>
  </si>
  <si>
    <t>Price per Unit - CLIENTS</t>
  </si>
  <si>
    <t>CTICC1.1.1</t>
  </si>
  <si>
    <t>KO021</t>
  </si>
  <si>
    <r>
      <t>Human Adult Dermal Fibroblasts</t>
    </r>
    <r>
      <rPr>
        <b/>
        <sz val="11"/>
        <rFont val="Arial Narrow"/>
        <family val="2"/>
      </rPr>
      <t xml:space="preserve"> </t>
    </r>
  </si>
  <si>
    <t>P1</t>
  </si>
  <si>
    <t>33 Y.</t>
  </si>
  <si>
    <t>M</t>
  </si>
  <si>
    <t>III</t>
  </si>
  <si>
    <t>NA</t>
  </si>
  <si>
    <t>Arm</t>
  </si>
  <si>
    <t>KO056</t>
  </si>
  <si>
    <t>Human Adult Dermal Fibroblasts</t>
  </si>
  <si>
    <t>40 Y.</t>
  </si>
  <si>
    <t>F</t>
  </si>
  <si>
    <t>Leg</t>
  </si>
  <si>
    <t>SK0255</t>
  </si>
  <si>
    <t xml:space="preserve">Human Adult Dermal Fibroblasts </t>
  </si>
  <si>
    <t>P0</t>
  </si>
  <si>
    <t>53 Y.</t>
  </si>
  <si>
    <t>VI</t>
  </si>
  <si>
    <t>Abdomen</t>
  </si>
  <si>
    <t>SK0260</t>
  </si>
  <si>
    <t>P3</t>
  </si>
  <si>
    <t>V</t>
  </si>
  <si>
    <t>SK0319</t>
  </si>
  <si>
    <t>P2</t>
  </si>
  <si>
    <t>34 Y.</t>
  </si>
  <si>
    <t>II</t>
  </si>
  <si>
    <t>SK0326</t>
  </si>
  <si>
    <t>Human Adult Dermal Papillary Fibroblasts</t>
  </si>
  <si>
    <t>46 Y.</t>
  </si>
  <si>
    <t>Caucasian</t>
  </si>
  <si>
    <t>Back</t>
  </si>
  <si>
    <t>Human Adult Dermal Reticular Fibroblasts</t>
  </si>
  <si>
    <t>SK0335</t>
  </si>
  <si>
    <t>SK0339</t>
  </si>
  <si>
    <t>55 Y.</t>
  </si>
  <si>
    <t>Thigh</t>
  </si>
  <si>
    <t>SK0343</t>
  </si>
  <si>
    <t>41 Y.</t>
  </si>
  <si>
    <t>SK0344</t>
  </si>
  <si>
    <t>SK0345</t>
  </si>
  <si>
    <t>49 Y.</t>
  </si>
  <si>
    <t>SK0355</t>
  </si>
  <si>
    <t>30 Y.</t>
  </si>
  <si>
    <t>I</t>
  </si>
  <si>
    <t>Breast</t>
  </si>
  <si>
    <t>SK0359</t>
  </si>
  <si>
    <r>
      <t>Human Adult Dermal Fibroblasts</t>
    </r>
    <r>
      <rPr>
        <sz val="11"/>
        <color rgb="FFFF000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/>
    </r>
  </si>
  <si>
    <t>SK0370</t>
  </si>
  <si>
    <t>50 Y.</t>
  </si>
  <si>
    <t>Scalp</t>
  </si>
  <si>
    <t>SK0388</t>
  </si>
  <si>
    <t>37 Y.</t>
  </si>
  <si>
    <t>SK0397</t>
  </si>
  <si>
    <t>Asian</t>
  </si>
  <si>
    <t>SK0418</t>
  </si>
  <si>
    <t>24 Y.</t>
  </si>
  <si>
    <t>SK0460</t>
  </si>
  <si>
    <t>30Y.</t>
  </si>
  <si>
    <t>26Y.</t>
  </si>
  <si>
    <t>SK0530</t>
  </si>
  <si>
    <t>P1 to P2</t>
  </si>
  <si>
    <t>22Y.</t>
  </si>
  <si>
    <t>SK0545</t>
  </si>
  <si>
    <t>28Y.</t>
  </si>
  <si>
    <t>SK0550</t>
  </si>
  <si>
    <t>38Y.</t>
  </si>
  <si>
    <t>SK0558</t>
  </si>
  <si>
    <t>35Y.</t>
  </si>
  <si>
    <t>IV</t>
  </si>
  <si>
    <t>SK0563</t>
  </si>
  <si>
    <t>39Y.</t>
  </si>
  <si>
    <t>SK0594</t>
  </si>
  <si>
    <t>23Y.</t>
  </si>
  <si>
    <t>SK0595</t>
  </si>
  <si>
    <t>40Y.</t>
  </si>
  <si>
    <t>SK0600</t>
  </si>
  <si>
    <t>SK0602</t>
  </si>
  <si>
    <t>51Y.</t>
  </si>
  <si>
    <t>SK0613</t>
  </si>
  <si>
    <t>32Y.</t>
  </si>
  <si>
    <t>SK0622</t>
  </si>
  <si>
    <t>37Y.</t>
  </si>
  <si>
    <t>SK0627</t>
  </si>
  <si>
    <t>42Y.</t>
  </si>
  <si>
    <t>SK0655</t>
  </si>
  <si>
    <t>18Y.</t>
  </si>
  <si>
    <t>SK0690</t>
  </si>
  <si>
    <t>Abdominal</t>
  </si>
  <si>
    <t>SK0812</t>
  </si>
  <si>
    <t>SK0937</t>
  </si>
  <si>
    <t>54Y.</t>
  </si>
  <si>
    <t>SK0940</t>
  </si>
  <si>
    <t>52Y.</t>
  </si>
  <si>
    <t>V562F01</t>
  </si>
  <si>
    <t>29 Y.</t>
  </si>
  <si>
    <t>P4</t>
  </si>
  <si>
    <t>V612F02</t>
  </si>
  <si>
    <t>28 Y.</t>
  </si>
  <si>
    <t>CTICC1.1.2</t>
  </si>
  <si>
    <t>SK0086</t>
  </si>
  <si>
    <t>Human Neonatal Dermal Fibroblasts</t>
  </si>
  <si>
    <t>10 M.</t>
  </si>
  <si>
    <t>Foreskin</t>
  </si>
  <si>
    <t>SK0100</t>
  </si>
  <si>
    <t>SK0108</t>
  </si>
  <si>
    <t>11 M.</t>
  </si>
  <si>
    <t>SK0269</t>
  </si>
  <si>
    <t>SK0018</t>
  </si>
  <si>
    <t>Human Juvenile Dermal Fibroblasts</t>
  </si>
  <si>
    <t>4 Y.</t>
  </si>
  <si>
    <t>CTICC1.1.3</t>
  </si>
  <si>
    <t>SK0036</t>
  </si>
  <si>
    <t>SK0037</t>
  </si>
  <si>
    <t>7 Y.</t>
  </si>
  <si>
    <t>SK0041</t>
  </si>
  <si>
    <t>2 Y.</t>
  </si>
  <si>
    <t>SK0045</t>
  </si>
  <si>
    <t>18 M.</t>
  </si>
  <si>
    <t>SK0046</t>
  </si>
  <si>
    <t>15 M.</t>
  </si>
  <si>
    <t>SK0049</t>
  </si>
  <si>
    <t>SK0051</t>
  </si>
  <si>
    <t>SK0060</t>
  </si>
  <si>
    <t>30 M.</t>
  </si>
  <si>
    <t>SK0081</t>
  </si>
  <si>
    <t>3 Y.</t>
  </si>
  <si>
    <t>SK0082</t>
  </si>
  <si>
    <t>SK0083</t>
  </si>
  <si>
    <t>SK0087</t>
  </si>
  <si>
    <t>SK0090</t>
  </si>
  <si>
    <t>SK0091</t>
  </si>
  <si>
    <t>SK0096</t>
  </si>
  <si>
    <t>SK0097</t>
  </si>
  <si>
    <t>23 M.</t>
  </si>
  <si>
    <t>SK0098</t>
  </si>
  <si>
    <t>SK0099</t>
  </si>
  <si>
    <t>SK0112</t>
  </si>
  <si>
    <t>SK0120</t>
  </si>
  <si>
    <t>14 M.</t>
  </si>
  <si>
    <t>SK0122</t>
  </si>
  <si>
    <t>17 M.</t>
  </si>
  <si>
    <t>SK0129</t>
  </si>
  <si>
    <t>27 M.</t>
  </si>
  <si>
    <t>SK0132</t>
  </si>
  <si>
    <t>26 M.</t>
  </si>
  <si>
    <t>SK0135</t>
  </si>
  <si>
    <t>5 Y.</t>
  </si>
  <si>
    <t>SK0136</t>
  </si>
  <si>
    <t>SK0164</t>
  </si>
  <si>
    <t>20 M.</t>
  </si>
  <si>
    <t>SK0166</t>
  </si>
  <si>
    <t>SK0167</t>
  </si>
  <si>
    <t>SK0168</t>
  </si>
  <si>
    <t>SK0182</t>
  </si>
  <si>
    <t>SK0183</t>
  </si>
  <si>
    <t>21 M.</t>
  </si>
  <si>
    <t>SK0184</t>
  </si>
  <si>
    <t>SK0185</t>
  </si>
  <si>
    <t>19 M.</t>
  </si>
  <si>
    <t>SK0194</t>
  </si>
  <si>
    <t>SK0198</t>
  </si>
  <si>
    <t>SK0201</t>
  </si>
  <si>
    <t>SK0202</t>
  </si>
  <si>
    <t>SK0207</t>
  </si>
  <si>
    <t>8 Y.</t>
  </si>
  <si>
    <t>SK0214</t>
  </si>
  <si>
    <t>SK0225</t>
  </si>
  <si>
    <t>22 M.</t>
  </si>
  <si>
    <t>SK0226</t>
  </si>
  <si>
    <t>SK0227</t>
  </si>
  <si>
    <t>SK0229</t>
  </si>
  <si>
    <t>SK0230</t>
  </si>
  <si>
    <t>SK0231</t>
  </si>
  <si>
    <t>SK0232</t>
  </si>
  <si>
    <t>SK0236</t>
  </si>
  <si>
    <t>SK0239</t>
  </si>
  <si>
    <t>SK0244</t>
  </si>
  <si>
    <t>SK0246</t>
  </si>
  <si>
    <t>29 M.</t>
  </si>
  <si>
    <t>SK0247</t>
  </si>
  <si>
    <t>SK0257</t>
  </si>
  <si>
    <t>SK0268</t>
  </si>
  <si>
    <t>25 M.</t>
  </si>
  <si>
    <t>SK0270</t>
  </si>
  <si>
    <t>32 M.</t>
  </si>
  <si>
    <t>SK0271</t>
  </si>
  <si>
    <t>SK0272</t>
  </si>
  <si>
    <t>SK0273</t>
  </si>
  <si>
    <t>SK0274</t>
  </si>
  <si>
    <t>SK0275</t>
  </si>
  <si>
    <t>SK0277</t>
  </si>
  <si>
    <t>28 M.</t>
  </si>
  <si>
    <t>SK0278</t>
  </si>
  <si>
    <t>SK0279</t>
  </si>
  <si>
    <t>33 M.</t>
  </si>
  <si>
    <t>SK0286</t>
  </si>
  <si>
    <t>3.5 Y.</t>
  </si>
  <si>
    <t>SK0287</t>
  </si>
  <si>
    <t>SK0288</t>
  </si>
  <si>
    <t>SK0289</t>
  </si>
  <si>
    <t>SK0292</t>
  </si>
  <si>
    <t>31 M.</t>
  </si>
  <si>
    <t>SK0293</t>
  </si>
  <si>
    <t>SK0294</t>
  </si>
  <si>
    <t>SK0295</t>
  </si>
  <si>
    <t>34 M.</t>
  </si>
  <si>
    <t>SK0374</t>
  </si>
  <si>
    <t>P1.</t>
  </si>
  <si>
    <t>8Y.</t>
  </si>
  <si>
    <t>SK0375</t>
  </si>
  <si>
    <t>4Y.</t>
  </si>
  <si>
    <t>SK0376</t>
  </si>
  <si>
    <t>5Y.</t>
  </si>
  <si>
    <t>SK0419</t>
  </si>
  <si>
    <t>15Y</t>
  </si>
  <si>
    <t>Ear</t>
  </si>
  <si>
    <t>SK0611</t>
  </si>
  <si>
    <t>6Y.</t>
  </si>
  <si>
    <t>SK0659</t>
  </si>
  <si>
    <t>3Y.</t>
  </si>
  <si>
    <t>III / Caucasian</t>
  </si>
  <si>
    <t>SK0661</t>
  </si>
  <si>
    <t>31M.</t>
  </si>
  <si>
    <t>V / African</t>
  </si>
  <si>
    <t>SK0663</t>
  </si>
  <si>
    <t>20M.</t>
  </si>
  <si>
    <t>SK0665</t>
  </si>
  <si>
    <t>2Y.</t>
  </si>
  <si>
    <t>SK0862</t>
  </si>
  <si>
    <t xml:space="preserve">Human Juvenile Dermal Fibroblasts </t>
  </si>
  <si>
    <t>1Y.</t>
  </si>
  <si>
    <t>Caucasian/III</t>
  </si>
  <si>
    <t>SK0863</t>
  </si>
  <si>
    <t xml:space="preserve"> Caucasian / III</t>
  </si>
  <si>
    <t>CTICC1.1.4</t>
  </si>
  <si>
    <t>SK0218</t>
  </si>
  <si>
    <t>67 Y.</t>
  </si>
  <si>
    <t>SK0342</t>
  </si>
  <si>
    <t>Human Aged Dermal Papillary Fibroblasts</t>
  </si>
  <si>
    <t>63 Y.</t>
  </si>
  <si>
    <t>63Y.</t>
  </si>
  <si>
    <t>Fibroblasts</t>
  </si>
  <si>
    <t>SK0030</t>
  </si>
  <si>
    <t>Human Adult White Stretch Fibroblasts</t>
  </si>
  <si>
    <t>45 Y.</t>
  </si>
  <si>
    <t>SK0033</t>
  </si>
  <si>
    <r>
      <t>Human Adult White Stretch Fibroblasts</t>
    </r>
    <r>
      <rPr>
        <b/>
        <sz val="11"/>
        <rFont val="Arial Narrow"/>
        <family val="2"/>
      </rPr>
      <t xml:space="preserve"> </t>
    </r>
  </si>
  <si>
    <t>SK0069</t>
  </si>
  <si>
    <t>61 Y.</t>
  </si>
  <si>
    <t>SK0163</t>
  </si>
  <si>
    <t>SK0215</t>
  </si>
  <si>
    <t xml:space="preserve">Human Adult Pink Stretch Fibroblasts </t>
  </si>
  <si>
    <t>36 Y.</t>
  </si>
  <si>
    <t>N</t>
  </si>
  <si>
    <t>Human Adult Normal Skin Fibroblasts</t>
  </si>
  <si>
    <t>Human Adult Dermatis Atopic Fibroblasts</t>
  </si>
  <si>
    <t>33Y.</t>
  </si>
  <si>
    <t>KO050</t>
  </si>
  <si>
    <t>Human Adult Dermatofibroma Fibroblasts</t>
  </si>
  <si>
    <t>Buttock</t>
  </si>
  <si>
    <t>SK0361</t>
  </si>
  <si>
    <t>Human Adult Psoriasis Reticular Fibroblasts</t>
  </si>
  <si>
    <t>42 Y.</t>
  </si>
  <si>
    <t>Human Adult Psoriasis Papillary Fibroblasts</t>
  </si>
  <si>
    <t>SK0004</t>
  </si>
  <si>
    <t xml:space="preserve">Human Fibroblasts </t>
  </si>
  <si>
    <t>64 Y.</t>
  </si>
  <si>
    <t>Dorsal Skin</t>
  </si>
  <si>
    <t>Human Fibroblasts</t>
  </si>
  <si>
    <t>46Y.</t>
  </si>
  <si>
    <t>Back skin</t>
  </si>
  <si>
    <t>Eyelid</t>
  </si>
  <si>
    <t>SK0024</t>
  </si>
  <si>
    <t>SK0016</t>
  </si>
  <si>
    <t>84 M.</t>
  </si>
  <si>
    <t>SK0017</t>
  </si>
  <si>
    <t>48 M.</t>
  </si>
  <si>
    <t>SK0022</t>
  </si>
  <si>
    <t>SK0028</t>
  </si>
  <si>
    <t>SK0052</t>
  </si>
  <si>
    <t>0,5 Y.</t>
  </si>
  <si>
    <t>SK0084</t>
  </si>
  <si>
    <t>10 Y.</t>
  </si>
  <si>
    <t>7Y.</t>
  </si>
  <si>
    <t>27M.</t>
  </si>
  <si>
    <t xml:space="preserve">NA </t>
  </si>
  <si>
    <t>SK0424</t>
  </si>
  <si>
    <t>19 Y.</t>
  </si>
  <si>
    <t>Neck</t>
  </si>
  <si>
    <t>KO043</t>
  </si>
  <si>
    <t>Human Adult Fibroma Molle Fibroblasts</t>
  </si>
  <si>
    <t>60 Y.</t>
  </si>
  <si>
    <t>KO020</t>
  </si>
  <si>
    <t>Human Adult Psoriasis Fibroblasts</t>
  </si>
  <si>
    <t>69 Y.</t>
  </si>
  <si>
    <t>KO024</t>
  </si>
  <si>
    <t>KO034</t>
  </si>
  <si>
    <t>Human Adult Sun Damaged Skin Fibroblasts</t>
  </si>
  <si>
    <t>KO040</t>
  </si>
  <si>
    <t>Skin</t>
  </si>
  <si>
    <t>Y768F02</t>
  </si>
  <si>
    <t>Human Amyotrophic Lateral Sclerosis</t>
  </si>
  <si>
    <t>Torso</t>
  </si>
  <si>
    <t>SK0365</t>
  </si>
  <si>
    <t>SK0598</t>
  </si>
  <si>
    <t>Human Dermatis Atopic Fibroblasts</t>
  </si>
  <si>
    <t>SK0599</t>
  </si>
  <si>
    <t>SK0008</t>
  </si>
  <si>
    <t>Human Adult Epidermal Keratinocytes</t>
  </si>
  <si>
    <t>25Y.</t>
  </si>
  <si>
    <t>SK0026</t>
  </si>
  <si>
    <t>20Y.</t>
  </si>
  <si>
    <t>SK0192</t>
  </si>
  <si>
    <t>SK0341</t>
  </si>
  <si>
    <t>SK0450</t>
  </si>
  <si>
    <t>31Y</t>
  </si>
  <si>
    <t>SK0461</t>
  </si>
  <si>
    <t>56 Y.</t>
  </si>
  <si>
    <r>
      <t>Human Adult Epidermal Keratinocytes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ALL RESERVED</t>
    </r>
  </si>
  <si>
    <t>SK0548</t>
  </si>
  <si>
    <t>29Y.</t>
  </si>
  <si>
    <t xml:space="preserve">Human Adult Epidermal Keratinocytes </t>
  </si>
  <si>
    <t>African / VI</t>
  </si>
  <si>
    <t>African</t>
  </si>
  <si>
    <t>SK0827</t>
  </si>
  <si>
    <t>SK0892</t>
  </si>
  <si>
    <t>41Y.</t>
  </si>
  <si>
    <t>CTICC1.2.3</t>
  </si>
  <si>
    <t>Human Juvenile Epidermal Keratinocytes</t>
  </si>
  <si>
    <t>SK0115</t>
  </si>
  <si>
    <t>26 M</t>
  </si>
  <si>
    <t>4Y.4M.</t>
  </si>
  <si>
    <t>15 Y.</t>
  </si>
  <si>
    <t>EAR</t>
  </si>
  <si>
    <t>African / V</t>
  </si>
  <si>
    <t>2Y.6M.</t>
  </si>
  <si>
    <t>SK0865</t>
  </si>
  <si>
    <t>SK1124</t>
  </si>
  <si>
    <t>Caucasian / IV</t>
  </si>
  <si>
    <t>Keratinocytes</t>
  </si>
  <si>
    <t>Human Adult White Stretch Keratinocytes</t>
  </si>
  <si>
    <t>SK0220</t>
  </si>
  <si>
    <t>52 Y.</t>
  </si>
  <si>
    <t>Human Keratinocytes</t>
  </si>
  <si>
    <t>Human Adult Dermatofibroma Keratinocytes</t>
  </si>
  <si>
    <t>2Y.2M.</t>
  </si>
  <si>
    <t>SK0006</t>
  </si>
  <si>
    <t>98 Y.</t>
  </si>
  <si>
    <t>KO036</t>
  </si>
  <si>
    <t>81 Y.</t>
  </si>
  <si>
    <t>Human Adult Sun Damaged Skin Keratinocytes</t>
  </si>
  <si>
    <t>SK0191</t>
  </si>
  <si>
    <t>V766</t>
  </si>
  <si>
    <t>70 Y.</t>
  </si>
  <si>
    <t>Epithelial cells</t>
  </si>
  <si>
    <t>Human K7+ Epithelial Cells</t>
  </si>
  <si>
    <t>Human Adult Melanocytes</t>
  </si>
  <si>
    <t>49Y.</t>
  </si>
  <si>
    <t>SK0364</t>
  </si>
  <si>
    <r>
      <t>Human Adult Melanocytes</t>
    </r>
    <r>
      <rPr>
        <sz val="11"/>
        <color rgb="FFFF0000"/>
        <rFont val="Arial Narrow"/>
        <family val="2"/>
      </rPr>
      <t xml:space="preserve"> </t>
    </r>
  </si>
  <si>
    <t>CTICC1.3.3</t>
  </si>
  <si>
    <t>Human Juvenile Melanocytes</t>
  </si>
  <si>
    <t>P3 to P6</t>
  </si>
  <si>
    <t>Caucasian/IV</t>
  </si>
  <si>
    <t>Melanocytes</t>
  </si>
  <si>
    <t>SK0254</t>
  </si>
  <si>
    <t>Human Melanocytes</t>
  </si>
  <si>
    <t>82 Y.</t>
  </si>
  <si>
    <t>CTICC1.4.1</t>
  </si>
  <si>
    <t>SK0265</t>
  </si>
  <si>
    <t>Human Sebocytes</t>
  </si>
  <si>
    <t>50Y.</t>
  </si>
  <si>
    <t>Face</t>
  </si>
  <si>
    <t>SK0390</t>
  </si>
  <si>
    <t>57Y.</t>
  </si>
  <si>
    <t>SK0747</t>
  </si>
  <si>
    <t>73Y.</t>
  </si>
  <si>
    <t>Asian / IV</t>
  </si>
  <si>
    <t>SK0751</t>
  </si>
  <si>
    <t>SK0752</t>
  </si>
  <si>
    <t>67Y.</t>
  </si>
  <si>
    <t>SK0798</t>
  </si>
  <si>
    <t>65Y.</t>
  </si>
  <si>
    <t>Caucasian / III</t>
  </si>
  <si>
    <t>Sebocytes</t>
  </si>
  <si>
    <t>SK0266</t>
  </si>
  <si>
    <t>57 Y.</t>
  </si>
  <si>
    <t>CTICC1.10</t>
  </si>
  <si>
    <t>Human Normal Dermal Preadipocytes</t>
  </si>
  <si>
    <t>KO015</t>
  </si>
  <si>
    <t>74 Y.</t>
  </si>
  <si>
    <t>SK0025</t>
  </si>
  <si>
    <t>21 Y.</t>
  </si>
  <si>
    <t>Sacral area</t>
  </si>
  <si>
    <t>SK0072</t>
  </si>
  <si>
    <t xml:space="preserve">Cervical </t>
  </si>
  <si>
    <t>SK0073</t>
  </si>
  <si>
    <t>Cervical Preadipocytes</t>
  </si>
  <si>
    <t>SK0074</t>
  </si>
  <si>
    <t>64Y.</t>
  </si>
  <si>
    <t>Lips</t>
  </si>
  <si>
    <t>SK0093</t>
  </si>
  <si>
    <t>Lower Eyelid</t>
  </si>
  <si>
    <t>SK0094</t>
  </si>
  <si>
    <t>Cervical</t>
  </si>
  <si>
    <t>SK0124</t>
  </si>
  <si>
    <t>SK0162</t>
  </si>
  <si>
    <t>59 Y.</t>
  </si>
  <si>
    <t xml:space="preserve">Human Normal Dermal Preadipocytes </t>
  </si>
  <si>
    <t>SK0283</t>
  </si>
  <si>
    <t>SK0284</t>
  </si>
  <si>
    <t>35 Y.</t>
  </si>
  <si>
    <t>SK0336</t>
  </si>
  <si>
    <t>Human Normal Dermal Preadipocytes PREMIUM</t>
  </si>
  <si>
    <t>Human Adult Psoriasis AT-MSC</t>
  </si>
  <si>
    <t>Human Adult Psoriasis Preadipocytes</t>
  </si>
  <si>
    <t>Human Adult Sun Damaged Skin AT-MSC</t>
  </si>
  <si>
    <t>Human Adult Sun Damaged Skin Preadipocytes</t>
  </si>
  <si>
    <t>Human Normal Dermal AT-MSC</t>
  </si>
  <si>
    <t>CTICC1.5.1</t>
  </si>
  <si>
    <t>CTISB.1.2</t>
  </si>
  <si>
    <t>Adult Human Skin, Full Thickness, Flash Frozen</t>
  </si>
  <si>
    <t>3 x 2</t>
  </si>
  <si>
    <t>Abdomen with white stretch marks</t>
  </si>
  <si>
    <t>SK0262</t>
  </si>
  <si>
    <t>2 x 2</t>
  </si>
  <si>
    <t>SK0263</t>
  </si>
  <si>
    <t>SK0264</t>
  </si>
  <si>
    <t>SK0524</t>
  </si>
  <si>
    <t>48Y.</t>
  </si>
  <si>
    <t>I / II</t>
  </si>
  <si>
    <t>SK0620</t>
  </si>
  <si>
    <t>SK0678</t>
  </si>
  <si>
    <t>Caucasian / II</t>
  </si>
  <si>
    <t>SK0685</t>
  </si>
  <si>
    <t>59Y.</t>
  </si>
  <si>
    <t>SK0689</t>
  </si>
  <si>
    <t>44Y.</t>
  </si>
  <si>
    <t>CTISB.1.4</t>
  </si>
  <si>
    <t>SK0235</t>
  </si>
  <si>
    <t>54 Y.</t>
  </si>
  <si>
    <t>5 x 2</t>
  </si>
  <si>
    <t>CTISB.1.12</t>
  </si>
  <si>
    <t>SK0631</t>
  </si>
  <si>
    <t>Juvenile Human Foreskin, Flash Frozen</t>
  </si>
  <si>
    <t>9Y.</t>
  </si>
  <si>
    <t>SK0632</t>
  </si>
  <si>
    <t>SK0633</t>
  </si>
  <si>
    <t>SK0634</t>
  </si>
  <si>
    <t>SK0635</t>
  </si>
  <si>
    <t>12Y.</t>
  </si>
  <si>
    <t>SK0636</t>
  </si>
  <si>
    <t>35M.</t>
  </si>
  <si>
    <t>SK0637</t>
  </si>
  <si>
    <t>SK0638</t>
  </si>
  <si>
    <t>34M.</t>
  </si>
  <si>
    <t>SK0642</t>
  </si>
  <si>
    <t>SK0643</t>
  </si>
  <si>
    <t>SK0644</t>
  </si>
  <si>
    <t>SK0645</t>
  </si>
  <si>
    <t>SK0646</t>
  </si>
  <si>
    <t>25M.</t>
  </si>
  <si>
    <t>SK0647</t>
  </si>
  <si>
    <t>36M.</t>
  </si>
  <si>
    <t>SK0648</t>
  </si>
  <si>
    <t>Caucasian / VI</t>
  </si>
  <si>
    <t>SK0649</t>
  </si>
  <si>
    <t>SK0650</t>
  </si>
  <si>
    <t>SK0657</t>
  </si>
  <si>
    <t>SK0658</t>
  </si>
  <si>
    <t>SK0664</t>
  </si>
  <si>
    <t>SK0666</t>
  </si>
  <si>
    <t>SK0698</t>
  </si>
  <si>
    <t>SK0699</t>
  </si>
  <si>
    <t>SK0702</t>
  </si>
  <si>
    <t>SK0703</t>
  </si>
  <si>
    <t>Caucasian / V</t>
  </si>
  <si>
    <t>SK0704</t>
  </si>
  <si>
    <t>SK0705</t>
  </si>
  <si>
    <t>Aisan / IV</t>
  </si>
  <si>
    <t>SK0707</t>
  </si>
  <si>
    <t>African / IV</t>
  </si>
  <si>
    <t>SK0710</t>
  </si>
  <si>
    <t>SK0711</t>
  </si>
  <si>
    <t>SK0714</t>
  </si>
  <si>
    <t>SK0715</t>
  </si>
  <si>
    <t>SK0740</t>
  </si>
  <si>
    <t>30M</t>
  </si>
  <si>
    <t>Caucasian / I</t>
  </si>
  <si>
    <t>SK0743</t>
  </si>
  <si>
    <t>SK1032</t>
  </si>
  <si>
    <t>SK1128</t>
  </si>
  <si>
    <t>18M.</t>
  </si>
  <si>
    <t>SK1168</t>
  </si>
  <si>
    <t>CTISB.1.14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</si>
  <si>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</si>
  <si>
    <t>1 x 1</t>
  </si>
  <si>
    <t xml:space="preserve"> Adult Human Skin, Full Thickness, Flash Frozen</t>
  </si>
  <si>
    <t>CTISB.1.16</t>
  </si>
  <si>
    <t xml:space="preserve">5 x 5 </t>
  </si>
  <si>
    <t>SK0221</t>
  </si>
  <si>
    <t>5x 5</t>
  </si>
  <si>
    <t>CTISB.1.20</t>
  </si>
  <si>
    <t>SK1024</t>
  </si>
  <si>
    <r>
      <t xml:space="preserve"> Adult Human Eyelid Skin, Full Thickness, Flash Frozen</t>
    </r>
    <r>
      <rPr>
        <b/>
        <sz val="11"/>
        <rFont val="Arial Narrow"/>
        <family val="2"/>
      </rPr>
      <t xml:space="preserve"> </t>
    </r>
  </si>
  <si>
    <t>SK1028</t>
  </si>
  <si>
    <t xml:space="preserve"> Adult Human Eyelid Skin, Full Thickness, Flash Frozen </t>
  </si>
  <si>
    <t>60Y.</t>
  </si>
  <si>
    <t>SK1030</t>
  </si>
  <si>
    <t>55Y.</t>
  </si>
  <si>
    <t>SK1031</t>
  </si>
  <si>
    <t>CTISD.1.10</t>
  </si>
  <si>
    <t>SK0896</t>
  </si>
  <si>
    <t xml:space="preserve">Adult Human Skin, Full Thickness, Flash Frozen, Skin Disc </t>
  </si>
  <si>
    <t>8mmØ</t>
  </si>
  <si>
    <t>CTISD.1.14</t>
  </si>
  <si>
    <t>SK0521</t>
  </si>
  <si>
    <t>10mmØ</t>
  </si>
  <si>
    <t>CTISD.1.22</t>
  </si>
  <si>
    <t>30mmØ</t>
  </si>
  <si>
    <t>0M.</t>
  </si>
  <si>
    <t>Placenta</t>
  </si>
  <si>
    <t>CTINT.1.10</t>
  </si>
  <si>
    <t>CB1851</t>
  </si>
  <si>
    <t xml:space="preserve">Human Umbilical Cord, Flash Frozen </t>
  </si>
  <si>
    <t xml:space="preserve">Umbilical Cord </t>
  </si>
  <si>
    <t>CB1852</t>
  </si>
  <si>
    <t>CB1915</t>
  </si>
  <si>
    <t>CB2522</t>
  </si>
  <si>
    <t>CB2582</t>
  </si>
  <si>
    <t>CB2610</t>
  </si>
  <si>
    <t>CTINT.1.12</t>
  </si>
  <si>
    <t>CB1865</t>
  </si>
  <si>
    <t>Inclusion</t>
  </si>
  <si>
    <t>CTIFFPE.1.1</t>
  </si>
  <si>
    <t>SK0009</t>
  </si>
  <si>
    <t>FFPE</t>
  </si>
  <si>
    <t>CTIOCT.1.1</t>
  </si>
  <si>
    <t>OCT embedded frozen</t>
  </si>
  <si>
    <t>SK0010</t>
  </si>
  <si>
    <t>SK0011</t>
  </si>
  <si>
    <t>SK0012</t>
  </si>
  <si>
    <t>SK0013</t>
  </si>
  <si>
    <t>SK0014</t>
  </si>
  <si>
    <t>20 Y.</t>
  </si>
  <si>
    <t>1,5 Y.</t>
  </si>
  <si>
    <t xml:space="preserve">SK0086 </t>
  </si>
  <si>
    <t xml:space="preserve"> 2 Y.</t>
  </si>
  <si>
    <t>SK0110</t>
  </si>
  <si>
    <t>SK0111</t>
  </si>
  <si>
    <t>SK0113</t>
  </si>
  <si>
    <t>SK0114</t>
  </si>
  <si>
    <t>SK0117</t>
  </si>
  <si>
    <t>SK0116</t>
  </si>
  <si>
    <t>SK0119</t>
  </si>
  <si>
    <t>SK0121</t>
  </si>
  <si>
    <t>SK0123</t>
  </si>
  <si>
    <t>SK0145</t>
  </si>
  <si>
    <t>SK0147</t>
  </si>
  <si>
    <t>SK0150</t>
  </si>
  <si>
    <t>SK0151</t>
  </si>
  <si>
    <t>SK0152</t>
  </si>
  <si>
    <t>IV-V</t>
  </si>
  <si>
    <t>2,5Y.</t>
  </si>
  <si>
    <t>1Y.9M.</t>
  </si>
  <si>
    <t>1Y.7M.</t>
  </si>
  <si>
    <t>SK0204</t>
  </si>
  <si>
    <t>0,5 x 0,5</t>
  </si>
  <si>
    <t>SK0205</t>
  </si>
  <si>
    <t>SK0209</t>
  </si>
  <si>
    <t>SK0210</t>
  </si>
  <si>
    <t>0,5 x 1</t>
  </si>
  <si>
    <t>SK0211</t>
  </si>
  <si>
    <t xml:space="preserve">1 x 1 </t>
  </si>
  <si>
    <t xml:space="preserve">0,5 x 0,5 </t>
  </si>
  <si>
    <t>SK0228</t>
  </si>
  <si>
    <t>30,5 Y.</t>
  </si>
  <si>
    <t>26 M..</t>
  </si>
  <si>
    <t>3,5 Y.</t>
  </si>
  <si>
    <t>SK0401</t>
  </si>
  <si>
    <t>V448</t>
  </si>
  <si>
    <t>V449</t>
  </si>
  <si>
    <t>6 Y.</t>
  </si>
  <si>
    <t>V506</t>
  </si>
  <si>
    <t>V699</t>
  </si>
  <si>
    <t>V806</t>
  </si>
  <si>
    <t>V807</t>
  </si>
  <si>
    <t>V808</t>
  </si>
  <si>
    <t>V809</t>
  </si>
  <si>
    <t>Abdomen normal Skin</t>
  </si>
  <si>
    <t>Abdomen with red stretch marks</t>
  </si>
  <si>
    <t>Abdomen with pink stretch marks</t>
  </si>
  <si>
    <t>26 Y.</t>
  </si>
  <si>
    <t xml:space="preserve"> 0,5 x 1</t>
  </si>
  <si>
    <t>0,5 x 1 (x3) / 1 x 1 (x2)</t>
  </si>
  <si>
    <t>Abdomen normal skin</t>
  </si>
  <si>
    <t>53Y.</t>
  </si>
  <si>
    <t>34Y.</t>
  </si>
  <si>
    <t>SK0352</t>
  </si>
  <si>
    <t>SK0353</t>
  </si>
  <si>
    <t>SK0440</t>
  </si>
  <si>
    <t xml:space="preserve">SK0534 </t>
  </si>
  <si>
    <r>
      <t xml:space="preserve">SK0558 </t>
    </r>
    <r>
      <rPr>
        <b/>
        <sz val="11"/>
        <rFont val="Arial Narrow"/>
        <family val="2"/>
      </rPr>
      <t xml:space="preserve"> </t>
    </r>
  </si>
  <si>
    <t xml:space="preserve">SK0558  </t>
  </si>
  <si>
    <t xml:space="preserve">OCT embedded frozen  </t>
  </si>
  <si>
    <t>SK0625</t>
  </si>
  <si>
    <t>47Y.</t>
  </si>
  <si>
    <t>SK0629</t>
  </si>
  <si>
    <t>SK0654</t>
  </si>
  <si>
    <t xml:space="preserve">SK0654 </t>
  </si>
  <si>
    <t>SK0667</t>
  </si>
  <si>
    <t>SK0668</t>
  </si>
  <si>
    <t>12mmØ</t>
  </si>
  <si>
    <t>SK0683</t>
  </si>
  <si>
    <t>SK0686</t>
  </si>
  <si>
    <t>SK0687</t>
  </si>
  <si>
    <t>SK0688</t>
  </si>
  <si>
    <t>83Y.</t>
  </si>
  <si>
    <t>SK0695</t>
  </si>
  <si>
    <t>SK0696</t>
  </si>
  <si>
    <t>SK0697</t>
  </si>
  <si>
    <t>SK0719</t>
  </si>
  <si>
    <t>SK0727</t>
  </si>
  <si>
    <t>SK0730</t>
  </si>
  <si>
    <t>45Y.</t>
  </si>
  <si>
    <t>Abdomen (SCAR SAMPLE)</t>
  </si>
  <si>
    <t>SK0525</t>
  </si>
  <si>
    <t>Upper Breast</t>
  </si>
  <si>
    <t>22 Y.</t>
  </si>
  <si>
    <t>SK0617</t>
  </si>
  <si>
    <t>18 Y.</t>
  </si>
  <si>
    <t>SK0779</t>
  </si>
  <si>
    <t>25 Y.</t>
  </si>
  <si>
    <t>SK0624</t>
  </si>
  <si>
    <t>KO028</t>
  </si>
  <si>
    <t>Capillicium</t>
  </si>
  <si>
    <t>PK002</t>
  </si>
  <si>
    <t>Chest</t>
  </si>
  <si>
    <t>82Y.</t>
  </si>
  <si>
    <t>SK0808</t>
  </si>
  <si>
    <t>71Y.</t>
  </si>
  <si>
    <t>KO031</t>
  </si>
  <si>
    <t>SK0137</t>
  </si>
  <si>
    <t>Scalp with follicles</t>
  </si>
  <si>
    <t>SK0149</t>
  </si>
  <si>
    <t>56Y.</t>
  </si>
  <si>
    <t>SK0267</t>
  </si>
  <si>
    <t>58 Y.</t>
  </si>
  <si>
    <t>SK0526</t>
  </si>
  <si>
    <t>58Y.</t>
  </si>
  <si>
    <t>SK0546</t>
  </si>
  <si>
    <t>SK1014</t>
  </si>
  <si>
    <t xml:space="preserve">SK0527 </t>
  </si>
  <si>
    <t>SK0788</t>
  </si>
  <si>
    <t>V774</t>
  </si>
  <si>
    <t>Adipose</t>
  </si>
  <si>
    <t>SK0134</t>
  </si>
  <si>
    <t>51 Y.</t>
  </si>
  <si>
    <t>Adipose tissue</t>
  </si>
  <si>
    <t>SK0233</t>
  </si>
  <si>
    <t>SNAP FROZEN</t>
  </si>
  <si>
    <t>&gt;1cm²</t>
  </si>
  <si>
    <t>SK0234</t>
  </si>
  <si>
    <t>Umbilical cord</t>
  </si>
  <si>
    <t>CB1857</t>
  </si>
  <si>
    <t>0 Y.</t>
  </si>
  <si>
    <t>Umbilical Cord</t>
  </si>
  <si>
    <t>CB1858</t>
  </si>
  <si>
    <t>CB2790</t>
  </si>
  <si>
    <t>10mm Ø</t>
  </si>
  <si>
    <t>CB3176</t>
  </si>
  <si>
    <t>8mm Ø</t>
  </si>
  <si>
    <t>CB3179</t>
  </si>
  <si>
    <t>CB3269</t>
  </si>
  <si>
    <t>CB3311</t>
  </si>
  <si>
    <t>CB3364</t>
  </si>
  <si>
    <t>CB3368</t>
  </si>
  <si>
    <t>CB3370</t>
  </si>
  <si>
    <t>CB3372</t>
  </si>
  <si>
    <t>CB3388</t>
  </si>
  <si>
    <t>CB3400</t>
  </si>
  <si>
    <t>CB3412</t>
  </si>
  <si>
    <t>CB1803</t>
  </si>
  <si>
    <t>4x2cm3</t>
  </si>
  <si>
    <t>CB1811</t>
  </si>
  <si>
    <t>Placenrta</t>
  </si>
  <si>
    <t>CB1833</t>
  </si>
  <si>
    <t>CB1920</t>
  </si>
  <si>
    <t>0Y.</t>
  </si>
  <si>
    <t>CB2887-1</t>
  </si>
  <si>
    <t>CB2887-3</t>
  </si>
  <si>
    <t>Placenta (Maternal Face)</t>
  </si>
  <si>
    <t xml:space="preserve">Abdomen </t>
  </si>
  <si>
    <t>SK0368</t>
  </si>
  <si>
    <t>Abdomen with scar</t>
  </si>
  <si>
    <t>SKIN DISC IN RNA LATER</t>
  </si>
  <si>
    <t>5mmØ</t>
  </si>
  <si>
    <t>Lip</t>
  </si>
  <si>
    <t>SK0328</t>
  </si>
  <si>
    <t>27Y.</t>
  </si>
  <si>
    <t>Lip mucosa</t>
  </si>
  <si>
    <t>SK0732</t>
  </si>
  <si>
    <t>Adult Human Dermatomed skin</t>
  </si>
  <si>
    <t>Age (years old)</t>
  </si>
  <si>
    <t>Size (cm²)</t>
  </si>
  <si>
    <t>Thickness (µm)</t>
  </si>
  <si>
    <t>Collection date</t>
  </si>
  <si>
    <t>LIST PRICE</t>
  </si>
  <si>
    <t>Thickness 200-400µM</t>
  </si>
  <si>
    <t>1225200400-L057</t>
  </si>
  <si>
    <t>Female</t>
  </si>
  <si>
    <t>1225200400-L094</t>
  </si>
  <si>
    <t>1225200400-L108</t>
  </si>
  <si>
    <t>1225200400-L110</t>
  </si>
  <si>
    <t>1225200400-L111</t>
  </si>
  <si>
    <t>1225200400-M113</t>
  </si>
  <si>
    <t>1225200400-M114</t>
  </si>
  <si>
    <t>1225200400-M117</t>
  </si>
  <si>
    <t>2550200400-L261</t>
  </si>
  <si>
    <t>2550200400-L262</t>
  </si>
  <si>
    <t>2550200400-L284</t>
  </si>
  <si>
    <t>Male</t>
  </si>
  <si>
    <t>2550200400-L338</t>
  </si>
  <si>
    <t>2550200400-M343</t>
  </si>
  <si>
    <t>2550200400-M348</t>
  </si>
  <si>
    <t>2550200400-M349</t>
  </si>
  <si>
    <t>2550200400-M354</t>
  </si>
  <si>
    <t>2550200400-M356</t>
  </si>
  <si>
    <t>2550200400-M359</t>
  </si>
  <si>
    <t>2550200400-M379</t>
  </si>
  <si>
    <t>2550200400-SK0930</t>
  </si>
  <si>
    <t>50100200400-L145</t>
  </si>
  <si>
    <t>50100200400-L240</t>
  </si>
  <si>
    <t>50100200400-L247</t>
  </si>
  <si>
    <t>50100200400-M252</t>
  </si>
  <si>
    <t>50100200400-M253</t>
  </si>
  <si>
    <t>50100200400-M256</t>
  </si>
  <si>
    <t>50100200400-M257</t>
  </si>
  <si>
    <t>50100200400-M258</t>
  </si>
  <si>
    <t>50100200400-M261</t>
  </si>
  <si>
    <t>50100200400-M267</t>
  </si>
  <si>
    <t>50100200400-M306</t>
  </si>
  <si>
    <t>50100200400-M307</t>
  </si>
  <si>
    <t xml:space="preserve">50100200400-SK0922 </t>
  </si>
  <si>
    <t>50100200400-SK0930</t>
  </si>
  <si>
    <t>50100200400-SK1009-1</t>
  </si>
  <si>
    <t>50100200400-SK1009-2</t>
  </si>
  <si>
    <t>50100200400-SK1009-3</t>
  </si>
  <si>
    <t>50100200400-SK1009-4</t>
  </si>
  <si>
    <t>50100200400-SK1013</t>
  </si>
  <si>
    <t>100200200400-SK0982</t>
  </si>
  <si>
    <t xml:space="preserve">Adult Human Dermatomed skin </t>
  </si>
  <si>
    <t>Thickness 400-700µM</t>
  </si>
  <si>
    <t>1225400700-SK0895</t>
  </si>
  <si>
    <t>1225400700-SK900-A</t>
  </si>
  <si>
    <t>1225400700-SK929</t>
  </si>
  <si>
    <t>1225400700-SK1012</t>
  </si>
  <si>
    <t>2550400700-L203</t>
  </si>
  <si>
    <t>2550400700-L268</t>
  </si>
  <si>
    <t>2550400700-L273</t>
  </si>
  <si>
    <t>2550400700-L274</t>
  </si>
  <si>
    <t>2550400700-L276</t>
  </si>
  <si>
    <t>2550400700-L280</t>
  </si>
  <si>
    <t>2550400700-M290</t>
  </si>
  <si>
    <t>2550400700-M291</t>
  </si>
  <si>
    <t>2550400700-M305</t>
  </si>
  <si>
    <t>2550400700-M307</t>
  </si>
  <si>
    <t>2550400700-M308</t>
  </si>
  <si>
    <t>2550400700-SK0900-B</t>
  </si>
  <si>
    <t>2550400700-SK0900-C</t>
  </si>
  <si>
    <t>2550400700-SK0937</t>
  </si>
  <si>
    <t>2550400700-SK0957</t>
  </si>
  <si>
    <t>2550400700-SK1016</t>
  </si>
  <si>
    <t>50100400700-M298</t>
  </si>
  <si>
    <t>50100400700-M299</t>
  </si>
  <si>
    <t>50100400700-M307</t>
  </si>
  <si>
    <t>50100400700-M308</t>
  </si>
  <si>
    <t>50100400700-SK0927</t>
  </si>
  <si>
    <t>50100400700-SK0897</t>
  </si>
  <si>
    <t>50100400700-SK0958</t>
  </si>
  <si>
    <t>50100400700-SK1066</t>
  </si>
  <si>
    <t>CTICC.IMPB.1</t>
  </si>
  <si>
    <t>PB-6-59203740217</t>
  </si>
  <si>
    <t>Adult Human Peripheral Blood PBMC</t>
  </si>
  <si>
    <t>Peripheral Blood</t>
  </si>
  <si>
    <t>PB-2-59213607604</t>
  </si>
  <si>
    <t>PB-3-59213627031</t>
  </si>
  <si>
    <t>PB0035</t>
  </si>
  <si>
    <t>PB0072</t>
  </si>
  <si>
    <t>PB0132</t>
  </si>
  <si>
    <t>PB0134</t>
  </si>
  <si>
    <t>PB0135</t>
  </si>
  <si>
    <t>PB0136</t>
  </si>
  <si>
    <t>POOL OF DONORS</t>
  </si>
  <si>
    <t>PB0438</t>
  </si>
  <si>
    <t>43Y.</t>
  </si>
  <si>
    <t>PB0439</t>
  </si>
  <si>
    <t>PB0650</t>
  </si>
  <si>
    <t>Peripheral blood</t>
  </si>
  <si>
    <t>PB0725</t>
  </si>
  <si>
    <t>61Y.</t>
  </si>
  <si>
    <t>PB0726</t>
  </si>
  <si>
    <t>PB0775</t>
  </si>
  <si>
    <t xml:space="preserve">Adult Human Peripheral Blood PBMC </t>
  </si>
  <si>
    <t xml:space="preserve">Adult Human Peripheral Blood PBMC (Associated NK available) </t>
  </si>
  <si>
    <t>36Y.</t>
  </si>
  <si>
    <t>PB-2-59210266058</t>
  </si>
  <si>
    <t xml:space="preserve"> Adult Human Peripheral Blood Monocytes, CD14+, Cryopreserved - Negative Selection</t>
  </si>
  <si>
    <t>PB-1-5922063968</t>
  </si>
  <si>
    <t>PB-59220813035</t>
  </si>
  <si>
    <t>PB-1-59220835496</t>
  </si>
  <si>
    <t>CTICC.IMPB.4</t>
  </si>
  <si>
    <t xml:space="preserve"> Adult Human Peripheral Blood Natural Killer Cells (NK), CD56+, Cryopreserved (Associated PBMC available) (Post-Amplification)</t>
  </si>
  <si>
    <t xml:space="preserve">CTICC.IMUCB.1 </t>
  </si>
  <si>
    <t>CB1954</t>
  </si>
  <si>
    <t>Human Cord Blood MNC, Cryopreserved</t>
  </si>
  <si>
    <t>Newborn</t>
  </si>
  <si>
    <t>Cord Blood</t>
  </si>
  <si>
    <t>CB1962</t>
  </si>
  <si>
    <t>CB1980</t>
  </si>
  <si>
    <t>CB2507</t>
  </si>
  <si>
    <t>CB2575</t>
  </si>
  <si>
    <t>CB2614</t>
  </si>
  <si>
    <t>CB2697</t>
  </si>
  <si>
    <t>CB3152</t>
  </si>
  <si>
    <t>CB3268</t>
  </si>
  <si>
    <t>CB3309</t>
  </si>
  <si>
    <t>TNC</t>
  </si>
  <si>
    <t>CB1834</t>
  </si>
  <si>
    <t>CB1836</t>
  </si>
  <si>
    <t>CB1837</t>
  </si>
  <si>
    <t>CD34+</t>
  </si>
  <si>
    <t>CB1876</t>
  </si>
  <si>
    <t xml:space="preserve">Human Cord Blood CD34+ Stem/Progenitor Cells, Cryopreserved </t>
  </si>
  <si>
    <t>CB1891</t>
  </si>
  <si>
    <t>CB1893</t>
  </si>
  <si>
    <t>CB1896</t>
  </si>
  <si>
    <t>CB1976</t>
  </si>
  <si>
    <t>CB1977</t>
  </si>
  <si>
    <t>CB1978</t>
  </si>
  <si>
    <t>CB1981</t>
  </si>
  <si>
    <t>Human Cord Blood CD34+ Stem/Progenitor Cells, Cryopreserved</t>
  </si>
  <si>
    <t>CB1986</t>
  </si>
  <si>
    <t>CB1993</t>
  </si>
  <si>
    <t>CB1994</t>
  </si>
  <si>
    <t>CB2009</t>
  </si>
  <si>
    <t>CB2010</t>
  </si>
  <si>
    <t>CB2026</t>
  </si>
  <si>
    <t>CB2033</t>
  </si>
  <si>
    <t>CB2057</t>
  </si>
  <si>
    <t>CB2061</t>
  </si>
  <si>
    <t>CB2079</t>
  </si>
  <si>
    <t>CB2093</t>
  </si>
  <si>
    <t xml:space="preserve">CB2097 </t>
  </si>
  <si>
    <t>CB2103</t>
  </si>
  <si>
    <t>CB2107</t>
  </si>
  <si>
    <t>CB2110</t>
  </si>
  <si>
    <t>CB2113</t>
  </si>
  <si>
    <t>CB2117</t>
  </si>
  <si>
    <t>CB2122</t>
  </si>
  <si>
    <t>0,049  no phenotyping</t>
  </si>
  <si>
    <t>CB2133</t>
  </si>
  <si>
    <t>0,1  no phenotyping</t>
  </si>
  <si>
    <t>CB2134</t>
  </si>
  <si>
    <t>CB2138</t>
  </si>
  <si>
    <t>CB2139</t>
  </si>
  <si>
    <t>CB2142</t>
  </si>
  <si>
    <t>CB2143</t>
  </si>
  <si>
    <t>CB2148</t>
  </si>
  <si>
    <t>CB2155</t>
  </si>
  <si>
    <t>CB2156</t>
  </si>
  <si>
    <t>CB2157</t>
  </si>
  <si>
    <t>CB2158</t>
  </si>
  <si>
    <t>CB2160</t>
  </si>
  <si>
    <t>CB2163</t>
  </si>
  <si>
    <t>CB2165</t>
  </si>
  <si>
    <t>CB2166</t>
  </si>
  <si>
    <t>CB2168</t>
  </si>
  <si>
    <t>CB2176</t>
  </si>
  <si>
    <t>CB2177</t>
  </si>
  <si>
    <t>CB2179</t>
  </si>
  <si>
    <t>CB2181</t>
  </si>
  <si>
    <t>CB2188</t>
  </si>
  <si>
    <t>CB2190</t>
  </si>
  <si>
    <t>CB2197</t>
  </si>
  <si>
    <t>CB2198</t>
  </si>
  <si>
    <t>CB2202</t>
  </si>
  <si>
    <t>0,08 no phenotyping</t>
  </si>
  <si>
    <t>CB2203</t>
  </si>
  <si>
    <t>CB2204</t>
  </si>
  <si>
    <t>0,1 no phenotyping</t>
  </si>
  <si>
    <t>CB2207</t>
  </si>
  <si>
    <t>CB2208</t>
  </si>
  <si>
    <t>CB2211</t>
  </si>
  <si>
    <t>CB2213</t>
  </si>
  <si>
    <t>CB2214</t>
  </si>
  <si>
    <t>CB2215</t>
  </si>
  <si>
    <t>CB2218</t>
  </si>
  <si>
    <t>CB2222</t>
  </si>
  <si>
    <t>CB2223</t>
  </si>
  <si>
    <t>CB2224</t>
  </si>
  <si>
    <t>CB2226</t>
  </si>
  <si>
    <t>CB2227</t>
  </si>
  <si>
    <t>CB2232</t>
  </si>
  <si>
    <t>CB2233</t>
  </si>
  <si>
    <t>CB2234</t>
  </si>
  <si>
    <t>CB2235</t>
  </si>
  <si>
    <t>CB2236</t>
  </si>
  <si>
    <t>CB2240</t>
  </si>
  <si>
    <t>CB2241</t>
  </si>
  <si>
    <t>CB2243</t>
  </si>
  <si>
    <t>CB2244</t>
  </si>
  <si>
    <t>CB2245</t>
  </si>
  <si>
    <t>CB2249</t>
  </si>
  <si>
    <t>CB2250</t>
  </si>
  <si>
    <t>CB2251</t>
  </si>
  <si>
    <t>CB2253</t>
  </si>
  <si>
    <t>CB2254</t>
  </si>
  <si>
    <t>CB2260</t>
  </si>
  <si>
    <t>CB2262</t>
  </si>
  <si>
    <t>CB2265</t>
  </si>
  <si>
    <t>CB2266</t>
  </si>
  <si>
    <t>CB2268</t>
  </si>
  <si>
    <t>CB2269</t>
  </si>
  <si>
    <t>CB2270</t>
  </si>
  <si>
    <t>CB2271</t>
  </si>
  <si>
    <t>CB2273</t>
  </si>
  <si>
    <t>CB2275</t>
  </si>
  <si>
    <t>CB2278</t>
  </si>
  <si>
    <t>CB2289</t>
  </si>
  <si>
    <t>CB2291</t>
  </si>
  <si>
    <t>CB2294</t>
  </si>
  <si>
    <t>CB2295</t>
  </si>
  <si>
    <t>CB2296</t>
  </si>
  <si>
    <t>CB2300</t>
  </si>
  <si>
    <t>CB2302</t>
  </si>
  <si>
    <t>CB2303</t>
  </si>
  <si>
    <t>CB2306</t>
  </si>
  <si>
    <t>CB2307</t>
  </si>
  <si>
    <t>CB2318</t>
  </si>
  <si>
    <t>CB2324</t>
  </si>
  <si>
    <t>CB2325</t>
  </si>
  <si>
    <t>CB2336</t>
  </si>
  <si>
    <t>CB2340</t>
  </si>
  <si>
    <t>CB2358</t>
  </si>
  <si>
    <t>CB2359</t>
  </si>
  <si>
    <t>CB2360</t>
  </si>
  <si>
    <t>CB2372</t>
  </si>
  <si>
    <t>CB2373</t>
  </si>
  <si>
    <t>CB2374</t>
  </si>
  <si>
    <t>CB2377</t>
  </si>
  <si>
    <t>CB2384</t>
  </si>
  <si>
    <t>CB2380</t>
  </si>
  <si>
    <t>CB2394</t>
  </si>
  <si>
    <t>CB2395</t>
  </si>
  <si>
    <t>CB2397</t>
  </si>
  <si>
    <t>CB2400</t>
  </si>
  <si>
    <t>CB2406</t>
  </si>
  <si>
    <t>CB2415</t>
  </si>
  <si>
    <t>CB2420</t>
  </si>
  <si>
    <t>CB2431</t>
  </si>
  <si>
    <t>CB2434</t>
  </si>
  <si>
    <t>CB2435</t>
  </si>
  <si>
    <t>CB2437</t>
  </si>
  <si>
    <t>CB2450</t>
  </si>
  <si>
    <t>CB2451</t>
  </si>
  <si>
    <t>CB2454</t>
  </si>
  <si>
    <t>CB2459</t>
  </si>
  <si>
    <t>CB2464</t>
  </si>
  <si>
    <t>CB2471</t>
  </si>
  <si>
    <t>CB2473</t>
  </si>
  <si>
    <t>CB2475</t>
  </si>
  <si>
    <t>CB2482</t>
  </si>
  <si>
    <t>CB2484</t>
  </si>
  <si>
    <t>CB2485</t>
  </si>
  <si>
    <t>CB2493</t>
  </si>
  <si>
    <t>CB2494</t>
  </si>
  <si>
    <t>CB2496</t>
  </si>
  <si>
    <t>CB2508</t>
  </si>
  <si>
    <t>CB2511</t>
  </si>
  <si>
    <t>CB2512</t>
  </si>
  <si>
    <t>CB2514</t>
  </si>
  <si>
    <t>CB2515</t>
  </si>
  <si>
    <t>CB2516</t>
  </si>
  <si>
    <t>CB2518</t>
  </si>
  <si>
    <t>CB2525</t>
  </si>
  <si>
    <t>CB2526</t>
  </si>
  <si>
    <t>CB2534</t>
  </si>
  <si>
    <t>CB2537</t>
  </si>
  <si>
    <t>CB2538</t>
  </si>
  <si>
    <t>CB2539</t>
  </si>
  <si>
    <t>CB2542</t>
  </si>
  <si>
    <t>CB2546</t>
  </si>
  <si>
    <t>CB2553</t>
  </si>
  <si>
    <t>CB2554</t>
  </si>
  <si>
    <t>CB2556</t>
  </si>
  <si>
    <t>CB2557</t>
  </si>
  <si>
    <t>CB2558</t>
  </si>
  <si>
    <t>CB2559</t>
  </si>
  <si>
    <t>CB2561</t>
  </si>
  <si>
    <t>CB2564</t>
  </si>
  <si>
    <t>CB2565</t>
  </si>
  <si>
    <t>CB2567</t>
  </si>
  <si>
    <t>CB2570</t>
  </si>
  <si>
    <t>CB2571</t>
  </si>
  <si>
    <t>CB2577</t>
  </si>
  <si>
    <t>CB2579</t>
  </si>
  <si>
    <t>CB2581</t>
  </si>
  <si>
    <t>CB2583</t>
  </si>
  <si>
    <t>CB2585</t>
  </si>
  <si>
    <t>CB2588</t>
  </si>
  <si>
    <t>CB2591</t>
  </si>
  <si>
    <t>CB2592</t>
  </si>
  <si>
    <t>CB2598</t>
  </si>
  <si>
    <t>CB2605</t>
  </si>
  <si>
    <t>CB2609</t>
  </si>
  <si>
    <t>CB2624</t>
  </si>
  <si>
    <t>CB2627</t>
  </si>
  <si>
    <t>CB2652</t>
  </si>
  <si>
    <t>CB2653</t>
  </si>
  <si>
    <t>CB2655</t>
  </si>
  <si>
    <t>CB2657</t>
  </si>
  <si>
    <t>CB2672</t>
  </si>
  <si>
    <t>CB2674</t>
  </si>
  <si>
    <t>CB2676</t>
  </si>
  <si>
    <t>CB2679</t>
  </si>
  <si>
    <t>CB2683</t>
  </si>
  <si>
    <t>CB2689</t>
  </si>
  <si>
    <t>CB2698</t>
  </si>
  <si>
    <t>CB2699</t>
  </si>
  <si>
    <t>CB2700</t>
  </si>
  <si>
    <t>CB2704</t>
  </si>
  <si>
    <t>CB2705</t>
  </si>
  <si>
    <t>CB2706</t>
  </si>
  <si>
    <t>CB2713</t>
  </si>
  <si>
    <t>CB2715</t>
  </si>
  <si>
    <t>CB2723</t>
  </si>
  <si>
    <t>CB2729</t>
  </si>
  <si>
    <t>CB2735</t>
  </si>
  <si>
    <t>CB2748</t>
  </si>
  <si>
    <t>CB2749</t>
  </si>
  <si>
    <t>CB2752</t>
  </si>
  <si>
    <t>CB2756</t>
  </si>
  <si>
    <t>CB2767</t>
  </si>
  <si>
    <t>CB2778</t>
  </si>
  <si>
    <t>CB2781</t>
  </si>
  <si>
    <t>CB2783</t>
  </si>
  <si>
    <t>CB2788</t>
  </si>
  <si>
    <t>CB2794</t>
  </si>
  <si>
    <t>CB2799</t>
  </si>
  <si>
    <t>CB2800</t>
  </si>
  <si>
    <t>CB2813</t>
  </si>
  <si>
    <t>CB2827</t>
  </si>
  <si>
    <t>CB2841</t>
  </si>
  <si>
    <t>CB2848</t>
  </si>
  <si>
    <t>CB2861</t>
  </si>
  <si>
    <t>CB2893</t>
  </si>
  <si>
    <t>CB2898</t>
  </si>
  <si>
    <t>RESERVED</t>
  </si>
  <si>
    <t>CB2901</t>
  </si>
  <si>
    <t>CB2910</t>
  </si>
  <si>
    <t>CB2921</t>
  </si>
  <si>
    <t>CB2923</t>
  </si>
  <si>
    <t>CB2944</t>
  </si>
  <si>
    <t>CB2948</t>
  </si>
  <si>
    <t>CB2949</t>
  </si>
  <si>
    <t>CB2951</t>
  </si>
  <si>
    <t>CB2957</t>
  </si>
  <si>
    <t>CB2964</t>
  </si>
  <si>
    <t>CB2969</t>
  </si>
  <si>
    <t>CB2978</t>
  </si>
  <si>
    <t>CB2982</t>
  </si>
  <si>
    <t>CB2988</t>
  </si>
  <si>
    <t>CB2996</t>
  </si>
  <si>
    <t>CB3004</t>
  </si>
  <si>
    <t>CB3019</t>
  </si>
  <si>
    <t>CB3024</t>
  </si>
  <si>
    <t>CB3033</t>
  </si>
  <si>
    <t>CB3034</t>
  </si>
  <si>
    <t>CB3043</t>
  </si>
  <si>
    <t>CB3044</t>
  </si>
  <si>
    <t>CB3049</t>
  </si>
  <si>
    <t>CB3052</t>
  </si>
  <si>
    <t>CB3053</t>
  </si>
  <si>
    <t>CB3056</t>
  </si>
  <si>
    <t>CB3059</t>
  </si>
  <si>
    <t>CB3061</t>
  </si>
  <si>
    <t>CB3062</t>
  </si>
  <si>
    <t>CB3067</t>
  </si>
  <si>
    <t>CB3068</t>
  </si>
  <si>
    <t>CB3069</t>
  </si>
  <si>
    <t>CB3070</t>
  </si>
  <si>
    <t>CB3075</t>
  </si>
  <si>
    <t>CB3077</t>
  </si>
  <si>
    <t>CB3081</t>
  </si>
  <si>
    <t>CB3086</t>
  </si>
  <si>
    <t>CB3088</t>
  </si>
  <si>
    <t>CB3092</t>
  </si>
  <si>
    <t>CB3094</t>
  </si>
  <si>
    <t>CB3099</t>
  </si>
  <si>
    <t>CB3105</t>
  </si>
  <si>
    <t>CB3106</t>
  </si>
  <si>
    <t>CB3112</t>
  </si>
  <si>
    <t>CB3128</t>
  </si>
  <si>
    <t>CB3136</t>
  </si>
  <si>
    <t>CB3137</t>
  </si>
  <si>
    <t>CB3138</t>
  </si>
  <si>
    <t>CB3139</t>
  </si>
  <si>
    <t>CB3141</t>
  </si>
  <si>
    <t>CB3144</t>
  </si>
  <si>
    <t>CB3145</t>
  </si>
  <si>
    <t>CB3148</t>
  </si>
  <si>
    <t>CB3157</t>
  </si>
  <si>
    <t>CB3160</t>
  </si>
  <si>
    <t>CB3161</t>
  </si>
  <si>
    <t>CB3164</t>
  </si>
  <si>
    <t>CB3165</t>
  </si>
  <si>
    <t>CB3166</t>
  </si>
  <si>
    <t>CB3169</t>
  </si>
  <si>
    <t>CB3171</t>
  </si>
  <si>
    <t>CB3172</t>
  </si>
  <si>
    <t>CB3174</t>
  </si>
  <si>
    <t>CB3181</t>
  </si>
  <si>
    <t>CB3183</t>
  </si>
  <si>
    <t>CB3184</t>
  </si>
  <si>
    <t>CB3186</t>
  </si>
  <si>
    <t>CB3188</t>
  </si>
  <si>
    <t>CB3200</t>
  </si>
  <si>
    <t>CB3201</t>
  </si>
  <si>
    <t>CB3204</t>
  </si>
  <si>
    <t>CB3207</t>
  </si>
  <si>
    <t>CB3210</t>
  </si>
  <si>
    <t>CB3218</t>
  </si>
  <si>
    <t>CB3220</t>
  </si>
  <si>
    <t>CB3226</t>
  </si>
  <si>
    <t>CB3228</t>
  </si>
  <si>
    <t>CB3231</t>
  </si>
  <si>
    <t>CB3232</t>
  </si>
  <si>
    <t>CB3234</t>
  </si>
  <si>
    <t>CB3236</t>
  </si>
  <si>
    <t>CB3241</t>
  </si>
  <si>
    <t>CB3242</t>
  </si>
  <si>
    <t>CB3243</t>
  </si>
  <si>
    <t>CB3244</t>
  </si>
  <si>
    <t>CB3255</t>
  </si>
  <si>
    <t>CB3256</t>
  </si>
  <si>
    <t>CB3257</t>
  </si>
  <si>
    <t>CB3260</t>
  </si>
  <si>
    <t>CB3262</t>
  </si>
  <si>
    <t>CB3263</t>
  </si>
  <si>
    <t>CB3264</t>
  </si>
  <si>
    <t>CB3271</t>
  </si>
  <si>
    <t>CB3272</t>
  </si>
  <si>
    <t>CB3288</t>
  </si>
  <si>
    <t>CB3289</t>
  </si>
  <si>
    <t>CB3291</t>
  </si>
  <si>
    <t>CB3293</t>
  </si>
  <si>
    <t>CB3294</t>
  </si>
  <si>
    <t>CB3296</t>
  </si>
  <si>
    <t>CB3297</t>
  </si>
  <si>
    <t>CB3298</t>
  </si>
  <si>
    <t>CB3304</t>
  </si>
  <si>
    <t>CB3305</t>
  </si>
  <si>
    <t>CB3307</t>
  </si>
  <si>
    <t>CB3308</t>
  </si>
  <si>
    <t>CB3315</t>
  </si>
  <si>
    <t>CB3320</t>
  </si>
  <si>
    <t>CB3321</t>
  </si>
  <si>
    <t>CB3323</t>
  </si>
  <si>
    <t>CB3327</t>
  </si>
  <si>
    <t>CB3328</t>
  </si>
  <si>
    <t>CB3339</t>
  </si>
  <si>
    <t>CB3341</t>
  </si>
  <si>
    <t>CB3344</t>
  </si>
  <si>
    <t>CB3345</t>
  </si>
  <si>
    <t>CB3352</t>
  </si>
  <si>
    <t>CB3359</t>
  </si>
  <si>
    <t>CB3375</t>
  </si>
  <si>
    <t>CB3379</t>
  </si>
  <si>
    <t>CB3381</t>
  </si>
  <si>
    <t>CB3382</t>
  </si>
  <si>
    <t>CB3383</t>
  </si>
  <si>
    <t>CB3385</t>
  </si>
  <si>
    <t>CB3411</t>
  </si>
  <si>
    <t>CB3414</t>
  </si>
  <si>
    <t>CB3424</t>
  </si>
  <si>
    <t>CB3433</t>
  </si>
  <si>
    <t>CB3434</t>
  </si>
  <si>
    <t>CB3437</t>
  </si>
  <si>
    <t>CB3441</t>
  </si>
  <si>
    <t>CB3447</t>
  </si>
  <si>
    <t>CB3465</t>
  </si>
  <si>
    <t>CB3466</t>
  </si>
  <si>
    <t>CB3469</t>
  </si>
  <si>
    <t>CB3470</t>
  </si>
  <si>
    <t>CB3471</t>
  </si>
  <si>
    <t>CB3477</t>
  </si>
  <si>
    <t>CB3493</t>
  </si>
  <si>
    <t>CB3498</t>
  </si>
  <si>
    <t>CB3500</t>
  </si>
  <si>
    <t>CB3507</t>
  </si>
  <si>
    <t>CB3509</t>
  </si>
  <si>
    <t>CB3522</t>
  </si>
  <si>
    <t>CB3523</t>
  </si>
  <si>
    <t>CB3524</t>
  </si>
  <si>
    <t>CB3528</t>
  </si>
  <si>
    <t>CB3543</t>
  </si>
  <si>
    <t>CB3545</t>
  </si>
  <si>
    <t>CB3546</t>
  </si>
  <si>
    <t>CB3550</t>
  </si>
  <si>
    <t>CB3557</t>
  </si>
  <si>
    <t>CB3560</t>
  </si>
  <si>
    <t>CB3568</t>
  </si>
  <si>
    <t>CB3576</t>
  </si>
  <si>
    <t>CB3602</t>
  </si>
  <si>
    <t>CB3603</t>
  </si>
  <si>
    <t>CB3612</t>
  </si>
  <si>
    <t>CB3616</t>
  </si>
  <si>
    <t>CB3617</t>
  </si>
  <si>
    <t>CB3621</t>
  </si>
  <si>
    <t>CB3662</t>
  </si>
  <si>
    <t>CB3666</t>
  </si>
  <si>
    <t>CB3685</t>
  </si>
  <si>
    <t>CB3695</t>
  </si>
  <si>
    <t>CB3705</t>
  </si>
  <si>
    <t>CB3717</t>
  </si>
  <si>
    <t>CB3719</t>
  </si>
  <si>
    <t>CB3723</t>
  </si>
  <si>
    <t>CB3733</t>
  </si>
  <si>
    <t>CB3734</t>
  </si>
  <si>
    <t>CB3735</t>
  </si>
  <si>
    <t>CB3741</t>
  </si>
  <si>
    <t>CB3745</t>
  </si>
  <si>
    <t>CB3753</t>
  </si>
  <si>
    <t>CB3783</t>
  </si>
  <si>
    <t>CB3802</t>
  </si>
  <si>
    <t>Human Cord Blood CD34+ Stem/Progenitor Cells, Cryopreserved 70 to 90% purity</t>
  </si>
  <si>
    <t>CB3808</t>
  </si>
  <si>
    <t>CB3812</t>
  </si>
  <si>
    <t>CB3823</t>
  </si>
  <si>
    <t>CB3831</t>
  </si>
  <si>
    <t>CB3836</t>
  </si>
  <si>
    <t>CB3840</t>
  </si>
  <si>
    <t>CB3846</t>
  </si>
  <si>
    <t>CB3850</t>
  </si>
  <si>
    <t>CB3855</t>
  </si>
  <si>
    <t>CB3860</t>
  </si>
  <si>
    <t>CB3862</t>
  </si>
  <si>
    <t>CB3864</t>
  </si>
  <si>
    <t>CB3871</t>
  </si>
  <si>
    <t>CB3872</t>
  </si>
  <si>
    <t>CB3873</t>
  </si>
  <si>
    <t>CB3874</t>
  </si>
  <si>
    <t>CB3876</t>
  </si>
  <si>
    <t>CB3861</t>
  </si>
  <si>
    <t>CB3881</t>
  </si>
  <si>
    <t>CB3887</t>
  </si>
  <si>
    <t>CB3888</t>
  </si>
  <si>
    <t>CB3891</t>
  </si>
  <si>
    <t>CB3893</t>
  </si>
  <si>
    <t>CB3896</t>
  </si>
  <si>
    <t>CB3898</t>
  </si>
  <si>
    <t>CB3899</t>
  </si>
  <si>
    <t>CB3913</t>
  </si>
  <si>
    <t>CB3915</t>
  </si>
  <si>
    <t>CB3928</t>
  </si>
  <si>
    <t>CB3932</t>
  </si>
  <si>
    <t>CB3935</t>
  </si>
  <si>
    <t>CB3938</t>
  </si>
  <si>
    <t>CB3955</t>
  </si>
  <si>
    <t>CB3960</t>
  </si>
  <si>
    <t>CB3974</t>
  </si>
  <si>
    <t>CB3975</t>
  </si>
  <si>
    <t>CB3990</t>
  </si>
  <si>
    <t>CB3999</t>
  </si>
  <si>
    <t>CB4000</t>
  </si>
  <si>
    <t>CB4014</t>
  </si>
  <si>
    <t>PB-64142314025</t>
  </si>
  <si>
    <t>Human PB TNC</t>
  </si>
  <si>
    <t>Ficoll PB-C</t>
  </si>
  <si>
    <t>PB-64142694400</t>
  </si>
  <si>
    <t>Ficoll PB-B</t>
  </si>
  <si>
    <t>PB-6414231405-</t>
  </si>
  <si>
    <t>Ficoll PB-A</t>
  </si>
  <si>
    <t>PB-59150963723</t>
  </si>
  <si>
    <t>TNC Post Ficoll</t>
  </si>
  <si>
    <t>PB-5915109817-</t>
  </si>
  <si>
    <t>PBMC</t>
  </si>
  <si>
    <t>PB-1-59213557344</t>
  </si>
  <si>
    <t>PB-4-59214034211</t>
  </si>
  <si>
    <t>PB-1-59220200829</t>
  </si>
  <si>
    <t>Human PBMC</t>
  </si>
  <si>
    <t>PB-2-59220428671</t>
  </si>
  <si>
    <t xml:space="preserve">Human PBMC </t>
  </si>
  <si>
    <t>PBMC-56085-01</t>
  </si>
  <si>
    <t>Human PBMC (Bone Marrow associated MSC available)</t>
  </si>
  <si>
    <t>PB-56538-01</t>
  </si>
  <si>
    <t>PB-190402-01</t>
  </si>
  <si>
    <t>PB0036</t>
  </si>
  <si>
    <t>PB0071</t>
  </si>
  <si>
    <t>PB0435</t>
  </si>
  <si>
    <t>PB0776</t>
  </si>
  <si>
    <t>19Y.</t>
  </si>
  <si>
    <t>PB0780</t>
  </si>
  <si>
    <t>CD3 +</t>
  </si>
  <si>
    <t>59142484562  PB-5</t>
  </si>
  <si>
    <t>Human Peripheral Blood Derived CD3 +</t>
  </si>
  <si>
    <t>Adult</t>
  </si>
  <si>
    <t>59142655210  PB-2</t>
  </si>
  <si>
    <t>32 Y.</t>
  </si>
  <si>
    <t>NK</t>
  </si>
  <si>
    <t>PB-59213571648</t>
  </si>
  <si>
    <t>Human Peripheral Blood Natural Killer Cells (NK), CD56+, Cryopreserved (Associated PBMC available)  (Post-Amplification)</t>
  </si>
  <si>
    <t>PB-5921360899</t>
  </si>
  <si>
    <t>PB-59213746380</t>
  </si>
  <si>
    <t>PB-59213781709</t>
  </si>
  <si>
    <t>CTIPB.1.8</t>
  </si>
  <si>
    <t>PB0629</t>
  </si>
  <si>
    <t xml:space="preserve">Human Peripheral Blood Serum </t>
  </si>
  <si>
    <t>2mL</t>
  </si>
  <si>
    <t>PB0632</t>
  </si>
  <si>
    <t>Human Peripheral Blood Serum</t>
  </si>
  <si>
    <t>PB0633</t>
  </si>
  <si>
    <t>CTIPB.1.9</t>
  </si>
  <si>
    <t>PB-1-20190624</t>
  </si>
  <si>
    <t>10mL</t>
  </si>
  <si>
    <t>PB-59220002419</t>
  </si>
  <si>
    <t>21Y.</t>
  </si>
  <si>
    <t>PB0790</t>
  </si>
  <si>
    <t>PB1043</t>
  </si>
  <si>
    <t>PB1044</t>
  </si>
  <si>
    <t>CTIPB.1.15</t>
  </si>
  <si>
    <t>PB-2-5920421565</t>
  </si>
  <si>
    <t>Human Peripheral Blood Plasma</t>
  </si>
  <si>
    <t>PB-5-59204217380</t>
  </si>
  <si>
    <t>PB-9-59204218295</t>
  </si>
  <si>
    <t>68Y.</t>
  </si>
  <si>
    <t>PB-10-59204218316</t>
  </si>
  <si>
    <t>PB-11-59204218340</t>
  </si>
  <si>
    <t>PB-13-59204219458</t>
  </si>
  <si>
    <t>PB-14-59204219861</t>
  </si>
  <si>
    <t>PB-15-59204212010</t>
  </si>
  <si>
    <t>PB-2-59213073024</t>
  </si>
  <si>
    <t>PB0330</t>
  </si>
  <si>
    <t>PB0331</t>
  </si>
  <si>
    <t>PB0332</t>
  </si>
  <si>
    <t>PB0333</t>
  </si>
  <si>
    <t>PB0334</t>
  </si>
  <si>
    <t>PB0762</t>
  </si>
  <si>
    <t>PB0763</t>
  </si>
  <si>
    <t>PB0764</t>
  </si>
  <si>
    <t>PB0765</t>
  </si>
  <si>
    <t>PB0766</t>
  </si>
  <si>
    <t>CTIPB.1.31</t>
  </si>
  <si>
    <t>PB1035</t>
  </si>
  <si>
    <t>Human Peripheral Blood Rich Platelets Plasma</t>
  </si>
  <si>
    <t>50mL</t>
  </si>
  <si>
    <t>PB1042</t>
  </si>
  <si>
    <t>CTIUCB.1.2</t>
  </si>
  <si>
    <t>CB1922</t>
  </si>
  <si>
    <t>Human Cord Blood Serum</t>
  </si>
  <si>
    <t>1mL</t>
  </si>
  <si>
    <t>CB1935</t>
  </si>
  <si>
    <t>CB1938</t>
  </si>
  <si>
    <t>CB1940</t>
  </si>
  <si>
    <t>CTIUCB.1.5</t>
  </si>
  <si>
    <t>CB2721</t>
  </si>
  <si>
    <t>Human Cord Blood Plasma</t>
  </si>
  <si>
    <t>PLASMA</t>
  </si>
  <si>
    <t>PB-4-PLA240A0100H180</t>
  </si>
  <si>
    <t>100mL</t>
  </si>
  <si>
    <t>75Y.</t>
  </si>
  <si>
    <t>PB-1-59204215377</t>
  </si>
  <si>
    <t>1,5mL</t>
  </si>
  <si>
    <t>PB-3-59204215713</t>
  </si>
  <si>
    <t>PB-4-59204215772</t>
  </si>
  <si>
    <t>0,5mL</t>
  </si>
  <si>
    <t>PB-6-5920421741</t>
  </si>
  <si>
    <t>PB-7-59204217452</t>
  </si>
  <si>
    <t>70Y.</t>
  </si>
  <si>
    <t>PB-8-59204216150</t>
  </si>
  <si>
    <t>PB-12-59204219263</t>
  </si>
  <si>
    <t>PB-16-59204219992</t>
  </si>
  <si>
    <t>PB-1-59211366536</t>
  </si>
  <si>
    <t>PB-2-59211366544</t>
  </si>
  <si>
    <t>PB-3-59211366560</t>
  </si>
  <si>
    <t>PB-4-59211366587</t>
  </si>
  <si>
    <t>PB-5-59211366608</t>
  </si>
  <si>
    <t>PB-6-59211366675</t>
  </si>
  <si>
    <t>PB-7-59211366747</t>
  </si>
  <si>
    <t>PB-8-59211550827</t>
  </si>
  <si>
    <t>PB-9-59211550835</t>
  </si>
  <si>
    <t>PB-10-59211550843</t>
  </si>
  <si>
    <t>PB-11-59211550878</t>
  </si>
  <si>
    <t>PB-12-59211550886</t>
  </si>
  <si>
    <t>PB-13-59211550907</t>
  </si>
  <si>
    <t>62Y.</t>
  </si>
  <si>
    <t>PB-14-59211550958</t>
  </si>
  <si>
    <t>PB-15-59211550966</t>
  </si>
  <si>
    <t>PB-16-59211550974</t>
  </si>
  <si>
    <t>PB-17-59211550982</t>
  </si>
  <si>
    <t>PB-1-59211311535</t>
  </si>
  <si>
    <t>PB-2-59211311543</t>
  </si>
  <si>
    <t>PB-3-59211311658</t>
  </si>
  <si>
    <t>PB-4-59211311578</t>
  </si>
  <si>
    <t>PB-5-5921131164</t>
  </si>
  <si>
    <t>PB-1-59213013515</t>
  </si>
  <si>
    <t>PB-2-5921301354</t>
  </si>
  <si>
    <t>PB-3-59213013566</t>
  </si>
  <si>
    <t>PB-4-59213013574</t>
  </si>
  <si>
    <t>PB-5-59213013590</t>
  </si>
  <si>
    <t>PB-6-59213013603</t>
  </si>
  <si>
    <t>PB-7-5921301362</t>
  </si>
  <si>
    <t>PB-8-59213013638</t>
  </si>
  <si>
    <t>PB-9-59213013662</t>
  </si>
  <si>
    <t>PB-10-59213013670</t>
  </si>
  <si>
    <t>PB-11-59213013750</t>
  </si>
  <si>
    <t>Human Peripheral Blood Plasma - syphilis donor</t>
  </si>
  <si>
    <t>PB-12-59213014411</t>
  </si>
  <si>
    <t>PB-14-59213014462</t>
  </si>
  <si>
    <t>PB-15-59213014470</t>
  </si>
  <si>
    <t>PB-6-59211530295</t>
  </si>
  <si>
    <t>PB-7-59211530308</t>
  </si>
  <si>
    <t>PB-8-59211530316</t>
  </si>
  <si>
    <t>PB-9-59211530324</t>
  </si>
  <si>
    <t>PB-10-59211530332</t>
  </si>
  <si>
    <t>PB-11-59211530367</t>
  </si>
  <si>
    <t>PB-12-59211530391</t>
  </si>
  <si>
    <t>PB-13-59211530404</t>
  </si>
  <si>
    <t>PB-14-59211530447</t>
  </si>
  <si>
    <t>PB-15-5921153048</t>
  </si>
  <si>
    <t>PB-16-59211530498</t>
  </si>
  <si>
    <t>PB-1-59220013687</t>
  </si>
  <si>
    <t>1,4mL</t>
  </si>
  <si>
    <t>PB-2-59220013708</t>
  </si>
  <si>
    <t>SERUM</t>
  </si>
  <si>
    <t>PB-59218360196</t>
  </si>
  <si>
    <t>Human Peripheral Blood Serum - Pool de 2 donneurs</t>
  </si>
  <si>
    <t>5mL</t>
  </si>
  <si>
    <t>PB0340</t>
  </si>
  <si>
    <t>PB0603</t>
  </si>
  <si>
    <t>1,6mL</t>
  </si>
  <si>
    <t>Whole Blood</t>
  </si>
  <si>
    <t>PB-1-59204179943</t>
  </si>
  <si>
    <t>Human Whole Peripheral Blood on Paxgene ARN tube</t>
  </si>
  <si>
    <t>±2,5mL</t>
  </si>
  <si>
    <t>PB-2-59203208570</t>
  </si>
  <si>
    <t>PB-3-5920320860</t>
  </si>
  <si>
    <t>PB-4-59203208618</t>
  </si>
  <si>
    <t>PB-5-59203208626</t>
  </si>
  <si>
    <t>Cord 
Blood</t>
  </si>
  <si>
    <t>Serum</t>
  </si>
  <si>
    <t>CB1925</t>
  </si>
  <si>
    <t>Bone marrow</t>
  </si>
  <si>
    <t>BM31</t>
  </si>
  <si>
    <t>BM33</t>
  </si>
  <si>
    <t>BM50</t>
  </si>
  <si>
    <t>Bone marrow TNC</t>
  </si>
  <si>
    <t>Human Bone Marrow Total Nucleated Cells</t>
  </si>
  <si>
    <t>BM101</t>
  </si>
  <si>
    <t>BM102</t>
  </si>
  <si>
    <t>CTICC1.13</t>
  </si>
  <si>
    <t>CB1731</t>
  </si>
  <si>
    <t>Human Wharton Jelly of Umbilical Cord Mesenchymal Stem Cells</t>
  </si>
  <si>
    <t>CB1800</t>
  </si>
  <si>
    <t>CB1819</t>
  </si>
  <si>
    <t>P5</t>
  </si>
  <si>
    <t>CTICC1.8.1</t>
  </si>
  <si>
    <t>DPMSC34</t>
  </si>
  <si>
    <t>Human Dental Pulp Mesenchymal Stem Cells</t>
  </si>
  <si>
    <t>Dental Pulp</t>
  </si>
  <si>
    <t>DPMSC191</t>
  </si>
  <si>
    <t>14 Y.</t>
  </si>
  <si>
    <t>DPMSC192</t>
  </si>
  <si>
    <t>16 Y.</t>
  </si>
  <si>
    <t>DPMSC194</t>
  </si>
  <si>
    <t>DPMSC195</t>
  </si>
  <si>
    <t>DPMSC196</t>
  </si>
  <si>
    <t>13 Y.</t>
  </si>
  <si>
    <t>Wharton Jelly - MSC</t>
  </si>
  <si>
    <t>CTICC1.9</t>
  </si>
  <si>
    <t>KO037</t>
  </si>
  <si>
    <t>Human Normal Dermal AT-MSC PREMIUM</t>
  </si>
  <si>
    <t>CTICC1.8.2</t>
  </si>
  <si>
    <t>Human Oral Mucosa Fibroblasts</t>
  </si>
  <si>
    <t>SK0104</t>
  </si>
  <si>
    <t>Gingiva</t>
  </si>
  <si>
    <t>SK0252</t>
  </si>
  <si>
    <t>Oral sphere</t>
  </si>
  <si>
    <t>SK0029</t>
  </si>
  <si>
    <t>47 Y.</t>
  </si>
  <si>
    <t>64 Y,</t>
  </si>
  <si>
    <t>Salivary glands</t>
  </si>
  <si>
    <t>V779</t>
  </si>
  <si>
    <t>P3 re-cryopreserved</t>
  </si>
  <si>
    <t xml:space="preserve">CTIBiotech inventory 06/07/2022. Confidential. </t>
  </si>
  <si>
    <t>Items on demand</t>
  </si>
  <si>
    <t>Category</t>
  </si>
  <si>
    <t>Subcategory</t>
  </si>
  <si>
    <t>Lot# (Donor n°)</t>
  </si>
  <si>
    <r>
      <t>Cells (10</t>
    </r>
    <r>
      <rPr>
        <b/>
        <vertAlign val="superscript"/>
        <sz val="11"/>
        <color theme="1"/>
        <rFont val="Arial Narrow"/>
        <family val="2"/>
      </rPr>
      <t>6</t>
    </r>
    <r>
      <rPr>
        <b/>
        <sz val="11"/>
        <color theme="1"/>
        <rFont val="Arial Narrow"/>
        <family val="2"/>
      </rPr>
      <t>) or Sample size (cm</t>
    </r>
    <r>
      <rPr>
        <b/>
        <sz val="11"/>
        <color theme="1"/>
        <rFont val="Arial Narrow"/>
        <family val="2"/>
      </rPr>
      <t>)</t>
    </r>
  </si>
  <si>
    <t>Localisation /Tissue</t>
  </si>
  <si>
    <t>Kidney cells</t>
  </si>
  <si>
    <t>Capsula</t>
  </si>
  <si>
    <t>GPM/P150071</t>
  </si>
  <si>
    <t>Human Kidney Derived Cells</t>
  </si>
  <si>
    <t>8 PIECES</t>
  </si>
  <si>
    <t>Section</t>
  </si>
  <si>
    <t>Kidney capsula</t>
  </si>
  <si>
    <t>Cortex</t>
  </si>
  <si>
    <t>VPM/P140772</t>
  </si>
  <si>
    <t>Human Kidney Derived Cells - Total Cells Thawed</t>
  </si>
  <si>
    <t>Kidney TNC</t>
  </si>
  <si>
    <t>Human Kidney Derived cells - Total Cells Thawed</t>
  </si>
  <si>
    <t>Dissociation</t>
  </si>
  <si>
    <t>Kidney cortex</t>
  </si>
  <si>
    <t>Human Kidney Derived Cells - CD10+ 13-</t>
  </si>
  <si>
    <t>Selection</t>
  </si>
  <si>
    <t>Human Kidney Derived Cells - CD10-</t>
  </si>
  <si>
    <t>Human Kidney Derived Cells - CD133-</t>
  </si>
  <si>
    <t>Human Kidney Derived Cells - 10- Fresh</t>
  </si>
  <si>
    <t>Depletion</t>
  </si>
  <si>
    <t>Human Kidney Derived Cells - 10+ 13+ Thawed</t>
  </si>
  <si>
    <t>Human Kidney Derived Cells - Total Cells Fresh</t>
  </si>
  <si>
    <t>Human Kidney Derived Cells - 10+ 13+ Fresh</t>
  </si>
  <si>
    <t>Human Kidney Derived Cells - 10- Thawed</t>
  </si>
  <si>
    <t>Human Kidney Derived Cells - 10+ 13- Fresh</t>
  </si>
  <si>
    <t>Human Kidney Derived Cells - CD10+ 13- Thawed</t>
  </si>
  <si>
    <t>Medulla</t>
  </si>
  <si>
    <t>Kidney medulla</t>
  </si>
  <si>
    <t>Reference</t>
  </si>
  <si>
    <t>Origin</t>
  </si>
  <si>
    <t>Tumor origin</t>
  </si>
  <si>
    <t>Ethnicity</t>
  </si>
  <si>
    <t>Cancer Stage</t>
  </si>
  <si>
    <t>pTNM</t>
  </si>
  <si>
    <t>cTNM</t>
  </si>
  <si>
    <t>Additional histological staining</t>
  </si>
  <si>
    <t>ER</t>
  </si>
  <si>
    <t>%</t>
  </si>
  <si>
    <t>PR</t>
  </si>
  <si>
    <t>Her2</t>
  </si>
  <si>
    <t>Her2
precision</t>
  </si>
  <si>
    <t>Cancer Type / Origin</t>
  </si>
  <si>
    <t>Histology caracterisation</t>
  </si>
  <si>
    <t>Anatomical location</t>
  </si>
  <si>
    <t>PRE - treatment</t>
  </si>
  <si>
    <t>POST - treatment</t>
  </si>
  <si>
    <t>Response to treatment
RC / RP / MS / MP / NE</t>
  </si>
  <si>
    <t>Additional data</t>
  </si>
  <si>
    <t>Culture medium</t>
  </si>
  <si>
    <t>Harvest</t>
  </si>
  <si>
    <t>Specie</t>
  </si>
  <si>
    <t>Doubling time</t>
  </si>
  <si>
    <t>FACS</t>
  </si>
  <si>
    <t>Positive markers</t>
  </si>
  <si>
    <t>% of Human cells</t>
  </si>
  <si>
    <t>Cytogenetics</t>
  </si>
  <si>
    <t>QC medium Contamination</t>
  </si>
  <si>
    <t>Tubes Disso</t>
  </si>
  <si>
    <t>Tubes P0</t>
  </si>
  <si>
    <t>Tubes P1</t>
  </si>
  <si>
    <t>Tubes P2</t>
  </si>
  <si>
    <t>Tubes P3</t>
  </si>
  <si>
    <t>Tubes P4</t>
  </si>
  <si>
    <t>Tubes P5</t>
  </si>
  <si>
    <t>Tubes P6</t>
  </si>
  <si>
    <t>Tubes P7</t>
  </si>
  <si>
    <t>Tubes P8</t>
  </si>
  <si>
    <t>Tubes P9</t>
  </si>
  <si>
    <t>Tubes P10</t>
  </si>
  <si>
    <t>Cell Condition</t>
  </si>
  <si>
    <t>Cryopreservation Medium</t>
  </si>
  <si>
    <t>Storage Condition</t>
  </si>
  <si>
    <t>IM-BRE-001</t>
  </si>
  <si>
    <t>CTICC1.27</t>
  </si>
  <si>
    <t>Primary</t>
  </si>
  <si>
    <t>CCI</t>
  </si>
  <si>
    <t>1</t>
  </si>
  <si>
    <t>02/0/0</t>
  </si>
  <si>
    <t>0 mitoses/mm²</t>
  </si>
  <si>
    <t>3+</t>
  </si>
  <si>
    <t>2+</t>
  </si>
  <si>
    <t>2+NC - FISH - 2,25 copies - ratio 1,25</t>
  </si>
  <si>
    <t>Epithelial tumor
Invasive carcinoma NST 8500/3</t>
  </si>
  <si>
    <t>External upper quadrants</t>
  </si>
  <si>
    <t>Neo-adjuvante - AI+-LH-RH in therapeutic trial - 
10/04/2014 unfinished treatment</t>
  </si>
  <si>
    <t>RC</t>
  </si>
  <si>
    <t>CTIGM.Cancer3</t>
  </si>
  <si>
    <t>3 vials of 0,2M cells</t>
  </si>
  <si>
    <t>0,2M = 196</t>
  </si>
  <si>
    <t>Frozen with 90% serum-free cryopreservation medium + 10% DMSO</t>
  </si>
  <si>
    <t>Liquid nitrogen vapour phase</t>
  </si>
  <si>
    <t>IM-BRE-002</t>
  </si>
  <si>
    <t>13 mitoses/mm²</t>
  </si>
  <si>
    <t xml:space="preserve">2+ </t>
  </si>
  <si>
    <t>1+</t>
  </si>
  <si>
    <t>60% - IHC</t>
  </si>
  <si>
    <t>Mast Left + 9 ggl - Submammary groove</t>
  </si>
  <si>
    <t>Relapse - Anastrazole from 30/09/2010 to 17/04/2013 - 
TAM only from 18/04/2013 to 14/08/2014</t>
  </si>
  <si>
    <t>NA
Radio Post-op 10/11/2014 - 45Gy</t>
  </si>
  <si>
    <t>3 vials of 0,5M cells</t>
  </si>
  <si>
    <t>0,5M = 490</t>
  </si>
  <si>
    <t>IM-BRE-003</t>
  </si>
  <si>
    <t>02/01/0</t>
  </si>
  <si>
    <t>2 mitoses/mm²</t>
  </si>
  <si>
    <t>10% - IHC</t>
  </si>
  <si>
    <t>Mast Right + 2 ggl - Junction of the external quadrants</t>
  </si>
  <si>
    <t>Neo-adjuvante - AI+-LH-RH in therapeutic trial - 
02/04/2014 unfinished treatment</t>
  </si>
  <si>
    <t>NA
Radio Post-op 16/01/2015 - 32Gy</t>
  </si>
  <si>
    <t>2 vials of 0,2M cells</t>
  </si>
  <si>
    <t>IM-BRE-004</t>
  </si>
  <si>
    <t>CARCINOME INVASIF NST 8500/3</t>
  </si>
  <si>
    <t>02/1A/00</t>
  </si>
  <si>
    <t>8 mitoses/mm²</t>
  </si>
  <si>
    <t>100% SISH</t>
  </si>
  <si>
    <t>Mast Left + 35ggl - Junction of the external quadrants</t>
  </si>
  <si>
    <t>Adjuvante 3 FEC75 3 Taxol Herceptin from 21/10/2014 to 03/03/2015 - 6 treatments
Radio Post-op 07/04/2015 - 50Gy</t>
  </si>
  <si>
    <t>1 vial of 0,3M cells</t>
  </si>
  <si>
    <t>0,3M = 294</t>
  </si>
  <si>
    <t>IM-BRE-012</t>
  </si>
  <si>
    <t>CTICC1.28</t>
  </si>
  <si>
    <t>PDX</t>
  </si>
  <si>
    <t>02/01/00</t>
  </si>
  <si>
    <t>32 mitoses/mm² - Ki67=70%</t>
  </si>
  <si>
    <t>IHC</t>
  </si>
  <si>
    <t>Mast Left + 23 ggl - Upper quadrant union</t>
  </si>
  <si>
    <t>Neo-Adjuvante - 8 treatments - 
4 FEC100 + 4 taxotere from 18/03/2014 to 12/08/2014</t>
  </si>
  <si>
    <t>Radio Post Op 20/11/2014 - 50Gy</t>
  </si>
  <si>
    <t>41 vials of 1M cells + 9 vials of 0,5M</t>
  </si>
  <si>
    <t>0,5M =  441
1M = 767</t>
  </si>
  <si>
    <t>CTICC1.29</t>
  </si>
  <si>
    <t>Established from patient tumoral tissue</t>
  </si>
  <si>
    <t>SBR - III</t>
  </si>
  <si>
    <t>02/01/no</t>
  </si>
  <si>
    <t>Epithelial tumor - Invasive Carcinoma - Invasive Carcinoma NST 8500/3</t>
  </si>
  <si>
    <t>CTIGM.Cancer10</t>
  </si>
  <si>
    <t>1M = 814</t>
  </si>
  <si>
    <t>IM-BRE-019</t>
  </si>
  <si>
    <t>CLI</t>
  </si>
  <si>
    <t>03/01/00</t>
  </si>
  <si>
    <t>20 mitoses/mm² - Ki67=15%
Cadherine E Negative</t>
  </si>
  <si>
    <t>0% - IHC</t>
  </si>
  <si>
    <t>Epithelial tumor
Invasive carcinoma NST 8520/3</t>
  </si>
  <si>
    <t>Mast Right + 11 ggl - Junction of the external quadrants</t>
  </si>
  <si>
    <t>Adjuvante 3FEC100 3 Docetaxel from 29/12/2014 to 09/04/2015 - 6 treatments
Radio Post Op 11/05/2015 - 48Gy
Neo-adjuvante - AI+-LH-RH in therapeutic trial - 02/04/2014 Ongoing treatment</t>
  </si>
  <si>
    <t>1 vial of 0,5M cells</t>
  </si>
  <si>
    <t>03/01/No</t>
  </si>
  <si>
    <t>Index mitotique 20 mitoses/mm² - Ki67 - 70%</t>
  </si>
  <si>
    <t>Infiltrating lobular carcinoma</t>
  </si>
  <si>
    <t>Epithelial tumor - Invasive Carcinoma - Invasive lobular carcinoma 8520/3</t>
  </si>
  <si>
    <t>29 vials of 0,5M cells</t>
  </si>
  <si>
    <t>0,5M = 468</t>
  </si>
  <si>
    <t>IM-BRE-021</t>
  </si>
  <si>
    <t>02/DM/00</t>
  </si>
  <si>
    <t>3 mitoses/mm²
CADHERINE E Positif - CA 15.3; ACE Negative</t>
  </si>
  <si>
    <t>NC - IHC
NA</t>
  </si>
  <si>
    <t>Mast Droite +2ggl - Junction of the upper quadrants</t>
  </si>
  <si>
    <t>Adjuvante 3FEC100 3 taxotere from 07/01/2015 to 22/04/2015
Radio Post Op 22/06/2015 50Gy
Adjuvante TRASTUZUMAB Only from 11/03/2015 to 02/03/2016 - 16 treatments</t>
  </si>
  <si>
    <t>IM-BRE-025</t>
  </si>
  <si>
    <t>CTICC1.46</t>
  </si>
  <si>
    <t>SBR - II</t>
  </si>
  <si>
    <t>04/2a/No</t>
  </si>
  <si>
    <t>ER3+100%, PR3+50%, HER2+, IHC 2+ 015% (FISH 2 copies ration 1,43)+E63:Q64</t>
  </si>
  <si>
    <t>Lobular Invasive breast carcinoma - 8520/3</t>
  </si>
  <si>
    <t>Retro-areola area - Junction of the external quadrants</t>
  </si>
  <si>
    <t>CTIGM.Cancer5</t>
  </si>
  <si>
    <t>4 vials of 0,5M cells</t>
  </si>
  <si>
    <t>2 vials of 0,5M cells + 1 vial of 0,67M cells</t>
  </si>
  <si>
    <t>2 vials of 0,5M cells</t>
  </si>
  <si>
    <t>1 vial of 0,2M cells</t>
  </si>
  <si>
    <t>3 vials of 1,2M cells</t>
  </si>
  <si>
    <t>2 vials of 1M cells</t>
  </si>
  <si>
    <t xml:space="preserve">30 vials of 1M cells </t>
  </si>
  <si>
    <t>12 vials of 1M cells</t>
  </si>
  <si>
    <t>23 vials of 1M cells</t>
  </si>
  <si>
    <t>03/2A/0</t>
  </si>
  <si>
    <t>1 mitoses/mm²</t>
  </si>
  <si>
    <t>15% - IHC
FISH - 2 copies - ratio 1,43</t>
  </si>
  <si>
    <t>Epithelial tumor
Invasive lobular carcinoma 8520/3</t>
  </si>
  <si>
    <t>Mast Left + 3 ggl - Retro-areola area - Junction of the external quadrants</t>
  </si>
  <si>
    <t>Adjuvante 4 TC Tamoxifene from 27/01/2015 to 27/03/2015 - 4 treatment
Radio Post Op 01/06/2015 - 50Gy</t>
  </si>
  <si>
    <t>03/2a/No</t>
  </si>
  <si>
    <t>ER3+100%, PR3+50%, HER2+, IHC 2+ 015% (FISH 2 copies ratio 1,43)+E63:Q63</t>
  </si>
  <si>
    <t>1 vials of 0,5M cells</t>
  </si>
  <si>
    <t>0,5M = 468
1M = 814</t>
  </si>
  <si>
    <t>IM-BRE-031</t>
  </si>
  <si>
    <t>Carcinome lobulaire infiltrant de type pleomorphe ER+ PR+ Her2++ - CA15.3 - Cadherine</t>
  </si>
  <si>
    <t>Invasive lobular carcinoma of the pleomorphic type SBR2 ER+ PR+ Her2++</t>
  </si>
  <si>
    <t>Epithelial tumor - Invasive Carcinoma - Invasive lobular carcinoma - Pleomorphic lobular carcinoma</t>
  </si>
  <si>
    <t>Human cells</t>
  </si>
  <si>
    <t>Negative</t>
  </si>
  <si>
    <t>12 vials of 0,5M cells</t>
  </si>
  <si>
    <t>33 vials of 0,5M cells</t>
  </si>
  <si>
    <t>IM-BRE-033</t>
  </si>
  <si>
    <t>03/00/0</t>
  </si>
  <si>
    <t>11 mitoses/mm²
CA 15.3; ACE; Negative</t>
  </si>
  <si>
    <t>60% - IHC
FISH - 8,75 copies - ratio 4,86</t>
  </si>
  <si>
    <t>Mast Left + 10ggl - Junction of the external quadrants</t>
  </si>
  <si>
    <t>Radio Post Op 13/03/2015 - 45Gy</t>
  </si>
  <si>
    <t>Invasive ductal carcinoma</t>
  </si>
  <si>
    <t>Junction of the external quadrants</t>
  </si>
  <si>
    <t>1 vials of 0,25M cells</t>
  </si>
  <si>
    <t>0,25M = 234</t>
  </si>
  <si>
    <t>IM-BRE-035</t>
  </si>
  <si>
    <t>NC/NC/0</t>
  </si>
  <si>
    <t>21 mitoses/mm²
CA 15.3; ACE; Negative</t>
  </si>
  <si>
    <t>Mast Right + 10ggl - External quadrant junction of the vascular emboli to the 4 quadrants and nipple</t>
  </si>
  <si>
    <t>Adjuvante 3FEC100 3 TAXOTERE ANASTROZOLE from 09/03/2015 to 01/07/2015 
Radio Post Op 26/08/2015 50Gy</t>
  </si>
  <si>
    <t>3</t>
  </si>
  <si>
    <t>8 vials of 0,5M cells</t>
  </si>
  <si>
    <t>0,5M =  441</t>
  </si>
  <si>
    <t>CA15.3 - ACE</t>
  </si>
  <si>
    <t>External quadrant junction, vascular embolus four quadrands and areola area</t>
  </si>
  <si>
    <t>26 vials of 0,5M cells</t>
  </si>
  <si>
    <t>11 vials of 0,5M cells</t>
  </si>
  <si>
    <t>IM-BRE-037</t>
  </si>
  <si>
    <t>apocrine</t>
  </si>
  <si>
    <t>02/00/00</t>
  </si>
  <si>
    <t>1 mitoses/mm² ANTI RECEPTEURS AUX ANDROGÈNES + À ++ 30% DES CELLULES TUMORALES</t>
  </si>
  <si>
    <t>IHC - NC
NA</t>
  </si>
  <si>
    <t>Epithelial tumor
Carcinoma with apocrine differentiation</t>
  </si>
  <si>
    <t>Mast Left + 4ggl - Junction of the external quadrands descending towards the areal area</t>
  </si>
  <si>
    <t>Radio Post Op 17/03/2015 - 45Gy</t>
  </si>
  <si>
    <t>anti androgen receptor positive + to ++ 30% of tumoral cells</t>
  </si>
  <si>
    <t>9 vials of 1M cells</t>
  </si>
  <si>
    <t>²</t>
  </si>
  <si>
    <t>1M = 767</t>
  </si>
  <si>
    <t>IM-BRE-041</t>
  </si>
  <si>
    <t>02/00/No</t>
  </si>
  <si>
    <t>Adenocarcinome lobulaire infiltrant SBR2 - RH+ Her2- - Cadherine E Neg - ACE Neg - CA15.3 Pos</t>
  </si>
  <si>
    <t>Infiltrating lobular adenocarcinoma SBR2 - RH+ Her2-</t>
  </si>
  <si>
    <t>Retro-areola area - Junction of the external quadrands</t>
  </si>
  <si>
    <t>5 vials of 0,5M cells</t>
  </si>
  <si>
    <t>IM-BRE-044</t>
  </si>
  <si>
    <t>CTICC1.30</t>
  </si>
  <si>
    <t>Etablished from a PDX model at P5</t>
  </si>
  <si>
    <t>Unknown</t>
  </si>
  <si>
    <t>SBR : III</t>
  </si>
  <si>
    <t>02/01/No</t>
  </si>
  <si>
    <t xml:space="preserve">CK 5+ ; CK6+ ; Smooth Muscle Actin + ; P53- ; ER ++ (5%) PR + (2%) Her2 + (30%) </t>
  </si>
  <si>
    <t>Invasive breast carcinoma of no special type (NST) 8500/3</t>
  </si>
  <si>
    <t>Confirmed as Human cells - 99,84% - inf 0,11% of Ms cells.</t>
  </si>
  <si>
    <t>Approximately 40 days</t>
  </si>
  <si>
    <t>OK - P4</t>
  </si>
  <si>
    <t>CD44+ = 1,27% / CD326+ = 87,27% / CD105- / CD184 Low / CD90.2 = 0,11%</t>
  </si>
  <si>
    <t>99,84% of Human Cells</t>
  </si>
  <si>
    <t>In Progress - Soon available</t>
  </si>
  <si>
    <t>Negative on 24/08/17</t>
  </si>
  <si>
    <t>3 vials of 1M cells</t>
  </si>
  <si>
    <t>4 vials of 1M cells</t>
  </si>
  <si>
    <t>0,5M = 441
1M = 767</t>
  </si>
  <si>
    <t>Ki67 = 100% - CK 5-6; ACTINE MUSCLE LISSE Positive - p53 Negative</t>
  </si>
  <si>
    <t>30% - IHC
NA</t>
  </si>
  <si>
    <t>Mast Left + 4ggl - External upper quadrants</t>
  </si>
  <si>
    <t>Adjuvante AI+-LH-RH Essai therap from 18/03/2015 - Unfinished treatment
No radio
Adjuvante 4AC + 9 Taxol Hebdomadaire from 01/10/2015 to 27/01/2016 - 13 treatments
Adjuvante AI+-LH-RH in therapeutic trial - from 30/05/2016 to 18/07/2016
Radio Post Op 30/03/2016 - 50Gy</t>
  </si>
  <si>
    <t>MP</t>
  </si>
  <si>
    <t>Local relapse on 18/07/2015 treated with Radio on 29/07/2015 - 
CARCINOME INVASIF NST 8500/3 - SBRIII 64 mitoses/mm² ER+ (2%) PR++ (5%) Her2 -</t>
  </si>
  <si>
    <t>IM-BRE-061</t>
  </si>
  <si>
    <t>13 vials of 1M cells</t>
  </si>
  <si>
    <t>IM-BRE-069</t>
  </si>
  <si>
    <t>02/3A/NC</t>
  </si>
  <si>
    <t>02/00/NC</t>
  </si>
  <si>
    <t>9 mitoses/mm²
CA 15.3 Negative</t>
  </si>
  <si>
    <t>Mast gauche + 16ggl - External upper quadrants</t>
  </si>
  <si>
    <t>Adjuvante AI+-LH-RH Essai therap from 30/09/2015 
Radio Post Op 14/09/2015 50Gy</t>
  </si>
  <si>
    <t>IM-BRE-074</t>
  </si>
  <si>
    <t>ER- PR- Her2-
CK5/6 + p63+ = carcinome type épidermoïde infiltrant  avec métaplasie malpighienne</t>
  </si>
  <si>
    <t>Metaplasic Invasive Carcinoma NST 8575/3</t>
  </si>
  <si>
    <t>Epithelial tumor - Invasive Carcinoma - Metaplasic Carcinoma NST 8575/3</t>
  </si>
  <si>
    <t>Right - Junction of external upper quadrants</t>
  </si>
  <si>
    <t>Confirmed as Human cells - 99,22% - inf 0,2% of Ms cells.</t>
  </si>
  <si>
    <t>Approximately 32 days</t>
  </si>
  <si>
    <t>CD44+ = 99,04% / CD326+ = 5,08% / CD105- / CD184 Low / CD90.2 = 0,2%</t>
  </si>
  <si>
    <t>99,22% of Human Cells</t>
  </si>
  <si>
    <t>21 vials of 1M cells</t>
  </si>
  <si>
    <t>6 vials of 1M cells</t>
  </si>
  <si>
    <t>IM-BRE-096</t>
  </si>
  <si>
    <t>mixte</t>
  </si>
  <si>
    <t>02/X/00</t>
  </si>
  <si>
    <t>4 mitoses/mm²
E Cadherine Positive</t>
  </si>
  <si>
    <t>DM - IHC - Moyen et focal
FISH - 2,85 copies - ratio 1,84</t>
  </si>
  <si>
    <t>Epithelial tumor
Invasive lobular carcinoma / Mixed type</t>
  </si>
  <si>
    <t>Mast Left - Internal upper quadrants</t>
  </si>
  <si>
    <t>Relapse after Tumorectomie left + 10ggl 28/06/2001
TAM only 1 treatment 28/09/2001 to 2006
Radio Post Op 17/08/2001 - 50Gy</t>
  </si>
  <si>
    <t>Adjuvante 3FEC100 + 3 Docétaxel from 28/01/2016 to 12/05/2016 - 6 treatments
Radio Post Op 07/07/2016 - 50Gy
Adjuvante AI+-LH-RH in clinical trial - 08/2016 - Ongoing treatment</t>
  </si>
  <si>
    <t>1 vial of 0,73M cells</t>
  </si>
  <si>
    <t>0,7M = 597</t>
  </si>
  <si>
    <t>IM-BRE-097</t>
  </si>
  <si>
    <t>NA/NA/01</t>
  </si>
  <si>
    <t>4,7 mitoses/mm² - CA15.3 Positive</t>
  </si>
  <si>
    <t>Biopsy - Retro-areola area</t>
  </si>
  <si>
    <t>Neo-Adjuvante - 
Herceptin Perjeta Taxol from 02/12/2015</t>
  </si>
  <si>
    <t>Bi-focale - 2 metastasis</t>
  </si>
  <si>
    <t>1 vial of 0,58M cells</t>
  </si>
  <si>
    <t>IM-BRE-116</t>
  </si>
  <si>
    <t>1M = 853</t>
  </si>
  <si>
    <t>IM-BRE-188</t>
  </si>
  <si>
    <t>Etablished from a PDX model at P7</t>
  </si>
  <si>
    <t>Established on PDX at P4 - AR + / ER ++ 95% / PR +++ 100% / Her2 -</t>
  </si>
  <si>
    <t>Confirmed as Human cells - 99,81% - inf 0,17% of Ms cells.</t>
  </si>
  <si>
    <t>Approximately 18 days</t>
  </si>
  <si>
    <t>OK - P0 - P2 - P4</t>
  </si>
  <si>
    <t>P2 - CD44+ = 0,07% / CD326+ = 54,15% / CD105- / CD184 Low / CD90.2 = 0,17%</t>
  </si>
  <si>
    <t>99,81% of Human Cells</t>
  </si>
  <si>
    <t>19 vials of 1M cells</t>
  </si>
  <si>
    <t xml:space="preserve">Immunohistochemistry :
Passage 4 : AR + / ER ++ 95% / PR +++ 100% </t>
  </si>
  <si>
    <t>OD-BRE-208</t>
  </si>
  <si>
    <t>Immunohistochemistry : Passage 3 : Her2 + - Passage 99 : Her2 +</t>
  </si>
  <si>
    <t>+</t>
  </si>
  <si>
    <t>2+A</t>
  </si>
  <si>
    <t>24 vials of 0,5M cells</t>
  </si>
  <si>
    <t>OD-BRE-396</t>
  </si>
  <si>
    <t>Immunohistochemistry : Passage 3 : Her2 +++ - Passage 99 : Her2 +++</t>
  </si>
  <si>
    <t>45 vials of 1M cells</t>
  </si>
  <si>
    <t>IM-BRE-501</t>
  </si>
  <si>
    <t>01/00'00</t>
  </si>
  <si>
    <t>Mast Droite + 2ggl - External upper quadrants</t>
  </si>
  <si>
    <t>Neo-Adjuvante - 6 treatments - 
3 FEC 100 + 3 Docetaxel from 28/01/2014 to 16/05/2014</t>
  </si>
  <si>
    <t>Radio Post Op 01/08/2014 - 50Gy
Adjuvante Docetaxel Farmorubicine from 07/08/2015 to 18/09/2015 3 treatments
Adjuvante Paclitaxel Carboplatine from 09/10/2015 to 18/12/2015 - 3 treatments
Adjuvante Tam only from 04/02/2016 - Ongoing treatment</t>
  </si>
  <si>
    <t>Local relapse 07/07/2015 CARCINOME INVASIF NST 8500/3 - 60% Ki67 - 
ER-PR-HER2- - BRCA1 Positive - JACK3 Positive - EPHA2; MSH2; PMS2; RAD51D; RICTOR ;SLC28A1 Negative + Seq of other genes
New surgery on 13/01/2016 Right parietal chest relapse in the pectoral muscle. 
pT1C, pN0, pM0 - 60%Ki67 - ER-, PR- HER2-, BRCA1+, BRCA2-, JACK3+</t>
  </si>
  <si>
    <t>IM-BRE-503</t>
  </si>
  <si>
    <t>13,1 mitoses/mm²
CA15.3 22,1 U/mL on 24/06/2014</t>
  </si>
  <si>
    <t>Epithelial tumor
Invasive carcinoma</t>
  </si>
  <si>
    <t>Tumorectomie right - 31 ggl - External upper quadrants</t>
  </si>
  <si>
    <t>Adjuvante 3 FEC100 3 Docétaxel from 01/09/2014 to 17/12/2014 - 6 treatment
Radio Post Op 20/01/2015 - 50Gy</t>
  </si>
  <si>
    <t>Familly history of breast cancer, Mother's niece, Father's niece.</t>
  </si>
  <si>
    <t>3 vials of 0,1M cells</t>
  </si>
  <si>
    <t>0,1M = 98</t>
  </si>
  <si>
    <t>IM-BRE-504</t>
  </si>
  <si>
    <t>4,7 mitoses/mm²</t>
  </si>
  <si>
    <t>Tumorectomie Left - ggl - Internal upper quadrants</t>
  </si>
  <si>
    <t>Neo-Adjuvante - 6 treatments - 
3 FEC 100 + 3 Docetaxel from 14/02/2014 to 03/06/2014</t>
  </si>
  <si>
    <t>Radio Post Op 25/08/2014 - 50Gy</t>
  </si>
  <si>
    <t>2 vials of 0,1M cells</t>
  </si>
  <si>
    <t>IM-BRE-505</t>
  </si>
  <si>
    <t>4C/01/01</t>
  </si>
  <si>
    <t>1,7 mitoses/mm²
Ki67 = 25%</t>
  </si>
  <si>
    <t>Mast Gauche + 6ggl - External upper quadrants - Retro-areola area</t>
  </si>
  <si>
    <t>Palliative Paclitaxel Taxol from 11/07/2014 to 25/07/2014 1 treatment
PACLITAXEL TAXOL + BEVACIZUMAB AVASTIN from 07/08/2014 to 20/02/2015 - 7 treatment
Palliative Paclitaxel (Taxol) from 06/03/2015 to 20/03/2015 - 1 treatment
Palliative Letrozole (Femara) from 11/04/2015 - 1 treatment</t>
  </si>
  <si>
    <t>RP</t>
  </si>
  <si>
    <t>19 vials of 2M cells</t>
  </si>
  <si>
    <t>2M = 1 279,5</t>
  </si>
  <si>
    <t>IM-BRE-510</t>
  </si>
  <si>
    <t>02/00/0</t>
  </si>
  <si>
    <t>Ki67 = 70%</t>
  </si>
  <si>
    <t>Tumorectomie Droite + 2ggl - Internal upper quadrants - Internal lower quadrants</t>
  </si>
  <si>
    <t>Adjuvante Taxotere-Endoxan on 16/10/2014 - 1 treatment 
Radio Post Op 08/12/2014 - 42Gy</t>
  </si>
  <si>
    <t xml:space="preserve">4 vials of 0,5M cells </t>
  </si>
  <si>
    <t>02/00/Na</t>
  </si>
  <si>
    <t>Internal upper quadrants - Internal lower quadrants</t>
  </si>
  <si>
    <t>IM-BRE-514</t>
  </si>
  <si>
    <t>Region centromammary region</t>
  </si>
  <si>
    <t>13 vials of 2M cells</t>
  </si>
  <si>
    <t>IM-BRE-516</t>
  </si>
  <si>
    <t>Retro-areola area</t>
  </si>
  <si>
    <t>10 vials of 0,5M cells</t>
  </si>
  <si>
    <t>IM-BRE-525</t>
  </si>
  <si>
    <t>02/NA/00</t>
  </si>
  <si>
    <t>40% - IHC
FISH - 60 Copies - ratio 2,86</t>
  </si>
  <si>
    <t>Mast Droite + 18ggl - External upper quadrants</t>
  </si>
  <si>
    <t>Neo-Adjuvante - 6 treatments
1FEC - 5 Taxotere from 20/08/2014 to 04/12/2014</t>
  </si>
  <si>
    <t>Radio Post Op 16/03/2015 - 50Gy</t>
  </si>
  <si>
    <t>OD-BRE-527</t>
  </si>
  <si>
    <t>0,5 mitoses/mm² - 
CA15.3 23,6 U/mL on 15/01/2015</t>
  </si>
  <si>
    <t>40% - IHC
FISH - 40 Copies - ratio 1,25</t>
  </si>
  <si>
    <t>Biopsy Left - External upper quadrants - followed by Mast Left + 3 ggl</t>
  </si>
  <si>
    <t>Adjuvante - Anastrozole/Arimidex from 10/03/2015 1 treatment</t>
  </si>
  <si>
    <t>Familly history of cancer Aunt Mother's side - Cousin Mother's side</t>
  </si>
  <si>
    <t>IM-BRE-529</t>
  </si>
  <si>
    <t>02/NA/X</t>
  </si>
  <si>
    <t>10,5 mitoses/mm²
Ki67 = 40%</t>
  </si>
  <si>
    <t>0% IHC</t>
  </si>
  <si>
    <t>Tumorectomie Right - 21ggl - Union upper quadrants</t>
  </si>
  <si>
    <t>Adjuvante 3 FEC100 + 3 Docetaxel from 18/03/2015 to 10/07/2015 - 6 treatment
Radio Post Op</t>
  </si>
  <si>
    <t>IM-BRE-530</t>
  </si>
  <si>
    <t>4,5 mitoses/mm²
Ki67 = 25%</t>
  </si>
  <si>
    <t>Mast Droite + 17ggl - Retro-areola area</t>
  </si>
  <si>
    <t>Adjuvante 3 FEC100 + 3 Docetaxel from 26/03/2015 to 10/07/2015 - 6 treatment
Radio Post Op 28/07/2015</t>
  </si>
  <si>
    <t>IM-BRE-531</t>
  </si>
  <si>
    <t>16 vials of 0,5M cells</t>
  </si>
  <si>
    <t>IM-BRE-534</t>
  </si>
  <si>
    <t>Ki67 = 1%</t>
  </si>
  <si>
    <t>Mast Left - 2ggl - External upper quadrants</t>
  </si>
  <si>
    <t>NA
Radio Post Op 2015</t>
  </si>
  <si>
    <t>1 vials of 0,3M cells</t>
  </si>
  <si>
    <t>7 vials of 0,5M cells</t>
  </si>
  <si>
    <t>IM-BRE-535</t>
  </si>
  <si>
    <t>External upper quadrants - External lower quadrants</t>
  </si>
  <si>
    <t>6 vials of 0,5M cells</t>
  </si>
  <si>
    <t>IM-BRE-536</t>
  </si>
  <si>
    <t>SBR - I</t>
  </si>
  <si>
    <t>14 vials of 0,5M cells</t>
  </si>
  <si>
    <t>9 vials of 0,5M cells</t>
  </si>
  <si>
    <t>IM-BRE-538</t>
  </si>
  <si>
    <t>IM-BRE-543</t>
  </si>
  <si>
    <t>8,5 mitoses/mm²
Ki67 = 45%</t>
  </si>
  <si>
    <t>40% - IHC
FISH - 40 Copies - ratio 1.14</t>
  </si>
  <si>
    <t>Tumorectomie gauche + 20ggl - Left axillary cavity</t>
  </si>
  <si>
    <t>Adjuvant: 3 FEC100 3 Docetaxel from 04/06/2015 to 22/09/2015
Adjuvant: Letrozole from 05/01/2016 to 06/01/2017 - Radio Post Op 02/11/2015 66Gy</t>
  </si>
  <si>
    <t>0,5M = 441</t>
  </si>
  <si>
    <t>IM-BRE-547</t>
  </si>
  <si>
    <t>Etablished from a PDX model at P3</t>
  </si>
  <si>
    <t>SBR : II - T2N3AM0 - KI67 : 30%</t>
  </si>
  <si>
    <t xml:space="preserve">CA15.3 : 24,4U/mL - ER+ (100%) PR - (0%) Her2 - ( 2+NA) </t>
  </si>
  <si>
    <t>Confirmed as Human cells - 99,68% - inf 0,1% of Ms cells.</t>
  </si>
  <si>
    <t>Approx 26 days</t>
  </si>
  <si>
    <t>OK</t>
  </si>
  <si>
    <t>CD44+ / CD326+ / CD105- / CD184 / CD90.2 inf 0,1%</t>
  </si>
  <si>
    <t>99,6% of Human Cells</t>
  </si>
  <si>
    <t>Cytoscan analysis available</t>
  </si>
  <si>
    <t>8 vials of 1M cells + 
3 vials of 2M cells</t>
  </si>
  <si>
    <t>9 vials of 5M cells</t>
  </si>
  <si>
    <t>02/3A/NA</t>
  </si>
  <si>
    <t>NA/NA/0</t>
  </si>
  <si>
    <t xml:space="preserve"> 4,7 mitoses/mm²
CA15.3 24,4 U/mL on 16/04/2015 - Ki67 = 30%</t>
  </si>
  <si>
    <t>50% - IHC</t>
  </si>
  <si>
    <t>Mast Right + 12ggl - External upper quadrants</t>
  </si>
  <si>
    <t>Adjuvante TAM from 13/11/2017 not finished
Radio Post Op 12/10/2015 - 50Gy</t>
  </si>
  <si>
    <t>Family history of cancer grandmother on father and mother's side and mother</t>
  </si>
  <si>
    <t>15 vials of 0,5M cells</t>
  </si>
  <si>
    <t>5 vials of 1M cells</t>
  </si>
  <si>
    <t>IM-BRE-558</t>
  </si>
  <si>
    <t xml:space="preserve"> 16,5 mitoses/mm²
CA15.3 17,6 U/mL on 17/03/2015 - Ki67 = 70%</t>
  </si>
  <si>
    <t>20% - IHC
FISH - 77 copies - ratio 1.44</t>
  </si>
  <si>
    <t>Mast Gauche + 6ggl - External lower quadrants - Internal lower quadrants</t>
  </si>
  <si>
    <t>Neo-Adjuvante - 6 treatments
3FEC 100 from 01/04/2015 to 12/05/2015 + 3 taxotere from 02/06/2015 to 13/07/2015</t>
  </si>
  <si>
    <t>Radio Post Op 13/10/2015 - 50Gy
Palliative BEVACIZUMAB/PACLITAXEL on 01/02/2017 - 1 treatment
Palliative CARBOPLATINE/GEMCITABINE from 02/02/2017 to 19/04/2017 - 4 treatment
Palliative BEVACIZUMAB/GEMCITABINE/CARBOPLATINE from 01/05/2017 to 29/11/2017 - 7 treatment
Palliative ERIBULINE from 29/01/2018 to Ongoing</t>
  </si>
  <si>
    <t>RC / MP</t>
  </si>
  <si>
    <t>Relapse on distant organs on 17/01/2017 - ganglions and lung - 
CARCINOME INVASIF NST 8500/3 - ER-/PR-/HER2- (0%) - CK7, GATA3 Positive; BRST2, CK20 Negative; Metastasis of a moderately differentiated adenocarcinoma
Relapse on ganglions on 22/01/2018 - End of follow-up on 20/02/2018</t>
  </si>
  <si>
    <t>IM-BRE-563</t>
  </si>
  <si>
    <t xml:space="preserve"> 7,5 mitoses/mm²
CA15.3 14,9 U/mL on 14/10/2015 - Ki67 = 50%</t>
  </si>
  <si>
    <t>Tumorectomie left + 17ggl - External upper quadrants</t>
  </si>
  <si>
    <t>Adjuvante 3 FEC100 3 Docetaxel from 19/11/2015 to 08/03/2016
Radio Post Op 07/04/2016 66Gy</t>
  </si>
  <si>
    <t>OD-BRE-704</t>
  </si>
  <si>
    <t>1 vials of 0,725M cells</t>
  </si>
  <si>
    <t>2 vials of 1,25M cells</t>
  </si>
  <si>
    <t>OD-BRE-736</t>
  </si>
  <si>
    <t>2+NA</t>
  </si>
  <si>
    <t>OD-BRE-745</t>
  </si>
  <si>
    <t>27 vials of 2M cells</t>
  </si>
  <si>
    <t>2M = 1 150,5</t>
  </si>
  <si>
    <t>OD-BRE-192</t>
  </si>
  <si>
    <t>Immunohistochemistry :
Passage 7 : AR +++ 20% - ER ++ 92% - PR ++ 20% 
Passage 99 : AR +++ 100% - ER ++ 90% - Her2 + - PR ++ 60%</t>
  </si>
  <si>
    <t>OD-BRE-438</t>
  </si>
  <si>
    <t>Immunohistochemistry :
Passage 6 : ER ++ 80% / Her2 - / PR ++ 25% 
Passage 99 : ER +++ 100% / Her2 + / PR ++ 70%</t>
  </si>
  <si>
    <t>4 vials of 0,4M cells</t>
  </si>
  <si>
    <t>Serology</t>
  </si>
  <si>
    <t>Patient status</t>
  </si>
  <si>
    <t>Surgery type</t>
  </si>
  <si>
    <t>Resection
quality</t>
  </si>
  <si>
    <t>Peritoneal cytology</t>
  </si>
  <si>
    <t>Type histo</t>
  </si>
  <si>
    <t>Grade</t>
  </si>
  <si>
    <t>T.Size</t>
  </si>
  <si>
    <t>IHC Patient</t>
  </si>
  <si>
    <t>Patient informations</t>
  </si>
  <si>
    <t>Recidivism</t>
  </si>
  <si>
    <t>Product</t>
  </si>
  <si>
    <t>In-vitro morphology</t>
  </si>
  <si>
    <t>Comments</t>
  </si>
  <si>
    <t>Cytoscan</t>
  </si>
  <si>
    <t>IM-OVA-001</t>
  </si>
  <si>
    <t>CTICC1.32</t>
  </si>
  <si>
    <t>8 vials of 1M cells</t>
  </si>
  <si>
    <t>IM-OVA-003</t>
  </si>
  <si>
    <t>Tube (trompe)</t>
  </si>
  <si>
    <t>Ovary</t>
  </si>
  <si>
    <t>Hysterectomy, Bilateral adnexectomy, Omentectomy, Appendectomy, Lombo-aortic and pelvian curage</t>
  </si>
  <si>
    <t>R0</t>
  </si>
  <si>
    <t>serous</t>
  </si>
  <si>
    <t>IIIc</t>
  </si>
  <si>
    <t>45x25x20 mm</t>
  </si>
  <si>
    <t>High-grade serous invasive adenocarcinoma (Silverberg grade 3) of the left tubal pavilion + right ovarian metastasis;</t>
  </si>
  <si>
    <t>ER+ 15%,  PR++ 1%, WT1+, p53+, CK7+, CK20-, Kl67+ 90%, CA125+, HE4+</t>
  </si>
  <si>
    <t>17 mitoses/mm2</t>
  </si>
  <si>
    <t>Adjuvant : Carboplatine, Paclitaxel from 04/11/2014 to 17/02/2015 - 6 cures</t>
  </si>
  <si>
    <t>Familly history of ovary cancer, Mother, and 
breast cancer, Grand mother, Mother and sister (BRCA1 mutation)</t>
  </si>
  <si>
    <t>No</t>
  </si>
  <si>
    <t>18 vials of 1M cells + 5 vials of 0,5M cells</t>
  </si>
  <si>
    <t>0,5M = 441 
1M = 767</t>
  </si>
  <si>
    <t>IM-OVA-006</t>
  </si>
  <si>
    <t>CTICC1.33</t>
  </si>
  <si>
    <t>Figo IIIc</t>
  </si>
  <si>
    <t>High</t>
  </si>
  <si>
    <t xml:space="preserve">High grade ovarian serous adenocarcinoma </t>
  </si>
  <si>
    <t>Patient : ER++ (80%) Her2 + (20%) - p53-</t>
  </si>
  <si>
    <t>IM-OVA-008</t>
  </si>
  <si>
    <t>CTICC1.31</t>
  </si>
  <si>
    <t>Deceased</t>
  </si>
  <si>
    <t>Hysterectomy, Bilateral adnexectomy, Omentectomy, Appendectomy, Lombo-aortic curage, Peritoneal resection : retroperitoneal, caeliac and retrohepatic tumor exeresis, Sub total colectomy, Cholecystectomy, Splenectomy</t>
  </si>
  <si>
    <t>R1</t>
  </si>
  <si>
    <t>ER+/+ 10%,  PR+ 10%, WT1+, p53+, Her2+/2+, CK7+, CK20-, KI67+ 80%, AFP-, ACE-</t>
  </si>
  <si>
    <t>10 mitoses/mm2</t>
  </si>
  <si>
    <t>PCI score (laparotomy) : 26</t>
  </si>
  <si>
    <t>Adjuvant : Carboplatine, Taxol, Avastin from 03/12/2014 to 04/03/2015 - 5 cures</t>
  </si>
  <si>
    <t>Yes - 16/03/2015
Local : Peritoneal carcinose</t>
  </si>
  <si>
    <t>15 vials of 0,41M cells</t>
  </si>
  <si>
    <t>0,41M = 401,8</t>
  </si>
  <si>
    <t>14 vials of 2M cells</t>
  </si>
  <si>
    <t>2M = 661,5</t>
  </si>
  <si>
    <t>Figo IV</t>
  </si>
  <si>
    <t>Patient : ER+ (10%) PR+ (10%) Her2 ++ - WT1+, p53+ CK7+ CK20- KI67 80%</t>
  </si>
  <si>
    <t>20 vials of 0,5M cells</t>
  </si>
  <si>
    <t>7 vials of 1M cells</t>
  </si>
  <si>
    <t>IM-OVA-009</t>
  </si>
  <si>
    <t>Coupoles</t>
  </si>
  <si>
    <t>clears</t>
  </si>
  <si>
    <t>60x50x48 mm</t>
  </si>
  <si>
    <t xml:space="preserve">High-grade clear cell adenocarcinoma associated with a minimal contingent of endometrioid adenocarcinoma (ER+ and PR+). </t>
  </si>
  <si>
    <t>ER-,  PR-, Pax8+, CK7+, CK20-, TTF1-, CDX2-, WT1-, p53+, CA125+, CA19,9+, Kl67+</t>
  </si>
  <si>
    <t>9 mitoses/mm2</t>
  </si>
  <si>
    <t>Adjuvant : Carboplatine, Paclitaxel from 17/12/2014 to 23/04/2015 - 6 cures
Radio Post Op : 18/08/2015 - 20Gy
Palliative : Doxorubicine liposomale (Caelyx) on 26/08/2015 - 1 cure</t>
  </si>
  <si>
    <t>Yes - 06/07/2015
Local : Peritoneal carcinose, lymph node involvement
Distant : Bone</t>
  </si>
  <si>
    <t>11 vials of 1M cells + 15 vials of 0,5M cells</t>
  </si>
  <si>
    <t>IM-OVA-010</t>
  </si>
  <si>
    <t>Hysterectomy, Bilateral adnexectomy, Omentectomy, Lombo-aortic and pelvian curage, Rectosigmoidectomy, Liver round ligaments</t>
  </si>
  <si>
    <t>ER+/++ 30%, PR+/++ 10%, CK7+, CK20-, p53-, WT1+, KI67+, CA125+, CA19,9-, ACE-</t>
  </si>
  <si>
    <t>29 mitoses/mm2</t>
  </si>
  <si>
    <t>History of breast cancer
PCI score (laparotomy) : 3</t>
  </si>
  <si>
    <t>Adjuvante : Carboplatine, Paclitaxel, Avastin (maintenance 15 mois) from 02/03/2015 to 06/2015 - 6 cures</t>
  </si>
  <si>
    <t>Familly history of breast cancer, Mother, Sister (BRCA1 mutation)</t>
  </si>
  <si>
    <t>High - 3</t>
  </si>
  <si>
    <t>Patient : ER++ (30%) PR++ (10%) - WT1+, p53- CK7+ CK20- KI67</t>
  </si>
  <si>
    <t>IM-OVA-012</t>
  </si>
  <si>
    <t>Tubo-ovarian</t>
  </si>
  <si>
    <t>Omentectomy, Appendectomy, Lombo-aortic and pelvian curage, Proctectomy, Left and right diaphragmatic cupola, Round ligament, right ovarian stubs, Collerettes colique et rectale</t>
  </si>
  <si>
    <t>High-grade papillary serous ovarian adenocarcinoma</t>
  </si>
  <si>
    <t>ER+ (90%),  PR+ (5%), WT1+, CA125+</t>
  </si>
  <si>
    <t>14 mitoses/mm2</t>
  </si>
  <si>
    <t>Neoadjuvante : Carboplatine, Paclitaxel, BIBF1120 (CHIVA programme) from 20/11/2014 to 05/01/2015 - 3 cures</t>
  </si>
  <si>
    <t>Adjuvante : BIBF1120 continued (entretien) from 11/03/2015 to 21/05/2015</t>
  </si>
  <si>
    <t>Familly history of breast cancer, Father's side aunt</t>
  </si>
  <si>
    <t>Yes - 08/09/2016
Local : Peritoneal carcinose, lymph node involvement
Distant : Liver, extra-abdominal adenopathy, spleen</t>
  </si>
  <si>
    <t>IM-OVA-014</t>
  </si>
  <si>
    <t>Hysterectomy, Bilateral adnexectomy, Omentectomy, Appendectomy, Lombo-aortic and pelvian curage, Peritoneal resection, splenectomy, gastrectomy, protectomy</t>
  </si>
  <si>
    <t>autre</t>
  </si>
  <si>
    <t>Endometrioid, high-grade serous adenocarcinoma</t>
  </si>
  <si>
    <t>ER+/++ 70%,  PR-, CK7+,  CK20-, p53-, WT1-, CA125+, ACE-</t>
  </si>
  <si>
    <t>4 mitoses/mm2</t>
  </si>
  <si>
    <t>PCI score (laparotomy) : 22</t>
  </si>
  <si>
    <t>Neoadjuvante : Carboplatine, Taxol, Avastin (en maintenance) from 03/12/2014 to 18/06/2015 - 6 cures</t>
  </si>
  <si>
    <t>Familly history of endometre cancer, Aunt</t>
  </si>
  <si>
    <t xml:space="preserve">Other - Endometrioid - High grade ovarian serous adenocarcinoma </t>
  </si>
  <si>
    <t>Patient : ER++ (70%) PR- (0%) - WT1-, p53- CK7+ CK20-</t>
  </si>
  <si>
    <t>IM-OVA-016</t>
  </si>
  <si>
    <t>Hysterectomy, Adnexectomy, Omentectomy, Appendectomy, Lombo-aortic and pelvian curage, Peritoneal resection : right cupola, round ligament, douglassectomy</t>
  </si>
  <si>
    <t>-</t>
  </si>
  <si>
    <t>190x160x100 mm</t>
  </si>
  <si>
    <t>High-grade papillary serous cystadenocarcinoma.</t>
  </si>
  <si>
    <t>ER+ (80%), PR++ (10%), p53+, WT1+, Inhibine -, KI67+ 25%, ACE-, CA19,9-</t>
  </si>
  <si>
    <t>PCI score (laparotomy) : 9</t>
  </si>
  <si>
    <t>Adjuvante : Carboplatine, Paclitaxel from 07/05/2015 to 24/08/2015 - 6 cures</t>
  </si>
  <si>
    <t>10 vials of 1M cells</t>
  </si>
  <si>
    <t>IM-OVA-019</t>
  </si>
  <si>
    <t>Hysterectomy, Bilateral adnexectomy, Omentectomy, Lombo-aortic and pelvian curage, Peritoneal resection : splenectomy, diaphragmatic cupula resection, round ligament, Arantius furrow, pre-cave node, resection des deux gouttières parieto-coliques</t>
  </si>
  <si>
    <t>70x120x35 mm</t>
  </si>
  <si>
    <t>ER- (+ 9%°,  PR+ 30%, WT1+, p53+, CK7+, CK20-, CA19,9+, CA125+, BRCA1/2 -</t>
  </si>
  <si>
    <t>12 mitoses/mm2</t>
  </si>
  <si>
    <t>PCI score (laparotomy) : 18</t>
  </si>
  <si>
    <t>Adjuvante : Carboplatine, Taxol, Avastin (maintenance) from 26/05/2015 to 09/2015 - 6 cures</t>
  </si>
  <si>
    <t>21 vials of 0,5M cells</t>
  </si>
  <si>
    <t>IM-OVA-021</t>
  </si>
  <si>
    <t>Peritoneal</t>
  </si>
  <si>
    <t>Hysterectomy, Bilateral adnexectomy, Omentectomy, Appendectomy, Peritoneal resection : right diaphragmatic cupola/right and left flank/prevesical peritoneum/right and left iliac fossa, Protectomy</t>
  </si>
  <si>
    <t>ER+/+++ 90%, PR+/++ 10%, p53-, WT1+, CA125+, CA15,3+</t>
  </si>
  <si>
    <t>PCI score (laparotomy) : 19</t>
  </si>
  <si>
    <t>Neoadjuvante : Carboplatine, Paclitaxel from 10/11/2014 to 14/04/2015 - 6 cures</t>
  </si>
  <si>
    <t>22 vials of 0,5M cells</t>
  </si>
  <si>
    <t>Patient : ER+++ (90%) PR++ (10%) - WT1+, p53-</t>
  </si>
  <si>
    <t>7 vials of 1M cells + 13 vials of 0,5M cells</t>
  </si>
  <si>
    <t>IM-OVA-023</t>
  </si>
  <si>
    <t>Laparoconversion, Hysterectomy, Bilateral adnexectomy, Omentectomy, Lombo-aortic and pelvian curage, Peritoneal resection : round hepatic ligament, Small bowel resection</t>
  </si>
  <si>
    <t>170x180x?</t>
  </si>
  <si>
    <t>ER+ PR- p53+, WT1+, p16 +, CA125+, KI67+ 30%</t>
  </si>
  <si>
    <t>PCI score (laparotomy) : 4</t>
  </si>
  <si>
    <t>Adjuvant: Carboplatine, Paclitaxel, Avastin Olaparib (maintenance) from 10/08/2015 to 30/11/2015 - 6 cures</t>
  </si>
  <si>
    <t>IM-OVA-027</t>
  </si>
  <si>
    <t>MIXTE</t>
  </si>
  <si>
    <t>Ic</t>
  </si>
  <si>
    <t xml:space="preserve">Carcinosarcoma
High-grade heterologous Mullerian mixed tumor + chondrosarcoma. </t>
  </si>
  <si>
    <t>ER++ (40%), PR+++ (10%), WT1+, p53+, AntiPS100+</t>
  </si>
  <si>
    <t>36 mitoses/mm2</t>
  </si>
  <si>
    <t>History of breast cancer</t>
  </si>
  <si>
    <t>Adjuvante: Carboplatine, Paclitaxel from 19/11/2015 to 21/01/2016 - 4 cures</t>
  </si>
  <si>
    <t>Familly history of breast cancer, Mother's side aunts (2)</t>
  </si>
  <si>
    <t>26 vials of 2M cells</t>
  </si>
  <si>
    <t>IM-OVA-033</t>
  </si>
  <si>
    <t>Lombo-aortic curage</t>
  </si>
  <si>
    <t>45x30x20 mm</t>
  </si>
  <si>
    <t>Mixed carcinoid tumour of the ovary</t>
  </si>
  <si>
    <t>Synaptophysine +, Chromogranine +, CD56+, KI67+ 2%, ACE-, CA19,9-</t>
  </si>
  <si>
    <t>Anterior treatment : 1 cytoreduction surgery 25/06/2011</t>
  </si>
  <si>
    <t>Mixed - germ cell tumour other - MIXED OVAIR CARCINOID TUMOR</t>
  </si>
  <si>
    <t>synaptophys+ chromogran+ CD56+ Ki67 2%</t>
  </si>
  <si>
    <t>IM-OVA-043</t>
  </si>
  <si>
    <t>Hysterectomy, Bilateral adnexectomy, Omentectomy, Peritoneal resection : right diaphragmatic cupola/pelvic, Protectomy, VIII hepatic segment upper part resection</t>
  </si>
  <si>
    <t>5 mitoses/mm2</t>
  </si>
  <si>
    <t>PCI score (laparotomy) : 15</t>
  </si>
  <si>
    <t>Neoadjuvante : Carboplatine, Paclitaxel from 29/10/2015 to 31/12/2015 - 4 cures</t>
  </si>
  <si>
    <t>Adjuvante : Carboplatine, Paclitaxel from 24/03/2016 to 06/05/2016 - 3 cures
Adjuvante : Bevacizumab combined with chimio then maintenance from 04/2016 to 06/07/2017 - 24 cures
Adjuvante : Carboplatine, Doxorubicine liposomale from 09/2017 to …not over</t>
  </si>
  <si>
    <t>MS</t>
  </si>
  <si>
    <t>Yes - 08/08/2017
Local : Peritoneal carcinose
Distant : Liver, extra-abdominal adenopathy</t>
  </si>
  <si>
    <t>44 vials of 1M cells + 17 vials of 0,5M cells</t>
  </si>
  <si>
    <t>IM-OVA-044</t>
  </si>
  <si>
    <t>Omentectomy, Omphalectomy , Abdominal mass resection, inter-hepato-diaphragmatic mass resection, Diaphragmatic partial resection, cholecystectomy</t>
  </si>
  <si>
    <t>R2</t>
  </si>
  <si>
    <t>granulosa</t>
  </si>
  <si>
    <t>Tumour of sexual cords, granulosa</t>
  </si>
  <si>
    <t>ER+/+ 60%, PR+/+++ 90%, Inhibine +, Fox12+, Calretinine -, MELAN A+, Inhibine B+</t>
  </si>
  <si>
    <t>1 Cytoreduction surgery : 19/07/2010</t>
  </si>
  <si>
    <t>Adjuvant: Carboplatine, Paclitaxel from 03/2016 to 08/2016 - 6 cures</t>
  </si>
  <si>
    <t>Yes - 06/01/2017
Local : Peritoneal carcinose
Distant : Liver</t>
  </si>
  <si>
    <t>IM-OVA-050</t>
  </si>
  <si>
    <t>Hysterectomy, Bilateral adnexectomy, Omentectomy, Lombo-aortic and pelvian curage, Cholecystectomy, Monobloc proctectomy (Hudson way)</t>
  </si>
  <si>
    <t>Clear cell ovarian carcinoma in a high grade oxyphile variant</t>
  </si>
  <si>
    <t>ER-, PR-, ECDAH+, P53+, WT1-, HNF1B+, EMA+,  CD10-, CA19,9-, CA125+</t>
  </si>
  <si>
    <t>13 mitoses/mm2</t>
  </si>
  <si>
    <t>Adjuvante : ?</t>
  </si>
  <si>
    <t>Familly history of breast cancer, Mother</t>
  </si>
  <si>
    <t>IM-OVA-054</t>
  </si>
  <si>
    <t>Figo Ia</t>
  </si>
  <si>
    <t>Other - Fibroma - Fibroma with minimal sexual cords included</t>
  </si>
  <si>
    <t>Patient : ER- (0) PR1+ (70%)  Reticul+ SMA- Desmine+ Caldesmone- 
CD10- EMA- Inhibine+ Calretinine+ MelanA- FoxL2+</t>
  </si>
  <si>
    <t xml:space="preserve">6mm gastrointestinal stomach stromal tumour (GIST) with no risk of relapse according to Miettinen Class </t>
  </si>
  <si>
    <t>IM-OVA-505</t>
  </si>
  <si>
    <t>haut</t>
  </si>
  <si>
    <t xml:space="preserve">The positivity of myogenin would lead to a possible MULLERIAN MIXED TUMOR (carcinosarcoma) with therefore a carcinomatous component with a high grade serous carcinoma type. </t>
  </si>
  <si>
    <t>P53+ P16+ myogénine+EMA.+calrétinine+,cytokératine -AE1/AE3-, les cytokératines 5/6, 7 et 20-, 
RE-, RP-, WT1-, l’ALC-, P63-, PS100-,CD10-, CD30-,CD34-,CD31-, CD99-, CD138-, CD117-, 
PLAP-,AFP-, HER2-, l’inhibine - TTF1-</t>
  </si>
  <si>
    <t xml:space="preserve">1 vial of 0,1M cells </t>
  </si>
  <si>
    <t>IM-OVA-513</t>
  </si>
  <si>
    <t xml:space="preserve">haut </t>
  </si>
  <si>
    <t>Mixed transitional cell carcinoma associated with a minority contingent of high-grade serous papillary carcinoma</t>
  </si>
  <si>
    <t>/</t>
  </si>
  <si>
    <t>16 vials of 2M cells</t>
  </si>
  <si>
    <t>IM-OVA-512</t>
  </si>
  <si>
    <t>Hysterectomy, Bilateral adnexectomy, Omentectomy, Appendectomy, Lombo-aortic and pelvian curage, Peritoneal resection : right diaphragmatic cupola, Atypical lower ceacal resection (résection du bas fond ceacal atypique), Peritoneal nodules resection from left diaphragmatic cupola</t>
  </si>
  <si>
    <t>75x50x20 mm</t>
  </si>
  <si>
    <t>High-grade ovarian serous papillary carcinoma</t>
  </si>
  <si>
    <t>p53+, CK20+, CK7+,  WT1+</t>
  </si>
  <si>
    <t>PCI score (laparotomy) : 16</t>
  </si>
  <si>
    <t>Adjuvant : Carboplatine, Paclitaxel from 04/12/2014 to 17/12/2014 - 1 cure
Adjuvant : Carboplatine, Paclitaxel from 31/12/2014 to 01/04/2015 - 6 cures
Adjuvant : Bevacizumab alone (Avastin) from 31/12/2014 to 29/03/2016 - 23 cures</t>
  </si>
  <si>
    <t>IM-OVA-525</t>
  </si>
  <si>
    <t>Caucasian/white</t>
  </si>
  <si>
    <t>Laparoconversion, Hysterectomy, Bilateral adnexectomy, Omentectomy, Appendectomy, Lombo-aortic and pelvian curage, Multiple peritoneal biopsy</t>
  </si>
  <si>
    <t>WT1+, P53+, ER2+, CK7+, RP-, CK20-, CK5/6-</t>
  </si>
  <si>
    <t>CA125 : 232,5kU/L (11/02/2015)</t>
  </si>
  <si>
    <t>PCI score (laparotomy) : 7</t>
  </si>
  <si>
    <t xml:space="preserve">Adjuvant : Carboplatin, Paclitaxel from 23/3/2015 to 22/07/2015 - 6 cures
</t>
  </si>
  <si>
    <t>IM-OVA-530</t>
  </si>
  <si>
    <t>CTICC1.34</t>
  </si>
  <si>
    <t>Ascite - Ovary tumor</t>
  </si>
  <si>
    <t>Ascites of Mucinous cystadenocarcinoma of probable ovary origin</t>
  </si>
  <si>
    <t>ER 0, PR 0, CK7+, CK20+, P53+, WT1-, HNF 1β-, MSH2+, KRAS+, BRCA1-, BRCA2-</t>
  </si>
  <si>
    <t>Ovary tumor cancer cell line - Epithelial morphology</t>
  </si>
  <si>
    <t>CTIGM.Cancer2</t>
  </si>
  <si>
    <t>Adherent epitheloid cells growing as monolayer and forming aggregates when confluent, can form aggregates loosely connected to the cell sheet</t>
  </si>
  <si>
    <t>Histology staining on PDX at P3 : AR- / ER++ / HER- / PR+</t>
  </si>
  <si>
    <t>Sent 21-04-2017</t>
  </si>
  <si>
    <t>Confirmed as Human cells - 96% - inf 1% of Ms cells.</t>
  </si>
  <si>
    <t>Approx 9,3 days</t>
  </si>
  <si>
    <t>CD44- / CD326+ / CD105- / CD184+ / CD90.2+ inf 1%</t>
  </si>
  <si>
    <t>96% of Human Cells</t>
  </si>
  <si>
    <t>In Progress</t>
  </si>
  <si>
    <t>Deceased : cancer cause</t>
  </si>
  <si>
    <t>Uncertain</t>
  </si>
  <si>
    <t>Ascite draining</t>
  </si>
  <si>
    <t>mucineux</t>
  </si>
  <si>
    <t>Mucinous cystadenocarcinoma probably of ovarian origin</t>
  </si>
  <si>
    <t>CK7+, P53+, CK20+, WT1-, ER-, PR-, MSH2+, KRAS+, BRCA1/2 - HMF1b- n’est pas contributif, 
METASTASE D'UN ADENOCARCINOME dont le profil immunocytochimique ne permet pas 
de trancher formellement entre une origine PANCREATIQUE OU OVARIENNE</t>
  </si>
  <si>
    <t>Anterior treatments : Oxaliplatine + CAMPTO + 5FU J1 : 22/09/2014
Gemcitabine J1 : 17/12/2014</t>
  </si>
  <si>
    <t>Adjuvant: Bevacizumab, Paclitaxel, Carboplatine from 08/06/2015 to 28/12/2015 - 7 cures
Palliative: Avastin, Caelix on 11/01/2016 - 1 cure</t>
  </si>
  <si>
    <t>Familly history of breast and uterus cancer before 50 years old, 2 sisters</t>
  </si>
  <si>
    <t>IM-OVA-535</t>
  </si>
  <si>
    <t>Hysterectomy, Bilateral adnexectomy, Omentectomy, Appendectomy, Lombo-aortic curage, Peritoneal resection : Morisson and parietal peritoneum</t>
  </si>
  <si>
    <t>High-Grade Serous Papillary Adenocarcinoma</t>
  </si>
  <si>
    <t>p53+,WT1+, ER+, PR-, HER2-</t>
  </si>
  <si>
    <t>CA125 : 17,4kU/L (08/07/2015)
CA19,9 : 12,5kU/L (08/07/2015)</t>
  </si>
  <si>
    <t>Post-op radiotherapy : 2009
PCI score (laparotomy) : 8</t>
  </si>
  <si>
    <t>Adjuvante : Carboplatine, Paclitaxel from 08/10/2015 to 17/12/2015 - 3 cures
Adjuvante : Anastrozole from 12/02/2016 to … not finished</t>
  </si>
  <si>
    <t>30 vials of 1M cells</t>
  </si>
  <si>
    <t>IM-OVA-554</t>
  </si>
  <si>
    <t>Etablished from an Ascite PDX model at P</t>
  </si>
  <si>
    <t>Ovary tumor</t>
  </si>
  <si>
    <t>Figo : IIIc</t>
  </si>
  <si>
    <t>Epithelial tumor - High grade ovarian serous adenocarcinoma</t>
  </si>
  <si>
    <t>Patient : CK7+, CK20-, P53-, WT1+, P16+, PAX8-</t>
  </si>
  <si>
    <t>High grade ovarian serous adenocarcinoma</t>
  </si>
  <si>
    <t>CA125 : 654,9kU/L, CK7+, CK20-, P53-, WT1+, P16+, PAX8-</t>
  </si>
  <si>
    <t>Recovery after thawing may be slow</t>
  </si>
  <si>
    <t>Confirmed as Human cells - 99,5% - inf 0,2% of Ms cells.</t>
  </si>
  <si>
    <t>Approximately 45 days</t>
  </si>
  <si>
    <t xml:space="preserve">CD44+ / CD326+ / CD105- / CD184 2% / CD44 High = 2,6% / CD90.2+ = 0,18% </t>
  </si>
  <si>
    <t>99,5% of Human Cells</t>
  </si>
  <si>
    <t xml:space="preserve">3 vials of 1M cells </t>
  </si>
  <si>
    <t>1M = 767
2M = 1 150,5</t>
  </si>
  <si>
    <t>Laparoconversion, Oment fragment and peritoneum fragment from the right flank to evaluate the response to chemotherapy.</t>
  </si>
  <si>
    <t>35x20x5 mm</t>
  </si>
  <si>
    <t>pap serous, High-grade serous adenocarcinoma</t>
  </si>
  <si>
    <t xml:space="preserve">CK7+, focalement P16+ et WT1+, P53-, PAX8-, CK20-.
</t>
  </si>
  <si>
    <t>CA125 : 654,9 kU/L (10/02/2016)
Biopsy 16/02/2016</t>
  </si>
  <si>
    <t>PCI score (laparotomy) : 20</t>
  </si>
  <si>
    <t>Neoadjuvante : Carboplatine, Paclitaxel from 01/03/2016 to 03/05/2016 - 4 cures</t>
  </si>
  <si>
    <t>Palliative : Avastin, Paclitaxel from 06/07/2016 to 27/07/2016 - 2 cures
Palliative : Bevacizumab alone (Avastin) from 17/08/2016 to … not finished - 11 cures</t>
  </si>
  <si>
    <t>Last news date</t>
  </si>
  <si>
    <t>Surgery Date</t>
  </si>
  <si>
    <t>Tobacco</t>
  </si>
  <si>
    <t>Primary/
Metastasis</t>
  </si>
  <si>
    <t>Histology Grade
Gleason</t>
  </si>
  <si>
    <t>pT</t>
  </si>
  <si>
    <t>pN</t>
  </si>
  <si>
    <t>pM</t>
  </si>
  <si>
    <t>RAS status</t>
  </si>
  <si>
    <t>Tumoral cell %</t>
  </si>
  <si>
    <t>Treatment Type</t>
  </si>
  <si>
    <t>EGFR</t>
  </si>
  <si>
    <t>KRAS</t>
  </si>
  <si>
    <t>Tube Cultured Explant</t>
  </si>
  <si>
    <t>IM-LUN-001</t>
  </si>
  <si>
    <t>CTICC1.37</t>
  </si>
  <si>
    <t>Alive 05/05/2013</t>
  </si>
  <si>
    <t>Median lobe</t>
  </si>
  <si>
    <t>Weaned smoker</t>
  </si>
  <si>
    <t>Epidermoid carcinoma</t>
  </si>
  <si>
    <t>IB</t>
  </si>
  <si>
    <t>P</t>
  </si>
  <si>
    <t>2a</t>
  </si>
  <si>
    <t>X</t>
  </si>
  <si>
    <t>CTIGM.Cancer4</t>
  </si>
  <si>
    <t>Yes</t>
  </si>
  <si>
    <t>IM-LUN-002</t>
  </si>
  <si>
    <t>Deceased - Cancer related</t>
  </si>
  <si>
    <t>Lower right lobe</t>
  </si>
  <si>
    <t>IIIA</t>
  </si>
  <si>
    <t>Yes - brain metastasis on 24/03/2010</t>
  </si>
  <si>
    <t>24 vials of 5M cells</t>
  </si>
  <si>
    <t>5M = 1534</t>
  </si>
  <si>
    <t>IM-LUN-006</t>
  </si>
  <si>
    <t>Alive 24/06/2013</t>
  </si>
  <si>
    <t>Epidermoid  basaloid carcinoma</t>
  </si>
  <si>
    <t>IIA</t>
  </si>
  <si>
    <t>2b</t>
  </si>
  <si>
    <t>IM-LUN-007</t>
  </si>
  <si>
    <t>Alive 25/03/2013</t>
  </si>
  <si>
    <t>Yes - liver metastasis on 27/07/2010</t>
  </si>
  <si>
    <t>On request</t>
  </si>
  <si>
    <t>IM-LUN-008</t>
  </si>
  <si>
    <t>Alive 29/10/2012</t>
  </si>
  <si>
    <t>Lower left lobe</t>
  </si>
  <si>
    <t>IIIB</t>
  </si>
  <si>
    <t>Yes - Bone and adrenal gland on 18/04/2011</t>
  </si>
  <si>
    <t>17 vials of 0,5M cells</t>
  </si>
  <si>
    <t>IM-LUN-012</t>
  </si>
  <si>
    <t>Non smoker</t>
  </si>
  <si>
    <t>Sarcomatoid carcinoma</t>
  </si>
  <si>
    <t>IIB</t>
  </si>
  <si>
    <t>Chemotherapy</t>
  </si>
  <si>
    <t>Yes - Parietal metastasis on 17/05/2010</t>
  </si>
  <si>
    <t>Wild type</t>
  </si>
  <si>
    <t>17 vials of 3M cells</t>
  </si>
  <si>
    <t>3M = 1 227,2</t>
  </si>
  <si>
    <t>IM-LUN-014</t>
  </si>
  <si>
    <t>Acinous adenocarcinoma</t>
  </si>
  <si>
    <t>R</t>
  </si>
  <si>
    <t>Radio-chemotherapy</t>
  </si>
  <si>
    <t>CDDP/TXT/Rx</t>
  </si>
  <si>
    <t>Yes - Adrenal gland on 21/04/2010</t>
  </si>
  <si>
    <t>14 vials of 3M cells</t>
  </si>
  <si>
    <t>IM-LUN-029</t>
  </si>
  <si>
    <t>Alive 08/06/2013</t>
  </si>
  <si>
    <t>Superior Right lobe</t>
  </si>
  <si>
    <t>large-cell composite neuroendocrine carcinoma</t>
  </si>
  <si>
    <t>IM-LUN-030</t>
  </si>
  <si>
    <t>Deceased - Unknown cause</t>
  </si>
  <si>
    <t>Small-cell composite neuroendocrine carcinoma
80% of epidermoid cancer cells</t>
  </si>
  <si>
    <t>Radiotherapy</t>
  </si>
  <si>
    <t>Yes - Brain metastasis on 18/12/2010</t>
  </si>
  <si>
    <t>IM-LUN-032</t>
  </si>
  <si>
    <t>Alive 13/02/2013</t>
  </si>
  <si>
    <t>Papillary adenocarcinoma</t>
  </si>
  <si>
    <t>Observation</t>
  </si>
  <si>
    <t>c.34G&gt;T sur l'exon 12</t>
  </si>
  <si>
    <t>23 vials of 2M cells</t>
  </si>
  <si>
    <t>IM-LUN-040</t>
  </si>
  <si>
    <t>Alive 20/06/2013</t>
  </si>
  <si>
    <t>Keratinizing differentiated epidermal carcinoma</t>
  </si>
  <si>
    <t>IM-LUN-051</t>
  </si>
  <si>
    <t>Subpleural</t>
  </si>
  <si>
    <t>Yes - Localized - Mediastin on 16/12/2010</t>
  </si>
  <si>
    <t>24 vials of 1M cells</t>
  </si>
  <si>
    <t>IM-LUN-058</t>
  </si>
  <si>
    <t>Alive on 26/04/2013</t>
  </si>
  <si>
    <t>c.35G&gt;T sur l'exon 12</t>
  </si>
  <si>
    <t>30 vials of 8,5M cells + 39 vials of 2,5M cells</t>
  </si>
  <si>
    <t>2,5M = 1 188,85
8,5M = 1 764,1</t>
  </si>
  <si>
    <t>IM-LUN-060</t>
  </si>
  <si>
    <t>Alive on 01/06/2013</t>
  </si>
  <si>
    <t>Moderately differentiated epidermal carcinoma</t>
  </si>
  <si>
    <t>16 vials of 1M cells + 13 vials of 0,5M cells</t>
  </si>
  <si>
    <t>IM-LUN-061</t>
  </si>
  <si>
    <t>27 vials of 1M cells</t>
  </si>
  <si>
    <t>IM-LUN-062</t>
  </si>
  <si>
    <t>Alive on 01/01/2012</t>
  </si>
  <si>
    <t>Superior left lobe</t>
  </si>
  <si>
    <t>LUN-NIC-0070</t>
  </si>
  <si>
    <t>CTICC1.38</t>
  </si>
  <si>
    <t>Etablished from a PDX model at P</t>
  </si>
  <si>
    <t>Epidermoide basaloide</t>
  </si>
  <si>
    <t>Confirmed as Human cells - 99,69% - inf 0,17% of Ms cells.</t>
  </si>
  <si>
    <t>Approximately 14 days</t>
  </si>
  <si>
    <t>CD44 Low / CD326 Low / CD105+/- / CD184 Low / CD90.2 = 0,17%</t>
  </si>
  <si>
    <t xml:space="preserve">3 vials of 2,5M </t>
  </si>
  <si>
    <t>IM-LUN-070</t>
  </si>
  <si>
    <t>Alive on 12/02/2013</t>
  </si>
  <si>
    <t>1b</t>
  </si>
  <si>
    <t>8 vials of 1M cells + 5 vials of 0,5M cells</t>
  </si>
  <si>
    <t>IM-LUN-072</t>
  </si>
  <si>
    <t>Alive on 29/05/2012</t>
  </si>
  <si>
    <t>Yes - Brain metastasis on 07/10/2011</t>
  </si>
  <si>
    <t>20 vials of 1M cells</t>
  </si>
  <si>
    <t>IM-LUN-081</t>
  </si>
  <si>
    <t>Alive on 11/06/2013</t>
  </si>
  <si>
    <t>1a</t>
  </si>
  <si>
    <t>IM-LUN-082</t>
  </si>
  <si>
    <t>Alive on 11/01/2013</t>
  </si>
  <si>
    <t>Intermediate trunc</t>
  </si>
  <si>
    <t>Yes - Pleural metastasis on 20/02/2012</t>
  </si>
  <si>
    <t>IM-LUN-084</t>
  </si>
  <si>
    <t>Alive on 08/03/2013</t>
  </si>
  <si>
    <t>acinous adenocarcinoma</t>
  </si>
  <si>
    <t>Yes - Lymph node metastasis on 02/01/2012</t>
  </si>
  <si>
    <t>30 vials of 0,5M cells</t>
  </si>
  <si>
    <t>LUN-NIC-0087</t>
  </si>
  <si>
    <t>Etablished from a PDX model at P5+2</t>
  </si>
  <si>
    <t>Lower right lobe - Size 3,2</t>
  </si>
  <si>
    <t>G1</t>
  </si>
  <si>
    <t>Non</t>
  </si>
  <si>
    <t>Epidermoid carcinoma located in the lower lobe of the right lung - Histological grade 1 - Tsize 3.2 - pT2a pN1 pMX - Stade IIA</t>
  </si>
  <si>
    <t>Patient : NA</t>
  </si>
  <si>
    <t>epidermoid carcinoma</t>
  </si>
  <si>
    <t>%TC = 30</t>
  </si>
  <si>
    <t>Lung tumor cancer cell line
Epithelial morphology</t>
  </si>
  <si>
    <t>Adherent epitheloid cells growing as monolayer</t>
  </si>
  <si>
    <t xml:space="preserve">Available </t>
  </si>
  <si>
    <t>Confirmed as Human cells - 99,90% - inf 0,04% of Ms cells.</t>
  </si>
  <si>
    <t>Approx 14,5 days</t>
  </si>
  <si>
    <t>CD44+ / CD326+ / CD105+/- / CD184 / CD90.2 = 0,04%</t>
  </si>
  <si>
    <t>99,9% of Human cells</t>
  </si>
  <si>
    <t xml:space="preserve">6 vials of 1M cells </t>
  </si>
  <si>
    <t>9 vials of 3M cells</t>
  </si>
  <si>
    <t>IM-LUN-087</t>
  </si>
  <si>
    <t>Alive on 03/06/2013</t>
  </si>
  <si>
    <t>IM-LUN-089</t>
  </si>
  <si>
    <t>Superior Lobe</t>
  </si>
  <si>
    <t>solid adenocarcinoma with mucosecretion</t>
  </si>
  <si>
    <t>10 vials of 2M cells + 6 vials 1M cells + 16 vials of 2,5M cells</t>
  </si>
  <si>
    <t>1M = 767
2M = 1 150,5
2,5M = 1 188,85</t>
  </si>
  <si>
    <t>IM-LUN-099</t>
  </si>
  <si>
    <t>Yes - Liver metastasis on 29/02/2012</t>
  </si>
  <si>
    <t>Etiology</t>
  </si>
  <si>
    <t>Dosage Alpha-foetoprotéine (ng/mL)</t>
  </si>
  <si>
    <t>Plaquets 
/mm3</t>
  </si>
  <si>
    <t>ASAT 
(UI/L)</t>
  </si>
  <si>
    <t>ALAT 
(UI/L)</t>
  </si>
  <si>
    <t>GGT 
(UI/L)</t>
  </si>
  <si>
    <t>Phosphatase alcaline 
(UI/L)</t>
  </si>
  <si>
    <t>Intra-hepatic nodules</t>
  </si>
  <si>
    <t>Extra-hepatic nodules</t>
  </si>
  <si>
    <t>Score de Child Pugh</t>
  </si>
  <si>
    <t>TP (%)</t>
  </si>
  <si>
    <t>Facteur V</t>
  </si>
  <si>
    <t>Albumine (g/L)</t>
  </si>
  <si>
    <t>Bilirubine (µmol/L)</t>
  </si>
  <si>
    <t>Score de MELD</t>
  </si>
  <si>
    <t>INR</t>
  </si>
  <si>
    <t>Hypertension portale</t>
  </si>
  <si>
    <t>Metastasis</t>
  </si>
  <si>
    <t>Ascite</t>
  </si>
  <si>
    <t>IM-LIV-001</t>
  </si>
  <si>
    <t>CTICC1.45</t>
  </si>
  <si>
    <t>Cholangiocarcinoma primary culture</t>
  </si>
  <si>
    <t>Patient</t>
  </si>
  <si>
    <t>Alcoholic without cirrhosis</t>
  </si>
  <si>
    <t>Cholangiocarcinoma</t>
  </si>
  <si>
    <t>AFP : 2,9 ng/mL</t>
  </si>
  <si>
    <t>Primoculture with fibroblast morphology - Need characterisation</t>
  </si>
  <si>
    <t>CTICC1.40</t>
  </si>
  <si>
    <t>Hepato-cellular carcinoma</t>
  </si>
  <si>
    <t xml:space="preserve">AFP: 2,9 ng/mL ; Plt: 244/mm3 ; ASAT: 50 UI/L ; ALAT: 39 UI/L ; GGT: 81 UI/L ; PosAlc: 73 UI/L </t>
  </si>
  <si>
    <t>IM-LIV-002</t>
  </si>
  <si>
    <t>CTICC1.39</t>
  </si>
  <si>
    <t>NASH</t>
  </si>
  <si>
    <t>Hepatocellular carcinoma</t>
  </si>
  <si>
    <t>Dyslipidemia, No-insulin-dependent diabetes, Hypercholesterolemia, Arterial hypertension</t>
  </si>
  <si>
    <t>Yes - segment V - 0,45cm</t>
  </si>
  <si>
    <t>Yes - Lung - 2 - 0,5 and 0,4 cm</t>
  </si>
  <si>
    <t>IM-LIV-003</t>
  </si>
  <si>
    <t>OH et NASH cirrhotic liver</t>
  </si>
  <si>
    <t xml:space="preserve">1 nodule on resected liver - 5,7cm - segment II - well differentiated - CK19 Negative </t>
  </si>
  <si>
    <t>Broncho Chronic Obstructive Pulmonary Disease, Arteriopathy of operated MI, Plavix + stent; Diverticulitis treated by sigmoidectomy</t>
  </si>
  <si>
    <t xml:space="preserve">Well differentiated liver biopsy CK19 Negative - </t>
  </si>
  <si>
    <t>Yes - segment IV - 8 cm</t>
  </si>
  <si>
    <t>A5</t>
  </si>
  <si>
    <t>&lt;8</t>
  </si>
  <si>
    <t>1.1</t>
  </si>
  <si>
    <t>Well differentiated liver biopsy CK19 Negative</t>
  </si>
  <si>
    <t xml:space="preserve">AFP: 5,16 ng/mL ; Plt: 212/mm3 ; ASAT: 39 UI/L ; ALAT: 67 UI/L ; GGT: 173 UI/L ; PosAlc: 73 UI/L </t>
  </si>
  <si>
    <t>IM-LIV-005</t>
  </si>
  <si>
    <t>healthy liver; undetermined</t>
  </si>
  <si>
    <t>Acute cholecystitis, Heart failure, Synthetic prolapse, Cholecystectomy, Epigastric pain</t>
  </si>
  <si>
    <t xml:space="preserve">Yes - 2 - Segment VII - 3,3cm et VI - 1,3cm </t>
  </si>
  <si>
    <t>Healthy liver - Unknown</t>
  </si>
  <si>
    <t xml:space="preserve">AFP: 2,7 ng/mL ; Plt: 369/mm3 ; ASAT: 19 UI/L ; ALAT: 13 UI/L ; GGT: 66 UI/L ; PosAlc: 37 UI/L </t>
  </si>
  <si>
    <t>IM-LIV-010 SC</t>
  </si>
  <si>
    <t>Remission</t>
  </si>
  <si>
    <t>NASH cirrhotic liver</t>
  </si>
  <si>
    <t>CK19 -</t>
  </si>
  <si>
    <t>Cirrhosis +</t>
  </si>
  <si>
    <t>Surgical resection - 14/12/2015 - 1 nodule - 3,5cm - well differenciated - Resection margin 1cm</t>
  </si>
  <si>
    <t xml:space="preserve">  NA</t>
  </si>
  <si>
    <t>IM-LIV-011</t>
  </si>
  <si>
    <t xml:space="preserve">HTA - OH  - Cirrhosis - </t>
  </si>
  <si>
    <t>Scanner on 08/12/2016 - intra-hepatic nodules Segment VIII - 14,5cm</t>
  </si>
  <si>
    <t>Yes - 1 - Segment VIII - 4,8cm</t>
  </si>
  <si>
    <t>Yes - Lung - 1 - 0,9cm</t>
  </si>
  <si>
    <t>IM-LIV-012</t>
  </si>
  <si>
    <t>Arabic</t>
  </si>
  <si>
    <t>Vesicular and hilar cholangiocarcinoma</t>
  </si>
  <si>
    <t>AFP : 1,2 ng/mL</t>
  </si>
  <si>
    <t>IM-LIV-017</t>
  </si>
  <si>
    <t>Cirrhose NASH</t>
  </si>
  <si>
    <t xml:space="preserve">1 nodule on resected liver - 6cm - segment I - well differentiated - CK19 Negative </t>
  </si>
  <si>
    <t>Essential thrombocythemia - HTA - Dyslipidemia - Insulinorequiring diabetes - Joint chondrocalcinosis - Chronic lumbar pain with diffuse arthrosis discopathy - Substituted hypothyroidism - Obstructive sleep apnea syndrome</t>
  </si>
  <si>
    <t>Fibrosis stage F4</t>
  </si>
  <si>
    <t>Yes - 1 - Segment I - 5cm</t>
  </si>
  <si>
    <t>IM-LIV-019</t>
  </si>
  <si>
    <t>CCK</t>
  </si>
  <si>
    <t xml:space="preserve">AFP: 9,1 ng/mL ; Plt: 334/mm3 ; ASAT: 25 UI/L ; ALAT: 14 UI/L ; GGT: 49 UI/L ; PosAlc: 123 UI/L </t>
  </si>
  <si>
    <t>SA-LIV-0265 </t>
  </si>
  <si>
    <t>6x6x4,5 cm</t>
  </si>
  <si>
    <t>Cirrhosis - History of extra-hepatic cholestasis</t>
  </si>
  <si>
    <t>Tumor on Segment III with epiploic adherences
Moderately differentiated</t>
  </si>
  <si>
    <t>20 vials of 10M cells + 11 vials of 2,5M cells</t>
  </si>
  <si>
    <t>2,5M = 1 188,85
10M = 2 301</t>
  </si>
  <si>
    <t>Host Animal Strain</t>
  </si>
  <si>
    <t>IM-LYM-002</t>
  </si>
  <si>
    <t>CTICC1.44</t>
  </si>
  <si>
    <t>IM-LYM-002-PDX</t>
  </si>
  <si>
    <t>High-grade human B lymphoma</t>
  </si>
  <si>
    <t>14 vials of 5M cells</t>
  </si>
  <si>
    <t>IM-LYM-005</t>
  </si>
  <si>
    <t>CTICC1.43</t>
  </si>
  <si>
    <t>IM-LYM-005-PDX</t>
  </si>
  <si>
    <t>IM-LYM-005-PDX-INV</t>
  </si>
  <si>
    <t>Lymphoma</t>
  </si>
  <si>
    <t>CD20+, CD56-, cycline D1-, CD23-, Ki67 80%, CD10-, BCL6+ (20% of cells), MUM1+ (20% of cells), BCL2+, CD79a+, CD5-, TdT-</t>
  </si>
  <si>
    <t xml:space="preserve">Diffuse large cell B Lymphoma NOS (Not Otherwise Specified) with non GC (Germinal Center) phenotype </t>
  </si>
  <si>
    <t>Large cell B Lymphoma - Non adherent phenotype</t>
  </si>
  <si>
    <t>COP, R-mini-CHOP,  R-CHOP, R-DHAC, 
Revlimid-dexaméthasone, solumédrol, Holoxan VP16</t>
  </si>
  <si>
    <t>CD20+, CD10-, BCL2+, BCL6+, EBV-, CD3-, CD5-, MUM1+, c-myc -. 
Treatments : COP, R-mini-CHOP,  R-CHOP, R-DHAC, Revlimid-dexaméthasone, solumédrol, Holoxan VP16</t>
  </si>
  <si>
    <t>CTIGM.Cancer9</t>
  </si>
  <si>
    <t>Non adherent cells forming cell aggregates of 3 to 20 cell approx, may adhere very-loosely to the culture vessel</t>
  </si>
  <si>
    <t>Non Adherent cell - Partial medium changes</t>
  </si>
  <si>
    <t xml:space="preserve">Confirmed as Human cells </t>
  </si>
  <si>
    <t>Approx 7,14 days</t>
  </si>
  <si>
    <t>CD20+ = 83% / CD30+ = 67% / CD5- = 0,89% / CD10- = 0,12% / CD3- = 0,16% / IFR4 Low = 3,72%</t>
  </si>
  <si>
    <t>40 vials of 2,5M cells</t>
  </si>
  <si>
    <t xml:space="preserve">2 vials of 4M cells </t>
  </si>
  <si>
    <t>2,5M = 1 322,15
4M = 1 535,4</t>
  </si>
  <si>
    <t>CD20+, CD10-, BCL2+, BCL6+, EBV-, CD3-, CD5-, MUM1+, c-myc -</t>
  </si>
  <si>
    <t>17 vials of 2,5M cells</t>
  </si>
  <si>
    <t>2,5M = 1188,85</t>
  </si>
  <si>
    <t>Tubes P12</t>
  </si>
  <si>
    <t>IM-PAN-001</t>
  </si>
  <si>
    <t>CTICC1.36</t>
  </si>
  <si>
    <t>Pancreas body - Size 2</t>
  </si>
  <si>
    <t>PDX model at P3+2</t>
  </si>
  <si>
    <t>CB17 SCID</t>
  </si>
  <si>
    <t>%TC = 80 - Relapsed on 01/03/2013 with liver and bone metastasis</t>
  </si>
  <si>
    <t>Well differentiated Adenocarcinoma of the main pancreas section - Size 2</t>
  </si>
  <si>
    <t>Patient : Histological grade G1 - T2 - pT3 pN0 pM0 - stade 2b</t>
  </si>
  <si>
    <t>Well differentiated Adenocarcinoma</t>
  </si>
  <si>
    <t>G12V (hetero)</t>
  </si>
  <si>
    <t>Adherent epitheloid cells growing as monolayer or multilayer when 
confluent, can form aggregates loosely connected to the cell sheet</t>
  </si>
  <si>
    <t>Confirmed as Human cells - 90,91% - inf 8,5% of Ms cells.</t>
  </si>
  <si>
    <t>CD44+ / CD326+ = 97,71% / CD105- / CD184+ / CD90.2+ = 8,53%</t>
  </si>
  <si>
    <t>90,91% of Human cells</t>
  </si>
  <si>
    <t>89 vials of 1M cells</t>
  </si>
  <si>
    <t>CTICC1.35</t>
  </si>
  <si>
    <t>Pancreas body</t>
  </si>
  <si>
    <t>Pancreas</t>
  </si>
  <si>
    <t>Well differentiated adenocarcinoma</t>
  </si>
  <si>
    <t>Yes - Liver and Bone 
metastasis on 01/03/2013</t>
  </si>
  <si>
    <t>CTIGM.Cancer1</t>
  </si>
  <si>
    <t>8 vials of 1M cells + 16 vials of 2M cells</t>
  </si>
  <si>
    <t>IM-PAN-002</t>
  </si>
  <si>
    <t>Alive</t>
  </si>
  <si>
    <t>Pancreas tail</t>
  </si>
  <si>
    <t>G3</t>
  </si>
  <si>
    <t>Undifferentiated adenocarcinoma</t>
  </si>
  <si>
    <t>Gemzar</t>
  </si>
  <si>
    <t xml:space="preserve">No </t>
  </si>
  <si>
    <t>IM-PAN-003</t>
  </si>
  <si>
    <t>Adenocarcinoma</t>
  </si>
  <si>
    <t>Yes - NA</t>
  </si>
  <si>
    <t>22 vials of 1M cells</t>
  </si>
  <si>
    <t>IM-PAN-004</t>
  </si>
  <si>
    <t>G2</t>
  </si>
  <si>
    <t>Moderately differentiated adenocarcinoma</t>
  </si>
  <si>
    <t>Yes - peritoneum 
metastasis on 15/09/2012</t>
  </si>
  <si>
    <t>47 vials of 1M cells</t>
  </si>
  <si>
    <t>IM-PAN-005</t>
  </si>
  <si>
    <t>Pancreas head - Size 3,5</t>
  </si>
  <si>
    <t>PDX model at P</t>
  </si>
  <si>
    <t>Smoking</t>
  </si>
  <si>
    <t>%TC = 80 - Relapsed on 13/03/2012 with liver and peritoneum metastasis</t>
  </si>
  <si>
    <t>Anaplastic carcinoma</t>
  </si>
  <si>
    <t>G12D (hetero)</t>
  </si>
  <si>
    <t>Hu/Ms sorting - Epithelio-fibroblastic morphology - 
Adhesion will change depending on cell culture condition</t>
  </si>
  <si>
    <t>Approximately 4,3 days</t>
  </si>
  <si>
    <t>Negative on 16/11/2017</t>
  </si>
  <si>
    <t>50 vials of 1M cells</t>
  </si>
  <si>
    <t>14 vials of 1M cells</t>
  </si>
  <si>
    <t>Pancreas head</t>
  </si>
  <si>
    <t>VP16/cisplatine</t>
  </si>
  <si>
    <t>Yes - Peritoneum and Liver 
metastasis on 13/03/2012</t>
  </si>
  <si>
    <t>40 vials of 2M cells</t>
  </si>
  <si>
    <t>IM-PAN-006</t>
  </si>
  <si>
    <t>%TC = 80 - Relapsed on 03/10/2013 with liver metastasis</t>
  </si>
  <si>
    <t>Adherent epitheloid cells growing as monolayer, forming 
large organized colonies or multilayer when confluent</t>
  </si>
  <si>
    <t>Approximately 30,5 days</t>
  </si>
  <si>
    <t>Negative on 13/03/2018</t>
  </si>
  <si>
    <t>Yes - Liver metastasis on 03/10/2013</t>
  </si>
  <si>
    <t>12 vials of 1M cells + 23 vials of 0,5M cells</t>
  </si>
  <si>
    <t>IM-PAN-007</t>
  </si>
  <si>
    <t>Yes - Liver metastasis on 01/03/2013</t>
  </si>
  <si>
    <t>IM-PAN-008</t>
  </si>
  <si>
    <t xml:space="preserve">%TC = 80 </t>
  </si>
  <si>
    <t>Oui</t>
  </si>
  <si>
    <t>Adenocarcinoma of the pancreas tail</t>
  </si>
  <si>
    <t>Patient : Stade 4</t>
  </si>
  <si>
    <t>Confirmed as Human cells - 98.30% - inf 0,5% of Ms cells.</t>
  </si>
  <si>
    <t>Approximately 19 days</t>
  </si>
  <si>
    <t>CD44+ / CD326+ = 74,84% / CD105- / CD184+ / CD90.2+ = 0,49%</t>
  </si>
  <si>
    <t>98,30% of Human cell</t>
  </si>
  <si>
    <t>18 vials of 1M cells</t>
  </si>
  <si>
    <t>Folfirinox</t>
  </si>
  <si>
    <t>IM-PAN-009</t>
  </si>
  <si>
    <t>%TC = 80 - No relapse</t>
  </si>
  <si>
    <t>Well differentiated adenocarcinoma of the pancreas tail</t>
  </si>
  <si>
    <t>Patient : Histological grade G1 - pT3 pN1 pM0 - Stade 2b</t>
  </si>
  <si>
    <t>Confirmed as Human cells - 76.93% - 22,61% of Ms cells.</t>
  </si>
  <si>
    <t>CD44+ = 71,75% / CD326+ = 76,93% / CD105+ / CD184+ = 8,22% / CD90.2+ = 22,61%</t>
  </si>
  <si>
    <t>76,93% of Human cell</t>
  </si>
  <si>
    <t>35 vials of 1M cells</t>
  </si>
  <si>
    <t xml:space="preserve">44 vials of 1M cells </t>
  </si>
  <si>
    <t>25 vials of 0,5M cells</t>
  </si>
  <si>
    <t>IM-PAN-010</t>
  </si>
  <si>
    <t>IM-PAN-011</t>
  </si>
  <si>
    <t>Liver</t>
  </si>
  <si>
    <t>IM-PAN-012</t>
  </si>
  <si>
    <t>IM-PAN-013</t>
  </si>
  <si>
    <t>adenocarcinome</t>
  </si>
  <si>
    <t>Confirmed as Human cells - 98,15% - 0% of Ms cells.</t>
  </si>
  <si>
    <t xml:space="preserve">Approximately 37,5 days </t>
  </si>
  <si>
    <t>CD44+ / CD326+ = 75,14% / CD105- / CD184+ =  / CD90.2 = 0%</t>
  </si>
  <si>
    <t>98,15% Human cells</t>
  </si>
  <si>
    <t>11 vials of 1M cells</t>
  </si>
  <si>
    <t>32 vials of 1M cells + 9 vials of 0,5M cells</t>
  </si>
  <si>
    <t>IM-PAN-014</t>
  </si>
  <si>
    <t>G2/G3</t>
  </si>
  <si>
    <t xml:space="preserve">%TC = 80 - Local relapse to pancreas on 30/10/2013 </t>
  </si>
  <si>
    <t>Poorly to moderately differentiated adenocarcinoma of the pancreas head</t>
  </si>
  <si>
    <t>Patient : Histological grade G2/G3 - 
pT3 pN1 pM0 - Stade 2b - Size 3,5</t>
  </si>
  <si>
    <t>Low to moderately differentiated Adenocarcinoma</t>
  </si>
  <si>
    <t>Confirmed as Human cells - 86.74% - 12,83% of Ms cells.</t>
  </si>
  <si>
    <t>Approx 15 days</t>
  </si>
  <si>
    <t>CD44+ / CD326+ = 99,07% / CD105- / CD184+ = 9,20% / CD90.2 = 12,83%</t>
  </si>
  <si>
    <t>86,74% Human cells</t>
  </si>
  <si>
    <t>56 vials of 1M cells</t>
  </si>
  <si>
    <t xml:space="preserve">15 vials of 10M cells </t>
  </si>
  <si>
    <t>Yes - Localized Pancreas on 30/10/2013</t>
  </si>
  <si>
    <t>19 vials of 0,5M cells</t>
  </si>
  <si>
    <t>IM-PAN-015</t>
  </si>
  <si>
    <t>Yes - Localized Pancreas on 01/10/2013</t>
  </si>
  <si>
    <t>19 vials of 1M cells + 9 vials of 0,5M cells</t>
  </si>
  <si>
    <t>IM-PAN-016</t>
  </si>
  <si>
    <t>27 vials of 0,5M cells</t>
  </si>
  <si>
    <t>IM-PAN-017</t>
  </si>
  <si>
    <t>Pancreas head - Size 4</t>
  </si>
  <si>
    <t>%TC = 80 - Local relapse to pancreas on 17/11/2014</t>
  </si>
  <si>
    <t>Well-differentiated adenocarcinoma on papillary 
and mucosal intracanal tumours of the pancreas</t>
  </si>
  <si>
    <t>G12R (hetero)</t>
  </si>
  <si>
    <t>Confirmed as Human cells - 99,89% - 0,02% of Ms cells.</t>
  </si>
  <si>
    <t>Approx 9,9 days</t>
  </si>
  <si>
    <t>CD44+=95,58 / CD326+ = 99,62% / CD105- / CD184= / CD90.2 = 0,02%</t>
  </si>
  <si>
    <t>99,89% Human cells</t>
  </si>
  <si>
    <t>1 vials of 0,9M cells</t>
  </si>
  <si>
    <t xml:space="preserve">16 vials of 10M cells </t>
  </si>
  <si>
    <t>0,9M = 690,3
1M = 767</t>
  </si>
  <si>
    <t>Yes - Localized Pancreas on 17/11/2014</t>
  </si>
  <si>
    <t>IM-PAN-018</t>
  </si>
  <si>
    <t>BALB/c Nude</t>
  </si>
  <si>
    <t>41 vials of 1M cells</t>
  </si>
  <si>
    <t>IM-PAN-019</t>
  </si>
  <si>
    <t>Yes - Lung metastasis on 16/05/2014</t>
  </si>
  <si>
    <t>25 vials of 1M cells</t>
  </si>
  <si>
    <t>IM-PAN-020</t>
  </si>
  <si>
    <t>PDX model at (P3+2)</t>
  </si>
  <si>
    <t>Liver metastasis</t>
  </si>
  <si>
    <t>Liver metatstasis of well differentiated pancreas adenocarcinoma</t>
  </si>
  <si>
    <t>Adenocarcinoma on intraductal papillary 
mucinous pancreatic neoplasm (IPMN)</t>
  </si>
  <si>
    <t>Adenocarcinoma on intraductal papillary mucinous pancreatic neoplasm (IPMN)
Adenocarcinome sur tumeur intracanalaire papillaire et mucineuse du pancréas (TIPMP)</t>
  </si>
  <si>
    <t>Adherent epitheloid cells with various morphology growing as 
monolayer or multilayer when confluent, presence of mucosecretion, 
can form aggregates loosely connected to the cell sheet</t>
  </si>
  <si>
    <t>Mucosecretion</t>
  </si>
  <si>
    <t>Confirmed as Human cells - 99,70% - 0% of Ms cells.</t>
  </si>
  <si>
    <t>Approximately 43 days</t>
  </si>
  <si>
    <t>Do again aggregates</t>
  </si>
  <si>
    <t>CD44+ /CD326+ = 87,92% / CD105- / CD184+ / CD90.2 = 0%</t>
  </si>
  <si>
    <t>1 vial of 0,5M</t>
  </si>
  <si>
    <t>Adenocarcinoma on intraductal papillary mucinous pancreatic neoplasm (IPMN)</t>
  </si>
  <si>
    <t>IM-PAN-035</t>
  </si>
  <si>
    <t>3,5x3,5 cm</t>
  </si>
  <si>
    <t>well-differentiated adenocarcinoma on mucosal intracanal tumours of the pancreas</t>
  </si>
  <si>
    <t>History of endometrial cancer treated 
with surgery and radiotherapy</t>
  </si>
  <si>
    <t>Metastatic colonization of a peripancreatic lymph node</t>
  </si>
  <si>
    <t>28 vials of 2M cells</t>
  </si>
  <si>
    <t>IM-PAN-077</t>
  </si>
  <si>
    <t>Moderately differentiated ductal adenocarcinoma</t>
  </si>
  <si>
    <t>Non-Hodgkin's malignant 
lymphoma remission patient</t>
  </si>
  <si>
    <t>8 vials of 1M cells + 23 vials of 0,5M cells</t>
  </si>
  <si>
    <t>IM-PAN-083</t>
  </si>
  <si>
    <t>PDX model at P3+3</t>
  </si>
  <si>
    <t>Invasive moderately differentiated ductal pancreatic carcinoma (G2) of the pancreatic head</t>
  </si>
  <si>
    <t>Invasive moderately differentiated, ductal pancreatic 
carcinoma (G2) of the pancreatic head</t>
  </si>
  <si>
    <t>invasive moderately differentiated, ductal pancreatic carcinoma (G2) of the pancreatic head</t>
  </si>
  <si>
    <t>Adherent epitheloid cells growing as monolayer or multilayer 
when confluent, can form aggregates loosely connected to the 
cell sheet, presence of epithelial cell with various morphologies</t>
  </si>
  <si>
    <t>Approximately 21 days</t>
  </si>
  <si>
    <t>86 vials of 1M cells</t>
  </si>
  <si>
    <t>3 vials of 2M cells</t>
  </si>
  <si>
    <t xml:space="preserve">12 vials of 10M cells </t>
  </si>
  <si>
    <t xml:space="preserve">8 vials of 10M cells </t>
  </si>
  <si>
    <t>7 vials of 3M cells</t>
  </si>
  <si>
    <t>17 vials of 1M cells</t>
  </si>
  <si>
    <t>IM-PAN-092</t>
  </si>
  <si>
    <t>IIa</t>
  </si>
  <si>
    <t>Etiology - Medical History</t>
  </si>
  <si>
    <t>Specific caracterisation</t>
  </si>
  <si>
    <t>Tube Fresh Explant</t>
  </si>
  <si>
    <t>IM-PRO-006</t>
  </si>
  <si>
    <t>CTICC1.42</t>
  </si>
  <si>
    <t>Clinical pT2bNxM0</t>
  </si>
  <si>
    <t>7(4+3) avec un grade tertiaire de 5</t>
  </si>
  <si>
    <t>pT3b</t>
  </si>
  <si>
    <t>x</t>
  </si>
  <si>
    <t>Moderately differentiated unifocal prostate adenocarcinoma
Adenocarcinome prostatique unifocal modérément différencié</t>
  </si>
  <si>
    <t>PR ; Positive biopsies : 11/15 ; mmADK : 97 ; Gleason biopsy : 7(3+4) ; PSA : 8,3 ; Serology OK ; Prostate weight (g) : 39</t>
  </si>
  <si>
    <t>IM-PRO-007</t>
  </si>
  <si>
    <t>3 + 4 = 7</t>
  </si>
  <si>
    <t>pT3a (m ; 1)</t>
  </si>
  <si>
    <t>Clinical pT1cNxMx</t>
  </si>
  <si>
    <t>Unifocal prostate adenocarcinoma, presence of perinerveous tumoral sheaths.</t>
  </si>
  <si>
    <t>PR ; Positive biopsies : 4/18 ; mmADK : 20 ; Gleason biopsy : 7(3+4) ; PSA : 6,61 ; Serology OK ; Prostate weight (g) : 54</t>
  </si>
  <si>
    <t>CTIGM.Cancer6</t>
  </si>
  <si>
    <t>1 x P0R0 Explant- 29/07/2015 + 2 x P0R1 Explant- 21/12/2015</t>
  </si>
  <si>
    <t>IM-PRO-008</t>
  </si>
  <si>
    <t>9(4+5)</t>
  </si>
  <si>
    <t>Clinical pT3b, Nx, Mos</t>
  </si>
  <si>
    <t>Moderately differentiated adenocarcinoma with a lymphoepithelioma-like appearance: unifocal tumor of gleason score 4 + 5 = 9, spanning the entire height of the prostate from apex to base, presence of perinerveux tumoral sheaths.</t>
  </si>
  <si>
    <t>PR ; Positive biopsies : on resection ; Gleason biopsy : 9(4+5) ; Serology OK ; Prostate weight (g) : 26,8</t>
  </si>
  <si>
    <t>1 x P0R0 Explant-  08/10/2015 + 1 x P0R0 Explant- 07/10/2015 + 1 x P0R1 Explant- 21/12/2015</t>
  </si>
  <si>
    <t>IM-PRO-009</t>
  </si>
  <si>
    <t xml:space="preserve">PR ; Positive biopsies : </t>
  </si>
  <si>
    <t>1 x P0R0 Explant - 08/10/2015 - 1 x P0R0 Explant- 08/10/2015 + 1 x P0R1 Explant- 21/12/2015 + 1 x P0R1 Explant- 21/12/2015</t>
  </si>
  <si>
    <t>IM-PRO-010</t>
  </si>
  <si>
    <t>7(4+3)</t>
  </si>
  <si>
    <t>R approx</t>
  </si>
  <si>
    <t>Clinical pT2b, Nx, Mx</t>
  </si>
  <si>
    <t>Prostatic adenocarcinoma moderately differentiated from the right lobe, presence of perinervous tumoral sheaths. Presence of vascular embolus, curage of the lymph nodes : 8 n-</t>
  </si>
  <si>
    <t>PR ; Positive biopsies : 9/18 ; mmADK : 68 ; Gleason biopsy : 7(3+4) ; Serology OK ; Prostate weight (g) : 31,6</t>
  </si>
  <si>
    <t>1 x P0R0 Explant - 08/10/2015 + 1 x P0R0 Explant - 08/10/2015 + 1 x P0R1 Explant - 21/12/2015</t>
  </si>
  <si>
    <t>IM-PRO-011</t>
  </si>
  <si>
    <t>Clinical pT3b, Nx, Mx</t>
  </si>
  <si>
    <t>Bilateral prostate adenocarcinoma, presence of numerous perinerveous tumor sheaths, invasion of right and left seminal vesicles.
-Invasion of the bladder neck.
-Invasion of the apex.
-Presence of vascular embolism, one in seven metastatic lymph nodes (1N+/7)</t>
  </si>
  <si>
    <t>PR ; Positive biopsies : 10/14 ; mmADK : 83 ; Gleason biopsy : 9(4+5) PSA : 45 ; Serology OK ; Prostate weight (g) : 39,4</t>
  </si>
  <si>
    <t>CTIGM.Cancer6 / CTIGM.Cancer10</t>
  </si>
  <si>
    <t>4 x P0R0 Explant - 21-22/12/2015 + 4 x P0R0 Explant - 21-22/12/2015 + 2 x P0R1 Explant - 07/01/2016 + 2 x P0R1 Explant - 07/01/2016</t>
  </si>
  <si>
    <t>IM-PRO-012</t>
  </si>
  <si>
    <t>7(3+4)</t>
  </si>
  <si>
    <t>pT3a</t>
  </si>
  <si>
    <t>Clinical pT2c, N0,M0</t>
  </si>
  <si>
    <t>Voluminous single focus, bilateral, extending over the entire height of the prostate gland, Presence of perinervous sheaths, bilateral ilio-plug curage: 6N-</t>
  </si>
  <si>
    <t>PR ; Positive biopsies : 16/21 ; mmADK : 98 ; Gleason biopsy : 7(3+4) ; PSA : 9 ; Serology OK ; Prostate weight (g) : 24,6</t>
  </si>
  <si>
    <t>6 x P0R0 Explant - 21-22/12/2015 + 4 x P0R0 Explant - 21-22/12/2015</t>
  </si>
  <si>
    <t>IM-PRO-013</t>
  </si>
  <si>
    <t>pT4b (paroi rectale)</t>
  </si>
  <si>
    <t>Clinical pT3a</t>
  </si>
  <si>
    <t>2016: Cystectomy the progression that appeared to be an adenocarcinoma of prostate turned out in anatomopathologie to be  to be a urothelial carcinoma of grade : pT4b (rectal wall) Nx R1.
           -Absence of carcinoma in situ. 
           -Presence of vascular emboli. 
           -Presence of perinervous sheaths. 
           -Right and left ureteral boundaries: healthy. 
           -Right ureteral meatus invaded at the subservient level. 
           -Left ureteral meatus dilated without invasion.
           Limits of lower and posterior surgical resections after tumor contact in a diffuse and multi-focal manner.</t>
  </si>
  <si>
    <t xml:space="preserve">2007: radical prostatectomy under coelio, consolidation radiotherapy - REUV in 2013 - PAC in place for chemo - Cystectomy bricker 05/11/2015- oct 2014; beginning of chemo on pelvic recurrence of prostate neo at last CT: (ADNP ,vesical infiltration, G anus lift extension, contact and narrow with anterior edge of rectum)
</t>
  </si>
  <si>
    <t>1 x P0R0 Explant - 21/12/2015 + 3 x P0R0 Explant - 21/12/2015</t>
  </si>
  <si>
    <t>IM-PRO-014</t>
  </si>
  <si>
    <t>A main right posterolateral A tumoral site invading the entire height of the prostate, a 2nd left posterolateral B tumoral area invading the entire height of the prostate, Curage: 9 N-</t>
  </si>
  <si>
    <t>PR ; Positive biopsies : 10/12 ; Gleason biopsy : 7(4+3) ; PSA : 7,5 ; Serology OK ; Prostate weight (g) : 55</t>
  </si>
  <si>
    <t>3 x P0R0 Explant - 07/01/2016 + 3 x P0R0 Explant - 07/01/2016</t>
  </si>
  <si>
    <t>CTICC1.41</t>
  </si>
  <si>
    <t>3 vials of 1,5M cells</t>
  </si>
  <si>
    <t>1,5M = 1 066,25</t>
  </si>
  <si>
    <t>IM-PRO-019</t>
  </si>
  <si>
    <t>LN</t>
  </si>
  <si>
    <t>Clinical pT3b</t>
  </si>
  <si>
    <t>Cleaning of inguinal ilioobturator ; PSA : 2,9 before cleaning ; Serology OK</t>
  </si>
  <si>
    <t xml:space="preserve">2003 radical prostatectomy - 2005 radiotherapy </t>
  </si>
  <si>
    <t>1 x Fresh - 07/06/2016</t>
  </si>
  <si>
    <t>1 x P0R0 Explant- 30/06/2016</t>
  </si>
  <si>
    <t>IM-PRO-513</t>
  </si>
  <si>
    <t>7(3+4) undifferentiated 10%</t>
  </si>
  <si>
    <t>pT3</t>
  </si>
  <si>
    <t>Clinical pT1cNxMX</t>
  </si>
  <si>
    <t>Peripheral type: right apex, left apex, inferio posterolateral right and left part. Blocks 1, 2, 5, 6, 7, 8, 9, 10</t>
  </si>
  <si>
    <t>PT voie ouverte ; Positive biopsies : 6/13 ; mmADK : 24,5 ; Gleason biopsy : 7(3+4) ; PSA : 7,2 ; Serology OK ; Prostate weight (g) : 32</t>
  </si>
  <si>
    <t>1 x P0R5 Explant - 07/10/2015</t>
  </si>
  <si>
    <t>9 vials of 0,5M cells + 6 vials of 0,5M cells + 2 vials of 0,5M cells + 2 vials of 0,5M cells</t>
  </si>
  <si>
    <t>0,1M = 98
0,5M = 490
1,25M = 938,3
1,7M = 1 108,9</t>
  </si>
  <si>
    <t xml:space="preserve"> 2 vials of 0,45M cells</t>
  </si>
  <si>
    <t>0,45M = 421,2</t>
  </si>
  <si>
    <t>IM-PRO-514</t>
  </si>
  <si>
    <t>7(3+4) undifferentiated 40%</t>
  </si>
  <si>
    <t>Clinical pT2aNxMx</t>
  </si>
  <si>
    <t>PT robot ; Positive biopsies : 7/14 ; mmADK : 31,5 ; Gleason biopsy : 7(3+4) ; PSA : 20,27 ; Serology OK ; Prostate weight (g) : 86</t>
  </si>
  <si>
    <t>1 x P0R5 Explant - 07/10/2015 + 1 x P0R3 Needle Biopsy Explant- 05/08/2015</t>
  </si>
  <si>
    <t xml:space="preserve"> 8 vials of 0,45M cells</t>
  </si>
  <si>
    <t>0,45M = 441</t>
  </si>
  <si>
    <t xml:space="preserve"> 1 vial of 0,5M cells</t>
  </si>
  <si>
    <t>5 vials of 0,5M cells + 1 vial of 0,4M cells</t>
  </si>
  <si>
    <t xml:space="preserve"> 2 vials of 0,5M cells</t>
  </si>
  <si>
    <t>0,4M = 374,4
0,5M = 468</t>
  </si>
  <si>
    <t>IM-PRO-515</t>
  </si>
  <si>
    <t>7(3+4) undifferentiated 5%</t>
  </si>
  <si>
    <t>Clinical pT2NxM0</t>
  </si>
  <si>
    <t>Peripheral type: right apex, left apex, inferio posterolateral right</t>
  </si>
  <si>
    <t>PT robot ; Positive biopsies : 4/11 ; mmADK : 17 ; Gleason biopsy : 7(3+4) ; PSA : 2,17 ; Serology OK ; Prostate weight (g) : 44</t>
  </si>
  <si>
    <t>Angioplasty with urethral stent placement in 2004 kardegic 75 atenolone</t>
  </si>
  <si>
    <t>Dosage PSA Culture medium</t>
  </si>
  <si>
    <t>1 x P0R0 Biopsy Explant - 10/07/2015 + 1 x P0R3 Explants - 08/10/2015</t>
  </si>
  <si>
    <t xml:space="preserve"> 4 vials of 0,5M cells</t>
  </si>
  <si>
    <t>1 vial of 0,03M cells + 1 vial of 0,2M cells</t>
  </si>
  <si>
    <t xml:space="preserve"> 1 vial of 0,8M cells</t>
  </si>
  <si>
    <t>IM-PRO-516</t>
  </si>
  <si>
    <t>7(3+4) undifferentiated 50%</t>
  </si>
  <si>
    <t>pT3c</t>
  </si>
  <si>
    <t>Clinical pT3bNxMx</t>
  </si>
  <si>
    <t>Peripheral type: right apex, left apex, antero-lateral right part, right base</t>
  </si>
  <si>
    <t>PT robot ; Positive biopsies : 6/18 ; mmADK : 28 ; Gleason biopsy : 8(4+4) ; PSA : 10 ; Serology OK ; Prostate weight (g) : 42</t>
  </si>
  <si>
    <t>Rectal ADK treated in 2006 with radiochemotherapy and low colo-anal anastomosis casodex 50</t>
  </si>
  <si>
    <t>Castration resistance</t>
  </si>
  <si>
    <t>1 x P0R0 Biopsy Explant - 10/07/2015 + 2 x P0R1 Biopsy Explant- 05/08/2015</t>
  </si>
  <si>
    <t>IM-PRO-517</t>
  </si>
  <si>
    <t>7(3+4) undifferentiated 20%</t>
  </si>
  <si>
    <t>pT2c</t>
  </si>
  <si>
    <t>Clinical pT2NxMx</t>
  </si>
  <si>
    <t>Peripheral type: right apex, left apex, right posterolateral part, right anterolateral part and left anterolateral part</t>
  </si>
  <si>
    <t>PT robot ; Positive biopsies : 3/14 ; mmADK : 27 ; Gleason biopsy : 7(3+4) ; PSA : 8,5 ; Serology OK ; Prostate weight (g) : 95</t>
  </si>
  <si>
    <t>HTA treated with LERCAN and CO-APROVEL Type II diabetes treated with DAONIL and METFORMIN (risk factors) KARDEGIC 75</t>
  </si>
  <si>
    <t>2 x P0R1 Explant - 08/10/2015 + 21/12/2015 + 1 x P0R1 Explant - 21/12/2015 + 1 x P0R2 Explant- 21/12/2015</t>
  </si>
  <si>
    <t>1 vial of 0,6M cells + 1 vial of 0,1M cells +1 vial of 0,37M cells</t>
  </si>
  <si>
    <t>0,1M = 93,6
0,37M = 346,32
0,6M = 488,4</t>
  </si>
  <si>
    <t>IM-PRO-518</t>
  </si>
  <si>
    <t>Clinical pT4NxMx</t>
  </si>
  <si>
    <t>It is an entirely tumourous material occupied by adenocarcinomatous proliferation in the form of compact cellular patches or cords or hollowed small adenoid cavities /CONCLUSION: Prostate adenocarcinoma with a Gleason score of 9 (5+4).</t>
  </si>
  <si>
    <t>Prostatic boring ; Positive biopsies : 4/7 ; mmADK : 31 ; Gleason biopsy : 7(4+5) ; PSA : 6 ; Serology OK ; Prostate weight (g) : 1</t>
  </si>
  <si>
    <t>high-grade vesical cancer: 27/01/2011 under hormone therapy 03/05/2012 red plate at the dome but no papillary lesion =&gt; cythological study 23/05/2013 red plate at the dome but no papillary lesion =&gt; cythological study 07/06/2013 irritative aspect 19/06/2014 washing =&gt; cytological study 
ADK prostate: 28/04/2010 ADK on biopsy puncture 9 (4+5) =&gt; complete androgenic blockage  0.03 27/01/2011 complete androgenic blockage ↘PSA 0.03 =&gt; intermittent treatment with PSA monitoring 05/2012 stop intermittent treatment 23/05/2013 prostate remains nodular, PSA to 2.5 19/06/2014 affected rectal pathology, PSA 6 hormone therapy ORMANDYL 50mg/1m + injection SC ENANTONE 30mg</t>
  </si>
  <si>
    <t>8 x Fresh explant - 07/08/2015</t>
  </si>
  <si>
    <t>2 x P0R0 Explants - 21/12/2015 - 3 x P0R0 Explants - 21/12/2015</t>
  </si>
  <si>
    <t>IM-PRO-519</t>
  </si>
  <si>
    <t>Clinical pT2cNxM1</t>
  </si>
  <si>
    <t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</t>
  </si>
  <si>
    <t>Prostatic boring ; Positive biopsies : NR ; mmADK : NR ; Gleason biopsy : NR ; PSA : NR ; Serology OK ; Prostate weight (g) : 1</t>
  </si>
  <si>
    <t>26/06/2015 supraclavicular lymph node biopsy =&gt; ADK prostatic metastatic bone and with remote lymph node localization hormone therapy DECAPEPTIL, CASODEX</t>
  </si>
  <si>
    <t>1 x P0R0 Explant - 07/10/2015 + 2 x P0R0 Explant - 07/10/2015 + 4 x P0R1 Explant - 21/12/2015 + 2 x P0R1 Explant - 21/12/2015</t>
  </si>
  <si>
    <t>8(5+3)</t>
  </si>
  <si>
    <t xml:space="preserve"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
</t>
  </si>
  <si>
    <t>IM-PRO-520</t>
  </si>
  <si>
    <t>7(3+4) undifferentiated 49%</t>
  </si>
  <si>
    <t>Type peripheral acinar adenocarcinoma: right apex, left apex, right lateral part, left lateral part, (block 3 to 9)</t>
  </si>
  <si>
    <t>PT voie ouverte ; Positive biopsies : 2/12 ; mmADK : 13 ; Gleason biopsy : 6(3+3) ; PSA : 4,5 ; Serology OK ; Prostate weight (g) : 30</t>
  </si>
  <si>
    <t>CD44+ CD326+ CD49b+ CD57+ CD13+</t>
  </si>
  <si>
    <t>1 x P0R0 Explant - 12/05/2016 + 1 x P0R0 Explant - 13/04/2016 + 1 x P0R1 Explant - 12/05/2016</t>
  </si>
  <si>
    <t>18 vials of 0,5M cells</t>
  </si>
  <si>
    <t>IM-PRO-521</t>
  </si>
  <si>
    <t>7(4+3) undifferentiated 90%</t>
  </si>
  <si>
    <t>Clinical pT3aNxMx</t>
  </si>
  <si>
    <t>Peripheral and central: right apex, left apex, right posterolateral part, left posterolateral part, right base, left base (tumor blocks 18-20; 23; 24-25; 26-30; 32-35)</t>
  </si>
  <si>
    <t>PT voie ouverte ; Positive biopsies : 12/12 ; mmADK : 100 ; Gleason biopsy : 8(4+4) ; PSA : 25,6 ; Serology OK ; Prostate weight (g) : 74</t>
  </si>
  <si>
    <t>1 x P0R0 Explant - 13/04/2016 + 1 x P0R1 - 12/05/2016</t>
  </si>
  <si>
    <t>IM-PRO-522</t>
  </si>
  <si>
    <t>Clinical pT2bNxMx</t>
  </si>
  <si>
    <t>Peripheral type: right apex, right anterolateral part, left anterolateral part, right base, left base (tumor blocks 16 to 18, 22, 23, 26, 30)</t>
  </si>
  <si>
    <t>PT voie ouverte ; Positive biopsies : 9/27 ; mmADK : 44 ; Gleason biopsy : 7(3+4) ; PSA : 8 ; Serology OK ; Prostate weight (g) : 38</t>
  </si>
  <si>
    <t>1 x P0R0 Explant - 12/05/2016 + 1 x P0R0 Explant - 21/06/2016</t>
  </si>
  <si>
    <t>IM-PRO-523</t>
  </si>
  <si>
    <t>Infiltration of 10% of the chips by a conventional prostate adenocarcinoma, with a Gleason 8 (4+4) score (Group 4 ISUP 2014-OMS 2016), associated with a significant intraducal carcinoma component.</t>
  </si>
  <si>
    <t>Prostatic boring ; Positive biopsies : 7/13 ; mmADK : 21 ; Gleason biopsy : 8(4+4) ; PSA : 4,8 ; Serology OK ; Prostate weight (g) : 18</t>
  </si>
  <si>
    <t>7 x Fresh Explants - 29/04/2016</t>
  </si>
  <si>
    <t>1 x P0R0 Explant - 12/05/2016 + 1 x P0R0 Explant - 12/05/2016 + 1 x P0R0 Explant - 21/06/2016</t>
  </si>
  <si>
    <t>IM-PRO-524</t>
  </si>
  <si>
    <t>Infiltration of 40% of the chips by a conventional prostate adenocarcinoma with a Gleason score of 8 (3+5) (Group 4 ISUP 2014-OMS 2016).</t>
  </si>
  <si>
    <t>Prostatic boring ; Positive biopsies : NR ; mmADK : NR ; Gleason biopsy : 9(5+4) ; PSA : 7 ; Serology OK ; Prostate weight (g) : 24</t>
  </si>
  <si>
    <t>CASODEX DECAPEPTYL</t>
  </si>
  <si>
    <t>6 x Fresh Explants - 29/04/2016</t>
  </si>
  <si>
    <t>1 x P0R0 Explant - 30/06/2016</t>
  </si>
  <si>
    <t>9(5+4)</t>
  </si>
  <si>
    <t>IM-PRO-525</t>
  </si>
  <si>
    <t>6(3+3)</t>
  </si>
  <si>
    <t>Peripheral type: right apex, left apex, right posterolateral part, left posterolateral part, left base (tumour blocks 1-10 ;18-19).</t>
  </si>
  <si>
    <t>PT robot ; Positive biopsies : 7/15 ; mmADK : 32 ; Gleason biopsy : 7(3+4) ; PSA : 5,65 ; Serology OK ; Prostate weight (g) : 37</t>
  </si>
  <si>
    <t>5 x Fresh Explants - 02/06/2016</t>
  </si>
  <si>
    <t>CTIGM.Cancer6 / CTIGM.Cancer11</t>
  </si>
  <si>
    <t>1 x P0R0 Explant - 21/06/2016 + 1 x P0R0 Explant - 21/06/2016</t>
  </si>
  <si>
    <t>IM-PRO-526</t>
  </si>
  <si>
    <t>pT1b</t>
  </si>
  <si>
    <t>Prostate adenocarcinoma of Gleason score 7 (4 + 3), interesting 80% of the chips. Absence of identified peri-nervous sheaths. Presence of vascular emboli. Peri-prostatic tissue not seen on these specimens</t>
  </si>
  <si>
    <t>Prostatic boring ; Positive biopsies : 7/13 ; mmADK : 86 ; Gleason biopsy : 7(4+3) ; PSA : 110 ; Serology OK ; Prostate weight (g) : 30</t>
  </si>
  <si>
    <t>10 x Fresh Explants - 04/06/2016</t>
  </si>
  <si>
    <t>IM-PRO-529</t>
  </si>
  <si>
    <t>7(3+4) undifferentiated 30%</t>
  </si>
  <si>
    <t>Peripheral type: right apex, left apex, right posterolateral part, left posterolateral part, right base (tumor blocks 1-8, 10-12, 17)</t>
  </si>
  <si>
    <t>PT robot ; Positive biopsies : 6/12 ; mmADK : 28,5 ; Gleason biopsy : 7(3+4) ; PSA : 6,6 ; Serology OK ; Prostate weight (g) : 45</t>
  </si>
  <si>
    <t>1 x P0R0 Explant - 01/08/2016 + 1 x P0R0 Explant - 01/08/2016</t>
  </si>
  <si>
    <t>IM-PRO-530</t>
  </si>
  <si>
    <t>pT1a</t>
  </si>
  <si>
    <t>Clinical pT2cNxMx</t>
  </si>
  <si>
    <t>Prostate adenocarcinoma with a Gleason 8 (4 + 4), (Group 4 ISUP 2014-OMS 2016) score of interest &lt;1% of chips.
Absence of peri-nervous sheathing. No tumor embolization.
Absence of invasiveness of the peri-prostatic tissue.</t>
  </si>
  <si>
    <t>Prostatic boring ; Positive biopsies : 6/15 ; mmADK : 21 ; Gleason biopsy : 8(4+4) ; PSA : 30 ; Serology OK ; Prostate weight (g) : 7</t>
  </si>
  <si>
    <t>Treated with LACTULOSIS and ALFUSOZINE abdominal hernia abdominal hypertrophy of prostate left lobe - sphincterotomy for a calcul of the biliary route - treatment LH-RH DECAPEPTLYL + CACIT hemoptysis =&gt; atypical lung disease =&gt; antibiotic therapy (AUGMENTIN and ROVAMYCINE) liver disturbance migration lithias taken care of by gastroenterologists CPRE thickening of the bronchial walls</t>
  </si>
  <si>
    <t>4 x Fresh Explants - 30/03/2016</t>
  </si>
  <si>
    <t>IM-PRO-531</t>
  </si>
  <si>
    <t>Na</t>
  </si>
  <si>
    <t>Clinical pT3NxMx</t>
  </si>
  <si>
    <t>Prostate adenocarcinoma with a Gleason 8 (4 + 4), (Group 4 ISUP 2014-OMS 2016) score of 20% of chips.
Absence of peri-nervous sheathing.</t>
  </si>
  <si>
    <t>Prostatic boring ; Positive biopsies : 6/6 ; mmADK : 62 ; Gleason biopsy : 8(4+4) ; PSA : 6,12 ; Serology OK ; Prostate weight (g) : 12</t>
  </si>
  <si>
    <t>Take for prostatic adenoma COMBOBART+PERMIXON allergy =&gt; PRIMALAN permixon change by XATRAL LP coronary stent =&gt; KARDEGIC prostate obstructive with bladder prostatitis control</t>
  </si>
  <si>
    <t>10 x Fresh Explants - 01/07/2016</t>
  </si>
  <si>
    <t>IM-PRO-532</t>
  </si>
  <si>
    <t>7(4+3) undifferentiated 23%</t>
  </si>
  <si>
    <t>Peripheral type: right apex, left apex, right posterolateral part, left posterolateral part, right base, left base (tumoral blocks 1,5,6,7,8,14,16,17,18,20,21)</t>
  </si>
  <si>
    <t>PT robot ; Positive biopsies : 4 ; mmADK : 39 ; Gleason biopsy : 7(4+3) ; PSA : 4,4 ; Serology OK ; Prostate weight (g) : 40</t>
  </si>
  <si>
    <t>Cell ICC caracterisation - TLS
Explant IHC caracterisation TLS</t>
  </si>
  <si>
    <t>1 x P0R2 Explant - 08/12/2016 + 1 x P0R4 Explant - 08/12/2016</t>
  </si>
  <si>
    <t xml:space="preserve">5 vials of 0,5M cells </t>
  </si>
  <si>
    <t>IM-PRO-533</t>
  </si>
  <si>
    <t>Clinical pT4</t>
  </si>
  <si>
    <t>ADK prostatic score of Gleason 8 (4 + 4), (Group 4 ISUP 2014-OMS 2016) involving 80% of chips. No tumoral embolus.</t>
  </si>
  <si>
    <t>Prostatic boring ; Positive biopsies : 2 ; mmADK : 6 ; Gleason biopsy : 7(4+3) ; PSA : 998-285 with treatment ; Serology OK ; Prostate weight (g) : 14</t>
  </si>
  <si>
    <t>2007 venting surgical repair surgery with prosthetic plate 2010 ADK HP T1c, T2a IRM, N0 Mx, 7 (4+3) =&gt; operation or hormone therapy no follow-up =&gt; aggravation T4 metastasis to bone bladder and rectum COMBODART 1cp in the evening / FIRMAGON + XGEVA</t>
  </si>
  <si>
    <t>10 x Fresh Explants - 04/11/2016</t>
  </si>
  <si>
    <t>3 x P0R0 Explant - 07/12/2016 + 3 x P0R0 Explant - 07/12/2016</t>
  </si>
  <si>
    <t xml:space="preserve">ADK prostatic score of Gleason 8 (4 + 4), (Group 4 ISUP 2014-OMS 2016) involving 80% of chips. No tumoral embolus.
</t>
  </si>
  <si>
    <t>IM-PRO-534</t>
  </si>
  <si>
    <t>Clinical pT2a</t>
  </si>
  <si>
    <t>Anterior type: right apex, left apex, anterior part (tumor blocks 11 to 21); presence of extra-capsular extension</t>
  </si>
  <si>
    <t>PT voie ouverte ; Positive biopsies : 5/14 ; mmADK : 27,5 ; Gleason biopsy : 7(3+4) ; PSA : 5,5 ; Serology OK ; Prostate weight (g) : 56</t>
  </si>
  <si>
    <t>2 x Fresh Explants - 01/12/2016</t>
  </si>
  <si>
    <t>CTIGM.Cancer6 / CTIGM.Cancer7</t>
  </si>
  <si>
    <t>1 vial of 0,7M cells + 1 vial of 0,8M cells</t>
  </si>
  <si>
    <t>3 vials of 0,5M cells + 10 vials of 1M cells + 2 vials of 1,4M cells</t>
  </si>
  <si>
    <t xml:space="preserve">2 vials of 1M cells </t>
  </si>
  <si>
    <t>IM-PRO-535</t>
  </si>
  <si>
    <t>Peripheral type: right apex, left apex, left posterolateral part (tumor blocks 19 to 25); adenolaiomatous hyperplasia of the ZT</t>
  </si>
  <si>
    <t>PT robot ; Positive biopsies : 5/12 ; mmADK : 44 ; Gleason biopsy : 7(3+4) ; PSA : 6,32 ; Serology OK ; Prostate weight (g) : 50</t>
  </si>
  <si>
    <t>4 x Fresh Explants - 01/12/2016</t>
  </si>
  <si>
    <t>IM-PRO-536</t>
  </si>
  <si>
    <t>Clinical pT2</t>
  </si>
  <si>
    <t>Peripheral type: prostatic body: left lateral, anterior, posterior and base (blocks 48, 51, 49, 51, 52, 52, 57, 59, 60, 21 to 24, 25 to 31, 9 to 11, 12, 13 ,15 to 19); presence of extra-capsular extension and infiltration of the seminal vesicles</t>
  </si>
  <si>
    <t>PT robot ; Positive biopsies : 5/12 ; mmADK : 44 ; Gleason biopsy : 7(3+4) ; PSA : 6,32 ; Serology OK ; Prostate weight (g) : 164</t>
  </si>
  <si>
    <t>1 x P0R1 Explant - 17/05/2017 + 1 x P0R3 Explant - 04/10/2017 + 1 x P0R3 Explant - 04/10/2017 + 1 x P0R3 Explant - 04/10/2017</t>
  </si>
  <si>
    <t xml:space="preserve">CTIGM.Cancer6 / CTIGM.Cancer7 / CTIGM.Cancer8 </t>
  </si>
  <si>
    <t>1 vial of 1M cells + 1 vial of 0,8M cells</t>
  </si>
  <si>
    <t>0,8M = 682,4
1M = 853</t>
  </si>
  <si>
    <t>SK1138</t>
  </si>
  <si>
    <t>CB4004</t>
  </si>
  <si>
    <t>CB4007</t>
  </si>
  <si>
    <t>CB4019</t>
  </si>
  <si>
    <t>CB4074</t>
  </si>
  <si>
    <t>CB4079</t>
  </si>
  <si>
    <t>CB4086</t>
  </si>
  <si>
    <t>CB3910</t>
  </si>
  <si>
    <t>1 vial of 1M cells</t>
  </si>
  <si>
    <t>15 vials of 1M cells</t>
  </si>
  <si>
    <t>26 vials of 1M cells</t>
  </si>
  <si>
    <t xml:space="preserve">5 vials of 1M cells </t>
  </si>
  <si>
    <t xml:space="preserve">FFPE </t>
  </si>
  <si>
    <t>4 vials of 1M</t>
  </si>
  <si>
    <r>
      <t>Human Adult Dermal Fibroblasts</t>
    </r>
    <r>
      <rPr>
        <b/>
        <sz val="11"/>
        <color rgb="FFFF0000"/>
        <rFont val="Arial Narrow"/>
        <family val="2"/>
      </rPr>
      <t xml:space="preserve"> x1 RESERVED ORDER</t>
    </r>
  </si>
  <si>
    <t xml:space="preserve">Human Adult Red Stretch Fibroblasts </t>
  </si>
  <si>
    <t>AT-MSC</t>
  </si>
  <si>
    <t>Preadypocytes</t>
  </si>
  <si>
    <r>
      <t xml:space="preserve">Human Adult Dermal Fibroblasts - from </t>
    </r>
    <r>
      <rPr>
        <b/>
        <sz val="11"/>
        <rFont val="Arial Narrow"/>
        <family val="2"/>
      </rPr>
      <t>scar sample</t>
    </r>
  </si>
  <si>
    <t xml:space="preserve">17 vials of 2M cells </t>
  </si>
  <si>
    <t xml:space="preserve">2 vials of 0,5M cells + 17 vials of 1M cells </t>
  </si>
  <si>
    <t>CB4176</t>
  </si>
  <si>
    <t>CB4169</t>
  </si>
  <si>
    <t>CB4030</t>
  </si>
  <si>
    <t>CB4094</t>
  </si>
  <si>
    <t>CB4166</t>
  </si>
  <si>
    <t>CB4167</t>
  </si>
  <si>
    <t>CB4194</t>
  </si>
  <si>
    <t>CB4093</t>
  </si>
  <si>
    <t>CB4192</t>
  </si>
  <si>
    <t>CB4050</t>
  </si>
  <si>
    <t>CB4028</t>
  </si>
  <si>
    <t>CB4080</t>
  </si>
  <si>
    <t>CB4186</t>
  </si>
  <si>
    <t>CB4105</t>
  </si>
  <si>
    <t>CB4181</t>
  </si>
  <si>
    <t>CB4043</t>
  </si>
  <si>
    <t>CB4185</t>
  </si>
  <si>
    <t>CB4120</t>
  </si>
  <si>
    <t>CB4107</t>
  </si>
  <si>
    <t>CB4101</t>
  </si>
  <si>
    <t>CB4179</t>
  </si>
  <si>
    <t>CB4191</t>
  </si>
  <si>
    <t>CB4142</t>
  </si>
  <si>
    <t>CB4163</t>
  </si>
  <si>
    <t>CB4172</t>
  </si>
  <si>
    <t>CB4178</t>
  </si>
  <si>
    <t>1225200400-L088</t>
  </si>
  <si>
    <t>1225200400-M120</t>
  </si>
  <si>
    <t>1225200400-M123</t>
  </si>
  <si>
    <t>2550200400-L250</t>
  </si>
  <si>
    <t>2550200400-L245</t>
  </si>
  <si>
    <t>2550200400-M381</t>
  </si>
  <si>
    <t>2550200400-M368</t>
  </si>
  <si>
    <t>2550200400-M384</t>
  </si>
  <si>
    <t>2550200400-M385</t>
  </si>
  <si>
    <t>2550200400-M371</t>
  </si>
  <si>
    <t>2550200400-M373</t>
  </si>
  <si>
    <t>2550200400-M372</t>
  </si>
  <si>
    <t>2550200400-M370</t>
  </si>
  <si>
    <t>2550200400-M376</t>
  </si>
  <si>
    <t>2550200400-M404</t>
  </si>
  <si>
    <t>50100200400-M251</t>
  </si>
  <si>
    <t>50100200400-L235</t>
  </si>
  <si>
    <t>50100200400-M265</t>
  </si>
  <si>
    <t>50100200400-M313</t>
  </si>
  <si>
    <t>50100200400-M274</t>
  </si>
  <si>
    <t>50100200400-M358</t>
  </si>
  <si>
    <t>2550400700-M297</t>
  </si>
  <si>
    <t>2550400700-M349</t>
  </si>
  <si>
    <t>2550400700-M302</t>
  </si>
  <si>
    <t>2550400700-M303</t>
  </si>
  <si>
    <t>2550400700-M364</t>
  </si>
  <si>
    <t>2550400700-M380</t>
  </si>
  <si>
    <t>50100400700-M360</t>
  </si>
  <si>
    <t>50100400700-M311</t>
  </si>
  <si>
    <t>50100400700-M373</t>
  </si>
  <si>
    <t>50100400700-M391</t>
  </si>
  <si>
    <t>50100400700-M316</t>
  </si>
  <si>
    <t>50100400700-M365</t>
  </si>
  <si>
    <t>50100400700-M318</t>
  </si>
  <si>
    <t>CB4126</t>
  </si>
  <si>
    <t>CB4141</t>
  </si>
  <si>
    <t>CB4207</t>
  </si>
  <si>
    <t>CB4208</t>
  </si>
  <si>
    <t>CB4209</t>
  </si>
  <si>
    <t>2 vials of 0,9M cells</t>
  </si>
  <si>
    <t xml:space="preserve">11 vials of 1M cells + 8 vials of 0,5M cells  </t>
  </si>
  <si>
    <t xml:space="preserve">Human Juvenile Epidermal Keratinocytes </t>
  </si>
  <si>
    <t>CB4104</t>
  </si>
  <si>
    <t>CB4137</t>
  </si>
  <si>
    <t>CB4148</t>
  </si>
  <si>
    <t>CB4143</t>
  </si>
  <si>
    <t>CB4113</t>
  </si>
  <si>
    <t>CB4241</t>
  </si>
  <si>
    <t>CB4238</t>
  </si>
  <si>
    <t>CB4239</t>
  </si>
  <si>
    <t>CB4121</t>
  </si>
  <si>
    <t>CB4236</t>
  </si>
  <si>
    <r>
      <t>Cryopreserved Human Hair Follicle Dermal Papilla Cells</t>
    </r>
    <r>
      <rPr>
        <b/>
        <sz val="11"/>
        <color rgb="FFFF0000"/>
        <rFont val="Arial Narrow"/>
        <family val="2"/>
      </rPr>
      <t xml:space="preserve"> </t>
    </r>
  </si>
  <si>
    <t>Human Cord Blood TNC, Cryopreserved</t>
  </si>
  <si>
    <t>MNC</t>
  </si>
  <si>
    <t>PB0774</t>
  </si>
  <si>
    <t>CB4220</t>
  </si>
  <si>
    <t>CB4226</t>
  </si>
  <si>
    <t>CB4244</t>
  </si>
  <si>
    <t>CB4247</t>
  </si>
  <si>
    <t>CB4250</t>
  </si>
  <si>
    <t>CB4253</t>
  </si>
  <si>
    <t>CB4256</t>
  </si>
  <si>
    <t>CB4264</t>
  </si>
  <si>
    <t>100200200400-M108</t>
  </si>
  <si>
    <t>2550400700-M354</t>
  </si>
  <si>
    <t>50100400700-M296</t>
  </si>
  <si>
    <t>50100400700-M301</t>
  </si>
  <si>
    <t>50100400700-M411</t>
  </si>
  <si>
    <t>SK0639</t>
  </si>
  <si>
    <t>CB4110</t>
  </si>
  <si>
    <t>CB4139</t>
  </si>
  <si>
    <t>CB4266</t>
  </si>
  <si>
    <t>CB4267</t>
  </si>
  <si>
    <t>CB4276</t>
  </si>
  <si>
    <t>CB4278</t>
  </si>
  <si>
    <t>CB4279</t>
  </si>
  <si>
    <t>CB4281</t>
  </si>
  <si>
    <t>CB4288</t>
  </si>
  <si>
    <t>CB4289</t>
  </si>
  <si>
    <t>CB4290</t>
  </si>
  <si>
    <t>CB4292</t>
  </si>
  <si>
    <t>CB4295</t>
  </si>
  <si>
    <t>CB4296</t>
  </si>
  <si>
    <t>CB4297</t>
  </si>
  <si>
    <t>CB4298</t>
  </si>
  <si>
    <t>CB4328</t>
  </si>
  <si>
    <t>CB4332</t>
  </si>
  <si>
    <t>CB4333</t>
  </si>
  <si>
    <t>CB4334</t>
  </si>
  <si>
    <t>CB4336</t>
  </si>
  <si>
    <t>CB4343</t>
  </si>
  <si>
    <t>CB4345</t>
  </si>
  <si>
    <t>2550200400-M400</t>
  </si>
  <si>
    <t>2550200400-M402</t>
  </si>
  <si>
    <t>2550200400-M408</t>
  </si>
  <si>
    <t>2550200400-M449</t>
  </si>
  <si>
    <t>2550200400-M450</t>
  </si>
  <si>
    <t>50100200400-M371</t>
  </si>
  <si>
    <t>1225400700-L069</t>
  </si>
  <si>
    <t>50100400700-M413</t>
  </si>
  <si>
    <t>CTICC1.2.1</t>
  </si>
  <si>
    <t>CB4324</t>
  </si>
  <si>
    <t>CB4338</t>
  </si>
  <si>
    <t>CB4339</t>
  </si>
  <si>
    <t>CB4347</t>
  </si>
  <si>
    <t>CB4348</t>
  </si>
  <si>
    <t>CB4351</t>
  </si>
  <si>
    <t>CB4352</t>
  </si>
  <si>
    <t>CB4354</t>
  </si>
  <si>
    <t>CB4359</t>
  </si>
  <si>
    <t>CB4361</t>
  </si>
  <si>
    <t>CB4362</t>
  </si>
  <si>
    <t>SK1086</t>
  </si>
  <si>
    <t>SK1087</t>
  </si>
  <si>
    <t>SK1093</t>
  </si>
  <si>
    <t>CTISB.1.6</t>
  </si>
  <si>
    <t>SK1254</t>
  </si>
  <si>
    <r>
      <t>50 cm</t>
    </r>
    <r>
      <rPr>
        <vertAlign val="superscript"/>
        <sz val="11"/>
        <rFont val="Arial Narrow"/>
        <family val="2"/>
      </rPr>
      <t>2</t>
    </r>
  </si>
  <si>
    <r>
      <t>70 cm</t>
    </r>
    <r>
      <rPr>
        <vertAlign val="superscript"/>
        <sz val="11"/>
        <rFont val="Arial Narrow"/>
        <family val="2"/>
      </rPr>
      <t>2</t>
    </r>
  </si>
  <si>
    <t>ON REQUEST</t>
  </si>
  <si>
    <t>CONTACT US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</si>
  <si>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</si>
  <si>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SK1252</t>
  </si>
  <si>
    <r>
      <t>85 cm</t>
    </r>
    <r>
      <rPr>
        <vertAlign val="superscript"/>
        <sz val="11"/>
        <rFont val="Arial Narrow"/>
        <family val="2"/>
      </rPr>
      <t>2</t>
    </r>
  </si>
  <si>
    <t>SK1179</t>
  </si>
  <si>
    <t>39 Y.</t>
  </si>
  <si>
    <t>CB4075</t>
  </si>
  <si>
    <t xml:space="preserve">Human Amniotic Membrane, Flash Frozen </t>
  </si>
  <si>
    <r>
      <t>10cm</t>
    </r>
    <r>
      <rPr>
        <vertAlign val="superscript"/>
        <sz val="11"/>
        <rFont val="Arial Narrow"/>
        <family val="2"/>
      </rPr>
      <t>2</t>
    </r>
  </si>
  <si>
    <t>Amniotic Membrane</t>
  </si>
  <si>
    <t>SK1256</t>
  </si>
  <si>
    <t>SK1258</t>
  </si>
  <si>
    <t>SK1149</t>
  </si>
  <si>
    <t>32M.</t>
  </si>
  <si>
    <t>IV / Asian</t>
  </si>
  <si>
    <t>SK0822</t>
  </si>
  <si>
    <t>Flash Frozen Sample (PYODERMA GANGRENOSUM)</t>
  </si>
  <si>
    <t>38 Y.</t>
  </si>
  <si>
    <t>CTIBBSKINFF.D30</t>
  </si>
  <si>
    <t>CTIBABYSKIN® at D30, Flash Frozen</t>
  </si>
  <si>
    <t>CB3199</t>
  </si>
  <si>
    <t>CTIBABYSKIN® at D0, Flash Frozen</t>
  </si>
  <si>
    <t>CTIBBSKINFF.D0</t>
  </si>
  <si>
    <t>2550200400-M410</t>
  </si>
  <si>
    <t>2550200400-M411</t>
  </si>
  <si>
    <t>2550200400-M407</t>
  </si>
  <si>
    <t>50100400700-M399</t>
  </si>
  <si>
    <t>50100400700-M400</t>
  </si>
  <si>
    <t>50100400700-M401</t>
  </si>
  <si>
    <t>SK1196</t>
  </si>
  <si>
    <t>CTICC1.3.1</t>
  </si>
  <si>
    <t>CB4431</t>
  </si>
  <si>
    <t>CB4173</t>
  </si>
  <si>
    <t>CB4427</t>
  </si>
  <si>
    <t>CB4426</t>
  </si>
  <si>
    <t>CB4425</t>
  </si>
  <si>
    <t>CB4428</t>
  </si>
  <si>
    <t>6 vials of 1,7M cells</t>
  </si>
  <si>
    <t>PB1164</t>
  </si>
  <si>
    <t>PB1165</t>
  </si>
  <si>
    <t>PB1166</t>
  </si>
  <si>
    <t>PB1167</t>
  </si>
  <si>
    <t>PB1168</t>
  </si>
  <si>
    <t>PB1169</t>
  </si>
  <si>
    <t>PB1207</t>
  </si>
  <si>
    <t>PB1208</t>
  </si>
  <si>
    <t>PB1209</t>
  </si>
  <si>
    <t>66Y.</t>
  </si>
  <si>
    <t>Human Peripheral Blood Plasma (Donor diagnosed with breast cancer)</t>
  </si>
  <si>
    <t>Human Peripheral Blood Plasma (Donor diagnosed with dyslipidemia)</t>
  </si>
  <si>
    <t>Human Peripheral Blood Plasma (Donor diagnosed with ovary cancer)</t>
  </si>
  <si>
    <t>BREAST CANCER</t>
  </si>
  <si>
    <t>HOW TO USE THE BIOBANK FILE</t>
  </si>
  <si>
    <r>
      <t>1. Use filters</t>
    </r>
    <r>
      <rPr>
        <sz val="14"/>
        <color theme="1"/>
        <rFont val="Calibri"/>
        <family val="2"/>
        <scheme val="minor"/>
      </rPr>
      <t>: Activate filters (Data &gt; Filter) to refine your search and display only the samples matching your criteria.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</si>
  <si>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Key information:</t>
    </r>
    <r>
      <rPr>
        <sz val="14"/>
        <color theme="1"/>
        <rFont val="Calibri"/>
        <family val="2"/>
        <scheme val="minor"/>
      </rPr>
      <t xml:space="preserve"> The important details are located in the first columns.</t>
    </r>
  </si>
  <si>
    <r>
      <t xml:space="preserve">3. Hide data: </t>
    </r>
    <r>
      <rPr>
        <sz val="14"/>
        <color theme="1"/>
        <rFont val="Calibri"/>
        <family val="2"/>
        <scheme val="minor"/>
      </rPr>
      <t>To simplify the view, right-click on a column letter or row number (or multiple columns or rows) and select Hide (use Unhide to display them again).</t>
    </r>
  </si>
  <si>
    <t>For any questions, please contact our team (ctibiosourcing@ctibiotech.com).</t>
  </si>
  <si>
    <t>Type of product</t>
  </si>
  <si>
    <t>Batch</t>
  </si>
  <si>
    <t>Number of cells</t>
  </si>
  <si>
    <t>Price €</t>
  </si>
  <si>
    <t xml:space="preserve"> Additional data</t>
  </si>
  <si>
    <t>0,5M = 441 / 0,67M = 513,9</t>
  </si>
  <si>
    <t>0,2M = 176,4</t>
  </si>
  <si>
    <t>1,2M = 843,7</t>
  </si>
  <si>
    <t>1M  = 767</t>
  </si>
  <si>
    <t>1,8M = 1 073,8</t>
  </si>
  <si>
    <t xml:space="preserve">0,5M = 441
</t>
  </si>
  <si>
    <t>1M = 767 / 2M = 1 150,5</t>
  </si>
  <si>
    <t>5M = 1 534</t>
  </si>
  <si>
    <t>0,7M = 536,9</t>
  </si>
  <si>
    <t>1,7M = 958,75</t>
  </si>
  <si>
    <t>DISSOCIATED CELLS</t>
  </si>
  <si>
    <t xml:space="preserve"> </t>
  </si>
  <si>
    <t>19 vials of 0,5M cells + 5 vials of 1M cells</t>
  </si>
  <si>
    <t xml:space="preserve">DISSOCIATED CELLS </t>
  </si>
  <si>
    <t>TUMORAL FIBROBLAST PRIMARY CULTURE</t>
  </si>
  <si>
    <t xml:space="preserve"> Liquid nitrogen vapour phase</t>
  </si>
  <si>
    <t>2M = 1221</t>
  </si>
  <si>
    <t>LUNG CANCER</t>
  </si>
  <si>
    <r>
      <rPr>
        <b/>
        <sz val="14"/>
        <color theme="1"/>
        <rFont val="Calibri"/>
        <family val="2"/>
        <scheme val="minor"/>
      </rPr>
      <t>3.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Hide data:</t>
    </r>
    <r>
      <rPr>
        <sz val="14"/>
        <color theme="1"/>
        <rFont val="Calibri"/>
        <family val="2"/>
        <scheme val="minor"/>
      </rPr>
      <t xml:space="preserve"> To simplify the view, right-click on a column letter or row number (or multiple columns or rows) and select Hide (use Unhide to display them again).</t>
    </r>
  </si>
  <si>
    <r>
      <t>Supplied as vials of 1 x 10</t>
    </r>
    <r>
      <rPr>
        <vertAlign val="superscript"/>
        <sz val="11"/>
        <color rgb="FF000000"/>
        <rFont val="Calibri"/>
        <family val="2"/>
        <scheme val="minor"/>
      </rPr>
      <t>6</t>
    </r>
    <r>
      <rPr>
        <sz val="11"/>
        <color rgb="FF000000"/>
        <rFont val="Calibri"/>
        <family val="2"/>
        <scheme val="minor"/>
      </rPr>
      <t>cells</t>
    </r>
  </si>
  <si>
    <t>2,5M = 1 188,85</t>
  </si>
  <si>
    <t>Cell harvest of about : 2,11 x 105 cells/cm²</t>
  </si>
  <si>
    <t>Cell harvest of about : 1,25 x 105 cells/cm²</t>
  </si>
  <si>
    <t>Supplied as vials of 1 x 106cells</t>
  </si>
  <si>
    <t>Tube Disso</t>
  </si>
  <si>
    <t>CULTURED EXPLANTS</t>
  </si>
  <si>
    <t>LIVER CANCER</t>
  </si>
  <si>
    <t xml:space="preserve">9 vials of 0,5M cells </t>
  </si>
  <si>
    <t>LYMPHOMA CANCER</t>
  </si>
  <si>
    <t>Cell harvest of about : 1,52 x 106 cells/mL</t>
  </si>
  <si>
    <t>OVARY CANCER</t>
  </si>
  <si>
    <t xml:space="preserve">Patient : CK7+ P53+ CK20+ WT1- RE- RP- HMF1b is not contributory,  Adenocarcinoma metastase whose immunocytochemical profile  does not allow a formal decision between a pancreatic and ovarian origin. PDX P3 : AR- / ER++ / HER- / PR+
</t>
  </si>
  <si>
    <r>
      <t>Cell harvest of about : 1,25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</si>
  <si>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r>
      <t>Supplied as vials of 1 x 10</t>
    </r>
    <r>
      <rPr>
        <vertAlign val="superscript"/>
        <sz val="11"/>
        <color rgb="FF000000"/>
        <rFont val="Calibri"/>
        <family val="2"/>
      </rPr>
      <t>6</t>
    </r>
    <r>
      <rPr>
        <sz val="11"/>
        <color rgb="FF000000"/>
        <rFont val="Calibri"/>
        <family val="2"/>
      </rPr>
      <t>cells</t>
    </r>
  </si>
  <si>
    <t xml:space="preserve">Patient : CK7+ P53+ CK20+ WT1- RE- RP- HMF1b is not contributory, Adenocarcinoma metastase whose immunocytochemical profile  does not allow a formal decision between a pancreatic and ovarian origin. PDX P3 : AR- / ER++ / HER- / PR+
</t>
  </si>
  <si>
    <t xml:space="preserve">
2M = 1 150,5</t>
  </si>
  <si>
    <r>
      <t>Cell harvest of about : 3,8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</si>
  <si>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ER-, PR-, CK7+, CK20+, p53+, WT1+, Vimentine-, HNF1β-, EMA-, Desmine-, 
Myogenine-, Inhibine-, Fox12-, PanCK-, PLAP-, CD30-, Glypican-, Oct4-, 
AFP-, Sall4-, CD117-, D2-40-, Calretinine-, PAX8+, CA125+ =100</t>
  </si>
  <si>
    <t>28 vials of 1M cells + 1 vial of 0,5M cells</t>
  </si>
  <si>
    <t>PANCREAS CANCER</t>
  </si>
  <si>
    <t>Cell harvest of about : 2,85 x 105 cells/cm²</t>
  </si>
  <si>
    <t>Seed out at 1 x 106cells/ 25 cm2 on Matrigel or collagen 
coated flasks - Cells will form floating aggregates at first - 
wait until adhesion or 72h max for medium renewal</t>
  </si>
  <si>
    <t>Cell harvest of about : 4,09 x 105 cells/cm²</t>
  </si>
  <si>
    <t>Cell harvest of about : 2,44 x 105 cells/cm²</t>
  </si>
  <si>
    <t>Cell harvest of about : 1,10 x 105 cells/cm²</t>
  </si>
  <si>
    <t>Cell harvest of about : 2 x 105 cells/cm²</t>
  </si>
  <si>
    <t>Cell harvest of about : 1,06 x 105 cells/cm²</t>
  </si>
  <si>
    <t>Cell harvest of about : 2,77 x 105 cells/cm²</t>
  </si>
  <si>
    <t>10M = 2301</t>
  </si>
  <si>
    <t>Cell harvest of about : 1,42 x 105 cells/cm²</t>
  </si>
  <si>
    <t>Cell harvest of about : 3,13 x 105 cells/cm²</t>
  </si>
  <si>
    <t>Cell harvest of about : 4 x 105 cells/cm²</t>
  </si>
  <si>
    <t>PROSTATE CANCER</t>
  </si>
  <si>
    <t>FRESH EXPLANTS</t>
  </si>
  <si>
    <t xml:space="preserve">
0,5M = 468</t>
  </si>
  <si>
    <t>0,03M = 2,81
0,8M = 651,2</t>
  </si>
  <si>
    <t xml:space="preserve">
0,8M = 651,2</t>
  </si>
  <si>
    <t>PROSTATIC PRIMARY EPITHELIAL CELLS</t>
  </si>
  <si>
    <t>5 vials of 0,5M cells + 2 vials of 1,7M cells + 1 vial of 1,25M cells + 1 vial of 0,1M cells</t>
  </si>
  <si>
    <t xml:space="preserve">6 vials of 0,5M </t>
  </si>
  <si>
    <t>13 vials of 0,5M cells</t>
  </si>
  <si>
    <t xml:space="preserve">15 vials of 0,5M cells </t>
  </si>
  <si>
    <t xml:space="preserve">
0,7M = 597,1
0,8M = 682,4</t>
  </si>
  <si>
    <t>0,5M = 490
1M = 853
1,4M = 1 023,6</t>
  </si>
  <si>
    <t xml:space="preserve">
1M = 853
</t>
  </si>
  <si>
    <t>CTICC.IMPB.8</t>
  </si>
  <si>
    <t>CB4474</t>
  </si>
  <si>
    <t>CB4541</t>
  </si>
  <si>
    <r>
      <t>110 cm</t>
    </r>
    <r>
      <rPr>
        <vertAlign val="superscript"/>
        <sz val="11"/>
        <rFont val="Arial Narrow"/>
        <family val="2"/>
      </rPr>
      <t>2</t>
    </r>
  </si>
  <si>
    <t>CB4536</t>
  </si>
  <si>
    <t>CB4475</t>
  </si>
  <si>
    <t>CB4389</t>
  </si>
  <si>
    <t>CB4409</t>
  </si>
  <si>
    <t>CB4481</t>
  </si>
  <si>
    <t>1225200400-SK1280</t>
  </si>
  <si>
    <t>200-400</t>
  </si>
  <si>
    <t>1225200400-SK1281</t>
  </si>
  <si>
    <t>1 vial of 1,8M cells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</si>
  <si>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85cm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</si>
  <si>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</si>
  <si>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CB4498</t>
  </si>
  <si>
    <t>CB4499</t>
  </si>
  <si>
    <t>CB4546</t>
  </si>
  <si>
    <t>CB4557</t>
  </si>
  <si>
    <t>CB4562</t>
  </si>
  <si>
    <r>
      <t>Human PBMC</t>
    </r>
    <r>
      <rPr>
        <sz val="11"/>
        <color rgb="FFFF0000"/>
        <rFont val="Arial Narrow"/>
        <family val="2"/>
      </rPr>
      <t/>
    </r>
  </si>
  <si>
    <r>
      <t>Human PBMC</t>
    </r>
    <r>
      <rPr>
        <b/>
        <sz val="11"/>
        <color rgb="FFFF0000"/>
        <rFont val="Arial Narrow"/>
        <family val="2"/>
      </rPr>
      <t xml:space="preserve"> </t>
    </r>
  </si>
  <si>
    <t xml:space="preserve">Human Psoriasis Keratinocytes </t>
  </si>
  <si>
    <t>CB4613</t>
  </si>
  <si>
    <t>CB4500</t>
  </si>
  <si>
    <t>CB4573</t>
  </si>
  <si>
    <t>CB4575</t>
  </si>
  <si>
    <t>CB4579</t>
  </si>
  <si>
    <t>CB4610</t>
  </si>
  <si>
    <t>SK1285</t>
  </si>
  <si>
    <t>CTISD.1.15.1</t>
  </si>
  <si>
    <t>SK1290</t>
  </si>
  <si>
    <r>
      <t>Human Juvenile Dermal Fibroblasts</t>
    </r>
    <r>
      <rPr>
        <b/>
        <sz val="11"/>
        <color rgb="FFFF0000"/>
        <rFont val="Arial Narrow"/>
        <family val="2"/>
      </rPr>
      <t xml:space="preserve"> </t>
    </r>
  </si>
  <si>
    <r>
      <t>Human Juvenile Melanocytes</t>
    </r>
    <r>
      <rPr>
        <b/>
        <sz val="11"/>
        <color rgb="FFFF0000"/>
        <rFont val="Arial Narrow"/>
        <family val="2"/>
      </rPr>
      <t xml:space="preserve"> </t>
    </r>
  </si>
  <si>
    <r>
      <t>Human Sebocytes</t>
    </r>
    <r>
      <rPr>
        <b/>
        <sz val="11"/>
        <color rgb="FFFF0000"/>
        <rFont val="Arial Narrow"/>
        <family val="2"/>
      </rPr>
      <t xml:space="preserve"> x5 RESERVED ORDER</t>
    </r>
  </si>
  <si>
    <t>CB4615</t>
  </si>
  <si>
    <t>CB4638</t>
  </si>
  <si>
    <t>CB4647</t>
  </si>
  <si>
    <t>CTISB.1.10</t>
  </si>
  <si>
    <t>SK1292</t>
  </si>
  <si>
    <r>
      <t>200 cm</t>
    </r>
    <r>
      <rPr>
        <vertAlign val="superscript"/>
        <sz val="11"/>
        <rFont val="Arial Narrow"/>
        <family val="2"/>
      </rPr>
      <t>2</t>
    </r>
  </si>
  <si>
    <t>SK1301</t>
  </si>
  <si>
    <t>62 Y.</t>
  </si>
  <si>
    <t>SK1297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</si>
  <si>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(RESERVED)</t>
    </r>
  </si>
  <si>
    <t>PB1253</t>
  </si>
  <si>
    <t>PB1254</t>
  </si>
  <si>
    <t>PB1255</t>
  </si>
  <si>
    <t>PB1256</t>
  </si>
  <si>
    <t>PB1257</t>
  </si>
  <si>
    <t>PB1258</t>
  </si>
  <si>
    <t>PB1259</t>
  </si>
  <si>
    <t>PB1260</t>
  </si>
  <si>
    <t>PB1261</t>
  </si>
  <si>
    <t>PB1262</t>
  </si>
  <si>
    <t>PB1263</t>
  </si>
  <si>
    <t>PB1264</t>
  </si>
  <si>
    <t>PB1265</t>
  </si>
  <si>
    <t>PB1266</t>
  </si>
  <si>
    <t>PB1267</t>
  </si>
  <si>
    <t>PB1268</t>
  </si>
  <si>
    <t>PB1269</t>
  </si>
  <si>
    <t>PB1270</t>
  </si>
  <si>
    <t>PB1271</t>
  </si>
  <si>
    <t>PB1272</t>
  </si>
  <si>
    <t>PB1273</t>
  </si>
  <si>
    <t>PB1274</t>
  </si>
  <si>
    <t>PB1275</t>
  </si>
  <si>
    <t>PB1276</t>
  </si>
  <si>
    <t>PB1277</t>
  </si>
  <si>
    <t>PB1278</t>
  </si>
  <si>
    <t>PB1279</t>
  </si>
  <si>
    <t>PB1280</t>
  </si>
  <si>
    <t>PB1281</t>
  </si>
  <si>
    <t>PB1282</t>
  </si>
  <si>
    <t>PB1283</t>
  </si>
  <si>
    <t>PB1284</t>
  </si>
  <si>
    <t>PB1285</t>
  </si>
  <si>
    <t>PB1286</t>
  </si>
  <si>
    <t>PB1287</t>
  </si>
  <si>
    <t>PB1288</t>
  </si>
  <si>
    <t>PB1289</t>
  </si>
  <si>
    <t>PB1290</t>
  </si>
  <si>
    <t>PB1291</t>
  </si>
  <si>
    <t>PB1292</t>
  </si>
  <si>
    <t>PB1293</t>
  </si>
  <si>
    <t>PB1294</t>
  </si>
  <si>
    <t>PB1295</t>
  </si>
  <si>
    <t>PB1296</t>
  </si>
  <si>
    <t>PB1297</t>
  </si>
  <si>
    <t>PB1298</t>
  </si>
  <si>
    <t>PB1299</t>
  </si>
  <si>
    <t>PB1300</t>
  </si>
  <si>
    <t>PB1301</t>
  </si>
  <si>
    <t>PB1302</t>
  </si>
  <si>
    <t>PB1303</t>
  </si>
  <si>
    <t>PB1304</t>
  </si>
  <si>
    <t>PB1305</t>
  </si>
  <si>
    <t>PB1306</t>
  </si>
  <si>
    <t>PB1307</t>
  </si>
  <si>
    <t>PB1308</t>
  </si>
  <si>
    <t>PB1309</t>
  </si>
  <si>
    <t>PB1310</t>
  </si>
  <si>
    <t>PB1311</t>
  </si>
  <si>
    <t>PB1312</t>
  </si>
  <si>
    <t>Human Peripheral Blood Serum (Donor diagnosed with systemic lupus erythematosus)</t>
  </si>
  <si>
    <t>87Y.</t>
  </si>
  <si>
    <t>72Y.</t>
  </si>
  <si>
    <t>74Y.</t>
  </si>
  <si>
    <t>76Y.</t>
  </si>
  <si>
    <t>77Y.</t>
  </si>
  <si>
    <t>CB4584</t>
  </si>
  <si>
    <t>CB4654</t>
  </si>
  <si>
    <t>CB4660</t>
  </si>
  <si>
    <t>CB4673</t>
  </si>
  <si>
    <t>CB4674</t>
  </si>
  <si>
    <t>CB4675</t>
  </si>
  <si>
    <t>CB4676</t>
  </si>
  <si>
    <t>CB4677</t>
  </si>
  <si>
    <t>CB4678</t>
  </si>
  <si>
    <t>CB4679</t>
  </si>
  <si>
    <t>CB4680</t>
  </si>
  <si>
    <t>CB4681</t>
  </si>
  <si>
    <t>CB4682</t>
  </si>
  <si>
    <t>SK1319</t>
  </si>
  <si>
    <t>CB4623</t>
  </si>
  <si>
    <t>CB4655</t>
  </si>
  <si>
    <t>CB4663</t>
  </si>
  <si>
    <t>CB4683</t>
  </si>
  <si>
    <t>CB4684</t>
  </si>
  <si>
    <t>CB4685</t>
  </si>
  <si>
    <t>CB4686</t>
  </si>
  <si>
    <t>CB4687</t>
  </si>
  <si>
    <t>CB4688</t>
  </si>
  <si>
    <t>CB4689</t>
  </si>
  <si>
    <t>CB4690</t>
  </si>
  <si>
    <t>CB4691</t>
  </si>
  <si>
    <t>CB4692</t>
  </si>
  <si>
    <t>CB4693</t>
  </si>
  <si>
    <t>CB4694</t>
  </si>
  <si>
    <t>CB4695</t>
  </si>
  <si>
    <t>CB4696</t>
  </si>
  <si>
    <t>CB4697</t>
  </si>
  <si>
    <t>CB4698</t>
  </si>
  <si>
    <t>CB4699</t>
  </si>
  <si>
    <t>CB4700</t>
  </si>
  <si>
    <t>CB4701</t>
  </si>
  <si>
    <t>CB4702</t>
  </si>
  <si>
    <t>CB4703</t>
  </si>
  <si>
    <t>CB4704</t>
  </si>
  <si>
    <t>CB4592</t>
  </si>
  <si>
    <t>CB4668</t>
  </si>
  <si>
    <t>CB4705</t>
  </si>
  <si>
    <t>CB4706</t>
  </si>
  <si>
    <t>CB4707</t>
  </si>
  <si>
    <t>CB4708</t>
  </si>
  <si>
    <t>CB4709</t>
  </si>
  <si>
    <t>CB4710</t>
  </si>
  <si>
    <t>CB4711</t>
  </si>
  <si>
    <t>CB4712</t>
  </si>
  <si>
    <t>CB4715</t>
  </si>
  <si>
    <t>CB4716</t>
  </si>
  <si>
    <t>CB4717</t>
  </si>
  <si>
    <t>CB4718</t>
  </si>
  <si>
    <t>CB4719</t>
  </si>
  <si>
    <t>CB4723</t>
  </si>
  <si>
    <t>CB4724</t>
  </si>
  <si>
    <t>CB4725</t>
  </si>
  <si>
    <t>CB4726</t>
  </si>
  <si>
    <t>CULTURED CELLS</t>
  </si>
  <si>
    <t>IN VITRO MODEL / CULTURED CELLS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</si>
  <si>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  <r>
      <rPr>
        <b/>
        <sz val="11"/>
        <rFont val="Arial Narrow"/>
        <family val="2"/>
      </rPr>
      <t xml:space="preserve"> (2 PIECES)</t>
    </r>
  </si>
  <si>
    <t>CB4753</t>
  </si>
  <si>
    <t>CB4747</t>
  </si>
  <si>
    <t>CB4750</t>
  </si>
  <si>
    <t>CB4749</t>
  </si>
  <si>
    <t>CB4727</t>
  </si>
  <si>
    <t>CB4728</t>
  </si>
  <si>
    <t>CB4729</t>
  </si>
  <si>
    <t>CB4730</t>
  </si>
  <si>
    <t>CB4738</t>
  </si>
  <si>
    <t>CB4748</t>
  </si>
  <si>
    <t>CB4751</t>
  </si>
  <si>
    <t>CB4752</t>
  </si>
  <si>
    <t>CB4755</t>
  </si>
  <si>
    <t>CB4754</t>
  </si>
  <si>
    <t>CB4756</t>
  </si>
  <si>
    <t>CB4757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</si>
  <si>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50cm²)</t>
    </r>
  </si>
  <si>
    <t>SK1362</t>
  </si>
  <si>
    <r>
      <t>30 cm</t>
    </r>
    <r>
      <rPr>
        <vertAlign val="superscript"/>
        <sz val="11"/>
        <rFont val="Arial Narrow"/>
        <family val="2"/>
      </rPr>
      <t>2</t>
    </r>
  </si>
  <si>
    <r>
      <t>55 cm</t>
    </r>
    <r>
      <rPr>
        <vertAlign val="superscript"/>
        <sz val="11"/>
        <rFont val="Arial Narrow"/>
        <family val="2"/>
      </rPr>
      <t>2</t>
    </r>
  </si>
  <si>
    <t>SK1371</t>
  </si>
  <si>
    <r>
      <t>10 cm</t>
    </r>
    <r>
      <rPr>
        <vertAlign val="superscript"/>
        <sz val="11"/>
        <rFont val="Arial Narrow"/>
        <family val="2"/>
      </rPr>
      <t>2</t>
    </r>
  </si>
  <si>
    <r>
      <t xml:space="preserve">Adult Human Peripheral Blood PBMC </t>
    </r>
    <r>
      <rPr>
        <b/>
        <sz val="11"/>
        <color rgb="FFFF0000"/>
        <rFont val="Arial Narrow"/>
        <family val="2"/>
      </rPr>
      <t>x8 RESERVED ORDER</t>
    </r>
  </si>
  <si>
    <t>CB4782</t>
  </si>
  <si>
    <t>CB4780</t>
  </si>
  <si>
    <t>CB4771</t>
  </si>
  <si>
    <t>CB4767</t>
  </si>
  <si>
    <t>CB4772</t>
  </si>
  <si>
    <t>CB4775</t>
  </si>
  <si>
    <t>CB4776</t>
  </si>
  <si>
    <t>CB4778</t>
  </si>
  <si>
    <t>CB4779</t>
  </si>
  <si>
    <t>CB4774</t>
  </si>
  <si>
    <t>CB4773</t>
  </si>
  <si>
    <t>CB4770</t>
  </si>
  <si>
    <t>CB4769</t>
  </si>
  <si>
    <t>CB4784</t>
  </si>
  <si>
    <t>CB4735</t>
  </si>
  <si>
    <t>CB4783</t>
  </si>
  <si>
    <t>CB4759</t>
  </si>
  <si>
    <t>CB4760</t>
  </si>
  <si>
    <t>CB4731</t>
  </si>
  <si>
    <t>CB4766</t>
  </si>
  <si>
    <t>CB4764</t>
  </si>
  <si>
    <t>CB4762</t>
  </si>
  <si>
    <t>CB4781</t>
  </si>
  <si>
    <t>CB4768</t>
  </si>
  <si>
    <t>CB4765</t>
  </si>
  <si>
    <t>CTISB.1.8</t>
  </si>
  <si>
    <t>SK1365</t>
  </si>
  <si>
    <t>100cm²</t>
  </si>
  <si>
    <t>2550200400-M413</t>
  </si>
  <si>
    <t>2550200400-M414</t>
  </si>
  <si>
    <t>2550200400-M415</t>
  </si>
  <si>
    <t>2550200400-M416</t>
  </si>
  <si>
    <t>2550200400-M417</t>
  </si>
  <si>
    <t>2550200400-M418</t>
  </si>
  <si>
    <t>50100200400-L239</t>
  </si>
  <si>
    <t>50100200400-M283</t>
  </si>
  <si>
    <t>50100200400-M384</t>
  </si>
  <si>
    <t>50100200400-M320</t>
  </si>
  <si>
    <t>50100200400-M321</t>
  </si>
  <si>
    <t>50100200400-M315</t>
  </si>
  <si>
    <t>50100200400-M385</t>
  </si>
  <si>
    <t>50100200400-M403</t>
  </si>
  <si>
    <t>50100200400-M284</t>
  </si>
  <si>
    <t>50100200400-M410</t>
  </si>
  <si>
    <t>50100200400-M411</t>
  </si>
  <si>
    <t>50100200400-M412</t>
  </si>
  <si>
    <t>50100200400-M413</t>
  </si>
  <si>
    <t>100200200400-L090</t>
  </si>
  <si>
    <t>100200200400-L097</t>
  </si>
  <si>
    <t>100200200400-L082</t>
  </si>
  <si>
    <t>100200200400-M140</t>
  </si>
  <si>
    <t>100200200400-M141</t>
  </si>
  <si>
    <t>1225400700-L047</t>
  </si>
  <si>
    <t>2550400700-M343</t>
  </si>
  <si>
    <t>2550400700-M375</t>
  </si>
  <si>
    <t>2550400700-M376</t>
  </si>
  <si>
    <t>2550400700-M378</t>
  </si>
  <si>
    <t>2550400700-M393</t>
  </si>
  <si>
    <t>2550400700-M394</t>
  </si>
  <si>
    <t>2550400700-M395</t>
  </si>
  <si>
    <t>2550400700-M397</t>
  </si>
  <si>
    <t>2550400700-M396</t>
  </si>
  <si>
    <t>50100400700-L283</t>
  </si>
  <si>
    <t>50100400700-L284</t>
  </si>
  <si>
    <t>50100400700-M289</t>
  </si>
  <si>
    <t>50100400700-M418</t>
  </si>
  <si>
    <t>50100400700-M405</t>
  </si>
  <si>
    <t>50100400700-M408</t>
  </si>
  <si>
    <t>50100400700-M428</t>
  </si>
  <si>
    <t>50100400700-M429</t>
  </si>
  <si>
    <t>50100400700-M430</t>
  </si>
  <si>
    <t>50100400700-M431</t>
  </si>
  <si>
    <t>100200400700-L099</t>
  </si>
  <si>
    <t>100200400700-L100</t>
  </si>
  <si>
    <t>100200400700-L104</t>
  </si>
  <si>
    <t>100200400700-L105</t>
  </si>
  <si>
    <t>100200400700-M169</t>
  </si>
  <si>
    <t>100200400700-M204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</si>
  <si>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40, 50, 55cm²)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</si>
  <si>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50cm²)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</si>
  <si>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50, 55cm²)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</si>
  <si>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55cm²)</t>
    </r>
  </si>
  <si>
    <t>Human Aged Dermal Fibroblasts</t>
  </si>
  <si>
    <t>CB4733</t>
  </si>
  <si>
    <t>CB4785</t>
  </si>
  <si>
    <t>CB4786</t>
  </si>
  <si>
    <t>CB4787</t>
  </si>
  <si>
    <t>CB4788</t>
  </si>
  <si>
    <t>CB4789</t>
  </si>
  <si>
    <t>CB4801</t>
  </si>
  <si>
    <t>CB4803</t>
  </si>
  <si>
    <t>CB4804</t>
  </si>
  <si>
    <t>CB4805</t>
  </si>
  <si>
    <t>CB4807</t>
  </si>
  <si>
    <t>CB4808</t>
  </si>
  <si>
    <t>CB4809</t>
  </si>
  <si>
    <t>CB4810</t>
  </si>
  <si>
    <t>CB4811</t>
  </si>
  <si>
    <t>CB4813</t>
  </si>
  <si>
    <t>CB4814</t>
  </si>
  <si>
    <t>CB4815</t>
  </si>
  <si>
    <t>CB4817</t>
  </si>
  <si>
    <t>CB4818</t>
  </si>
  <si>
    <t>CB4819</t>
  </si>
  <si>
    <t>CB4820</t>
  </si>
  <si>
    <t>SK1366</t>
  </si>
  <si>
    <t>SK1367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</si>
  <si>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40cm²)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</si>
  <si>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70cm²)</t>
    </r>
  </si>
  <si>
    <t>CTICC.IMBM.3</t>
  </si>
  <si>
    <t>70 cm²</t>
  </si>
  <si>
    <t>40 cm²</t>
  </si>
  <si>
    <t>CTINT.1.3</t>
  </si>
  <si>
    <t>CB1824</t>
  </si>
  <si>
    <t>Human Placenta, Full Thickness, Flash Frozen</t>
  </si>
  <si>
    <t>1cm3</t>
  </si>
  <si>
    <t>CB1825</t>
  </si>
  <si>
    <t>CB1827</t>
  </si>
  <si>
    <t>CB1829</t>
  </si>
  <si>
    <t>CB3303</t>
  </si>
  <si>
    <t>CB3355</t>
  </si>
  <si>
    <t>CB3358</t>
  </si>
  <si>
    <t>CB320</t>
  </si>
  <si>
    <t>Placenta (Foet face)</t>
  </si>
  <si>
    <t>CB3130</t>
  </si>
  <si>
    <t>CB3146</t>
  </si>
  <si>
    <r>
      <t xml:space="preserve">8 vials of 1M cells </t>
    </r>
    <r>
      <rPr>
        <b/>
        <sz val="11"/>
        <color rgb="FFFF0000"/>
        <rFont val="Calibri"/>
        <family val="2"/>
        <scheme val="minor"/>
      </rPr>
      <t>(x2 RESERVED)</t>
    </r>
  </si>
  <si>
    <t>5 vials of 5M cells</t>
  </si>
  <si>
    <t>9 vials of 1M cells + 2 vials of 0,5M cells</t>
  </si>
  <si>
    <t>0 vials of 0,5M cells</t>
  </si>
  <si>
    <t>34 vials of 1M cells</t>
  </si>
  <si>
    <t>1 vial of 1M cells + 1 vial of 0,91M</t>
  </si>
  <si>
    <t>Cell harvest of about : 1,25 x 105 cells/cm2</t>
  </si>
  <si>
    <t>49 vials of 1M cells</t>
  </si>
  <si>
    <t>1 vials of 1M cells</t>
  </si>
  <si>
    <r>
      <t xml:space="preserve">Human Sebocytes </t>
    </r>
    <r>
      <rPr>
        <b/>
        <sz val="11"/>
        <color rgb="FFFF0000"/>
        <rFont val="Arial Narrow"/>
        <family val="2"/>
      </rPr>
      <t>x6 RESERVED ORDER</t>
    </r>
  </si>
  <si>
    <r>
      <t xml:space="preserve">Human Sebocytes </t>
    </r>
    <r>
      <rPr>
        <b/>
        <sz val="11"/>
        <color rgb="FFFF0000"/>
        <rFont val="Arial Narrow"/>
        <family val="2"/>
      </rPr>
      <t>x1 RESERVED + x3 RESERVED ORDER</t>
    </r>
  </si>
  <si>
    <t>Human Bone Marrow Mesenchymal Stem Cells</t>
  </si>
  <si>
    <t>Adult Human Peripheral Blood PBMC - POOL OF 2 DONORS</t>
  </si>
  <si>
    <t>CB4798</t>
  </si>
  <si>
    <t>CB4821</t>
  </si>
  <si>
    <t>CB4822</t>
  </si>
  <si>
    <t>CB4823</t>
  </si>
  <si>
    <t>CB4834</t>
  </si>
  <si>
    <t>CB4835</t>
  </si>
  <si>
    <t>CB4836</t>
  </si>
  <si>
    <t>CB4841</t>
  </si>
  <si>
    <t>CB4842</t>
  </si>
  <si>
    <t>CB4843</t>
  </si>
  <si>
    <t>SK1369</t>
  </si>
  <si>
    <t>25 cm²</t>
  </si>
  <si>
    <t>44 Y.</t>
  </si>
  <si>
    <t>50 cm2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</si>
  <si>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25cm²)</t>
    </r>
  </si>
  <si>
    <t>Thigh with slight stretch marks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</si>
  <si>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50cm²)</t>
    </r>
  </si>
  <si>
    <t xml:space="preserve">Adult Human Skin, Full Thickness, Flash Frozen </t>
  </si>
  <si>
    <t>40 cm2</t>
  </si>
  <si>
    <t>SK1370</t>
  </si>
  <si>
    <r>
      <t>56 cm</t>
    </r>
    <r>
      <rPr>
        <vertAlign val="superscript"/>
        <sz val="11"/>
        <rFont val="Arial Narrow"/>
        <family val="2"/>
      </rPr>
      <t>2</t>
    </r>
  </si>
  <si>
    <t>Caucasian / I-II</t>
  </si>
  <si>
    <t>Abdomen with tatoo</t>
  </si>
  <si>
    <t>SK0868</t>
  </si>
  <si>
    <t>SK0888</t>
  </si>
  <si>
    <t>SK0890</t>
  </si>
  <si>
    <t>SK0924</t>
  </si>
  <si>
    <t>SK0944</t>
  </si>
  <si>
    <t>SK1004</t>
  </si>
  <si>
    <t>SK1007</t>
  </si>
  <si>
    <t>SK1184</t>
  </si>
  <si>
    <t>SK1186</t>
  </si>
  <si>
    <t>SK1188</t>
  </si>
  <si>
    <t>SK1198</t>
  </si>
  <si>
    <t>SK1253</t>
  </si>
  <si>
    <t>FFPE from donor diagnosed with hidradenitis suppurativa (pathological area)</t>
  </si>
  <si>
    <t>FFPE from donor diagnosed with hidradenitis suppurativa (sample with scar)</t>
  </si>
  <si>
    <t>FFPE from donor diagnosed with hidradenitis suppurativa (sample with hair)</t>
  </si>
  <si>
    <t>CTIBBSKINFFPE.D30</t>
  </si>
  <si>
    <t>SK1320</t>
  </si>
  <si>
    <t>Human Aged Epidermal Keratinocytes</t>
  </si>
  <si>
    <t>CTICC1.2.4</t>
  </si>
  <si>
    <r>
      <t xml:space="preserve">Human Fibroblasts </t>
    </r>
    <r>
      <rPr>
        <b/>
        <sz val="11"/>
        <color rgb="FFFF0000"/>
        <rFont val="Arial Narrow"/>
        <family val="2"/>
      </rPr>
      <t>x20 RESERVED</t>
    </r>
  </si>
  <si>
    <t>7AAD (Viability)</t>
  </si>
  <si>
    <t>CD45+</t>
  </si>
  <si>
    <t>CD3+</t>
  </si>
  <si>
    <t>CD4+</t>
  </si>
  <si>
    <t>CD8+</t>
  </si>
  <si>
    <t>CD14+</t>
  </si>
  <si>
    <t>CD56+</t>
  </si>
  <si>
    <t>CD19+</t>
  </si>
  <si>
    <t>CD16+</t>
  </si>
  <si>
    <t>NKp46+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</si>
</sst>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5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Bahnschrift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  <charset val="128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 Narrow"/>
      <family val="2"/>
    </font>
    <font>
      <b/>
      <vertAlign val="superscript"/>
      <sz val="11"/>
      <color theme="1"/>
      <name val="Arial Narrow"/>
      <family val="2"/>
    </font>
    <font>
      <sz val="8"/>
      <name val="Arial"/>
      <family val="2"/>
    </font>
    <font>
      <b/>
      <sz val="14"/>
      <color rgb="FFE87722"/>
      <name val="Arial Narrow"/>
      <family val="2"/>
    </font>
    <font>
      <sz val="14"/>
      <color rgb="FFE87722"/>
      <name val="Arial Narrow"/>
      <family val="2"/>
    </font>
    <font>
      <sz val="11"/>
      <color rgb="FFFF0000"/>
      <name val="Arial"/>
      <family val="2"/>
    </font>
    <font>
      <vertAlign val="superscript"/>
      <sz val="11"/>
      <name val="Arial Narrow"/>
      <family val="2"/>
    </font>
    <font>
      <b/>
      <vertAlign val="superscript"/>
      <sz val="11"/>
      <color rgb="FFFF0000"/>
      <name val="Arial Narrow"/>
      <family val="2"/>
    </font>
    <font>
      <b/>
      <sz val="2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E0E6F4"/>
        <bgColor indexed="64"/>
      </patternFill>
    </fill>
    <fill>
      <patternFill patternType="solid">
        <fgColor rgb="FF0056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FEEC4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dashed">
        <color auto="1"/>
      </bottom>
      <diagonal/>
    </border>
    <border>
      <left style="hair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medium">
        <color auto="1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/>
      <bottom style="dotted">
        <color indexed="64"/>
      </bottom>
      <diagonal/>
    </border>
    <border>
      <left style="hair">
        <color auto="1"/>
      </left>
      <right style="hair">
        <color indexed="64"/>
      </right>
      <top style="dotted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/>
      <diagonal/>
    </border>
    <border>
      <left style="hair">
        <color auto="1"/>
      </left>
      <right/>
      <top/>
      <bottom style="dashed">
        <color auto="1"/>
      </bottom>
      <diagonal/>
    </border>
    <border>
      <left/>
      <right style="hair">
        <color auto="1"/>
      </right>
      <top/>
      <bottom style="dashed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dashed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hair">
        <color auto="1"/>
      </right>
      <top style="dashed">
        <color auto="1"/>
      </top>
      <bottom/>
      <diagonal/>
    </border>
    <border>
      <left/>
      <right style="hair">
        <color auto="1"/>
      </right>
      <top style="dashed">
        <color auto="1"/>
      </top>
      <bottom style="dashed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rgb="FF005670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indexed="64"/>
      </bottom>
      <diagonal/>
    </border>
    <border>
      <left style="hair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hair">
        <color auto="1"/>
      </right>
      <top/>
      <bottom style="dashed">
        <color indexed="64"/>
      </bottom>
      <diagonal/>
    </border>
    <border>
      <left style="hair">
        <color auto="1"/>
      </left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ashed">
        <color indexed="64"/>
      </bottom>
      <diagonal/>
    </border>
  </borders>
  <cellStyleXfs count="19">
    <xf numFmtId="0" fontId="0" fillId="0" borderId="0"/>
    <xf numFmtId="44" fontId="7" fillId="0" borderId="0" applyFont="0" applyFill="0" applyBorder="0" applyAlignment="0" applyProtection="0"/>
    <xf numFmtId="0" fontId="7" fillId="2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22" fillId="0" borderId="0">
      <alignment vertical="center"/>
    </xf>
    <xf numFmtId="9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7" fillId="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3" fillId="0" borderId="0"/>
  </cellStyleXfs>
  <cellXfs count="939">
    <xf numFmtId="0" fontId="0" fillId="0" borderId="0" xfId="0"/>
    <xf numFmtId="0" fontId="9" fillId="0" borderId="0" xfId="0" applyFont="1"/>
    <xf numFmtId="0" fontId="9" fillId="4" borderId="0" xfId="0" applyFont="1" applyFill="1" applyAlignment="1">
      <alignment horizontal="left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left" vertical="center" textRotation="45"/>
    </xf>
    <xf numFmtId="0" fontId="11" fillId="4" borderId="4" xfId="0" applyFont="1" applyFill="1" applyBorder="1" applyAlignment="1">
      <alignment horizontal="left" vertical="center" textRotation="45" wrapText="1"/>
    </xf>
    <xf numFmtId="0" fontId="11" fillId="4" borderId="5" xfId="0" applyFont="1" applyFill="1" applyBorder="1" applyAlignment="1">
      <alignment horizontal="left" vertical="center" textRotation="45"/>
    </xf>
    <xf numFmtId="0" fontId="13" fillId="0" borderId="5" xfId="0" applyFont="1" applyBorder="1" applyAlignment="1">
      <alignment horizontal="left" vertical="center" textRotation="45" wrapText="1"/>
    </xf>
    <xf numFmtId="0" fontId="15" fillId="4" borderId="8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left" vertical="center"/>
    </xf>
    <xf numFmtId="0" fontId="15" fillId="4" borderId="9" xfId="0" applyFont="1" applyFill="1" applyBorder="1" applyAlignment="1">
      <alignment horizontal="left" vertical="center"/>
    </xf>
    <xf numFmtId="0" fontId="15" fillId="4" borderId="10" xfId="0" applyFont="1" applyFill="1" applyBorder="1" applyAlignment="1">
      <alignment horizontal="left" vertical="center"/>
    </xf>
    <xf numFmtId="44" fontId="15" fillId="4" borderId="11" xfId="1" applyFont="1" applyFill="1" applyBorder="1" applyAlignment="1">
      <alignment horizontal="center" vertical="center"/>
    </xf>
    <xf numFmtId="0" fontId="15" fillId="0" borderId="0" xfId="0" applyFont="1"/>
    <xf numFmtId="0" fontId="15" fillId="4" borderId="7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9" fillId="0" borderId="16" xfId="0" applyFont="1" applyBorder="1" applyAlignment="1">
      <alignment horizontal="center"/>
    </xf>
    <xf numFmtId="0" fontId="15" fillId="4" borderId="8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/>
    </xf>
    <xf numFmtId="0" fontId="15" fillId="5" borderId="7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left" vertical="center"/>
    </xf>
    <xf numFmtId="0" fontId="15" fillId="4" borderId="7" xfId="0" applyFont="1" applyFill="1" applyBorder="1" applyAlignment="1">
      <alignment horizontal="left" vertical="center" wrapText="1"/>
    </xf>
    <xf numFmtId="0" fontId="15" fillId="4" borderId="20" xfId="0" applyFont="1" applyFill="1" applyBorder="1" applyAlignment="1">
      <alignment horizontal="left" vertical="center"/>
    </xf>
    <xf numFmtId="0" fontId="15" fillId="4" borderId="22" xfId="0" applyFont="1" applyFill="1" applyBorder="1" applyAlignment="1">
      <alignment horizontal="left" vertical="center"/>
    </xf>
    <xf numFmtId="0" fontId="15" fillId="4" borderId="23" xfId="0" applyFont="1" applyFill="1" applyBorder="1" applyAlignment="1">
      <alignment horizontal="left" vertical="center"/>
    </xf>
    <xf numFmtId="0" fontId="15" fillId="4" borderId="25" xfId="0" applyFont="1" applyFill="1" applyBorder="1" applyAlignment="1">
      <alignment horizontal="left" vertical="center"/>
    </xf>
    <xf numFmtId="44" fontId="15" fillId="4" borderId="17" xfId="1" applyFont="1" applyFill="1" applyBorder="1" applyAlignment="1">
      <alignment horizontal="left" vertical="center"/>
    </xf>
    <xf numFmtId="44" fontId="15" fillId="0" borderId="0" xfId="0" applyNumberFormat="1" applyFont="1"/>
    <xf numFmtId="0" fontId="9" fillId="4" borderId="8" xfId="0" applyFont="1" applyFill="1" applyBorder="1" applyAlignment="1">
      <alignment horizontal="left" vertical="center"/>
    </xf>
    <xf numFmtId="44" fontId="15" fillId="4" borderId="11" xfId="1" applyFont="1" applyFill="1" applyBorder="1" applyAlignment="1">
      <alignment horizontal="left" vertical="center"/>
    </xf>
    <xf numFmtId="0" fontId="15" fillId="4" borderId="26" xfId="0" applyFont="1" applyFill="1" applyBorder="1" applyAlignment="1">
      <alignment horizontal="left" vertical="center"/>
    </xf>
    <xf numFmtId="0" fontId="15" fillId="4" borderId="29" xfId="0" applyFont="1" applyFill="1" applyBorder="1" applyAlignment="1">
      <alignment horizontal="left" vertical="center"/>
    </xf>
    <xf numFmtId="0" fontId="15" fillId="4" borderId="30" xfId="0" applyFont="1" applyFill="1" applyBorder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32" xfId="0" applyFont="1" applyBorder="1" applyAlignment="1">
      <alignment horizontal="left" vertical="center"/>
    </xf>
    <xf numFmtId="0" fontId="15" fillId="4" borderId="27" xfId="0" applyFont="1" applyFill="1" applyBorder="1" applyAlignment="1">
      <alignment horizontal="left" vertical="center"/>
    </xf>
    <xf numFmtId="0" fontId="15" fillId="4" borderId="32" xfId="0" applyFont="1" applyFill="1" applyBorder="1" applyAlignment="1">
      <alignment horizontal="left" vertical="center"/>
    </xf>
    <xf numFmtId="44" fontId="15" fillId="4" borderId="35" xfId="1" applyFont="1" applyFill="1" applyBorder="1" applyAlignment="1">
      <alignment horizontal="left" vertical="center"/>
    </xf>
    <xf numFmtId="44" fontId="15" fillId="4" borderId="34" xfId="1" applyFont="1" applyFill="1" applyBorder="1" applyAlignment="1">
      <alignment horizontal="left" vertical="center"/>
    </xf>
    <xf numFmtId="0" fontId="14" fillId="6" borderId="29" xfId="2" applyFont="1" applyFill="1" applyBorder="1" applyAlignment="1">
      <alignment horizontal="center" vertical="center" wrapText="1"/>
    </xf>
    <xf numFmtId="44" fontId="15" fillId="4" borderId="17" xfId="1" applyFont="1" applyFill="1" applyBorder="1" applyAlignment="1">
      <alignment horizontal="center" vertical="center"/>
    </xf>
    <xf numFmtId="0" fontId="15" fillId="4" borderId="36" xfId="0" applyFont="1" applyFill="1" applyBorder="1" applyAlignment="1">
      <alignment horizontal="left" vertical="center"/>
    </xf>
    <xf numFmtId="44" fontId="15" fillId="4" borderId="37" xfId="1" applyFont="1" applyFill="1" applyBorder="1" applyAlignment="1">
      <alignment horizontal="center" vertical="center"/>
    </xf>
    <xf numFmtId="0" fontId="15" fillId="0" borderId="39" xfId="0" applyFont="1" applyBorder="1" applyAlignment="1">
      <alignment horizontal="left" vertical="center"/>
    </xf>
    <xf numFmtId="44" fontId="15" fillId="0" borderId="40" xfId="1" applyFont="1" applyFill="1" applyBorder="1" applyAlignment="1">
      <alignment horizontal="center" vertical="center"/>
    </xf>
    <xf numFmtId="0" fontId="15" fillId="4" borderId="39" xfId="0" applyFont="1" applyFill="1" applyBorder="1" applyAlignment="1">
      <alignment horizontal="left" vertical="center"/>
    </xf>
    <xf numFmtId="0" fontId="15" fillId="4" borderId="41" xfId="0" applyFont="1" applyFill="1" applyBorder="1" applyAlignment="1">
      <alignment horizontal="left" vertical="center"/>
    </xf>
    <xf numFmtId="44" fontId="15" fillId="4" borderId="35" xfId="1" applyFont="1" applyFill="1" applyBorder="1" applyAlignment="1">
      <alignment horizontal="center" vertical="center"/>
    </xf>
    <xf numFmtId="44" fontId="15" fillId="4" borderId="34" xfId="1" applyFont="1" applyFill="1" applyBorder="1" applyAlignment="1">
      <alignment horizontal="center" vertical="center"/>
    </xf>
    <xf numFmtId="0" fontId="15" fillId="0" borderId="39" xfId="0" applyFont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/>
    </xf>
    <xf numFmtId="44" fontId="15" fillId="0" borderId="17" xfId="1" applyFont="1" applyFill="1" applyBorder="1" applyAlignment="1">
      <alignment horizontal="center" vertical="center"/>
    </xf>
    <xf numFmtId="0" fontId="15" fillId="4" borderId="0" xfId="0" applyFont="1" applyFill="1" applyAlignment="1">
      <alignment horizontal="left" vertical="center" wrapText="1"/>
    </xf>
    <xf numFmtId="0" fontId="15" fillId="4" borderId="42" xfId="0" applyFont="1" applyFill="1" applyBorder="1" applyAlignment="1">
      <alignment horizontal="left" vertical="center" wrapText="1"/>
    </xf>
    <xf numFmtId="0" fontId="15" fillId="4" borderId="26" xfId="0" applyFont="1" applyFill="1" applyBorder="1" applyAlignment="1">
      <alignment horizontal="left" vertical="center" wrapText="1"/>
    </xf>
    <xf numFmtId="0" fontId="15" fillId="4" borderId="43" xfId="0" applyFont="1" applyFill="1" applyBorder="1" applyAlignment="1">
      <alignment horizontal="left" vertical="center"/>
    </xf>
    <xf numFmtId="0" fontId="14" fillId="6" borderId="13" xfId="2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15" fillId="4" borderId="1" xfId="0" applyFont="1" applyFill="1" applyBorder="1" applyAlignment="1">
      <alignment horizontal="left" vertical="center"/>
    </xf>
    <xf numFmtId="44" fontId="15" fillId="4" borderId="45" xfId="1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left" vertical="center" wrapText="1"/>
    </xf>
    <xf numFmtId="0" fontId="15" fillId="4" borderId="22" xfId="0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left" vertical="center"/>
    </xf>
    <xf numFmtId="44" fontId="15" fillId="0" borderId="10" xfId="1" applyFont="1" applyFill="1" applyBorder="1" applyAlignment="1">
      <alignment horizontal="center" vertical="center"/>
    </xf>
    <xf numFmtId="0" fontId="15" fillId="4" borderId="47" xfId="0" applyFont="1" applyFill="1" applyBorder="1" applyAlignment="1">
      <alignment horizontal="left" vertical="center"/>
    </xf>
    <xf numFmtId="44" fontId="15" fillId="4" borderId="40" xfId="1" applyFont="1" applyFill="1" applyBorder="1" applyAlignment="1">
      <alignment horizontal="center" vertical="center"/>
    </xf>
    <xf numFmtId="0" fontId="15" fillId="0" borderId="42" xfId="0" applyFont="1" applyBorder="1" applyAlignment="1">
      <alignment horizontal="left" vertical="center"/>
    </xf>
    <xf numFmtId="0" fontId="9" fillId="4" borderId="0" xfId="0" applyFont="1" applyFill="1"/>
    <xf numFmtId="0" fontId="15" fillId="4" borderId="4" xfId="0" applyFont="1" applyFill="1" applyBorder="1" applyAlignment="1">
      <alignment horizontal="left" vertical="center"/>
    </xf>
    <xf numFmtId="0" fontId="14" fillId="5" borderId="7" xfId="2" applyFont="1" applyFill="1" applyBorder="1" applyAlignment="1">
      <alignment horizontal="center" vertical="center" textRotation="45" wrapText="1"/>
    </xf>
    <xf numFmtId="0" fontId="15" fillId="4" borderId="42" xfId="0" applyFont="1" applyFill="1" applyBorder="1" applyAlignment="1">
      <alignment horizontal="left" vertical="center"/>
    </xf>
    <xf numFmtId="0" fontId="15" fillId="0" borderId="52" xfId="0" applyFont="1" applyBorder="1" applyAlignment="1">
      <alignment horizontal="left" vertical="center"/>
    </xf>
    <xf numFmtId="49" fontId="19" fillId="0" borderId="52" xfId="0" applyNumberFormat="1" applyFont="1" applyBorder="1" applyAlignment="1">
      <alignment horizontal="left" vertical="center"/>
    </xf>
    <xf numFmtId="0" fontId="15" fillId="0" borderId="53" xfId="0" applyFont="1" applyBorder="1" applyAlignment="1">
      <alignment horizontal="left" vertical="center"/>
    </xf>
    <xf numFmtId="0" fontId="15" fillId="4" borderId="52" xfId="0" applyFont="1" applyFill="1" applyBorder="1" applyAlignment="1">
      <alignment horizontal="left" vertical="center"/>
    </xf>
    <xf numFmtId="0" fontId="15" fillId="4" borderId="54" xfId="0" applyFont="1" applyFill="1" applyBorder="1" applyAlignment="1">
      <alignment horizontal="left" vertical="center"/>
    </xf>
    <xf numFmtId="49" fontId="19" fillId="4" borderId="54" xfId="0" applyNumberFormat="1" applyFont="1" applyFill="1" applyBorder="1" applyAlignment="1">
      <alignment horizontal="left" vertical="center"/>
    </xf>
    <xf numFmtId="0" fontId="15" fillId="4" borderId="55" xfId="0" applyFont="1" applyFill="1" applyBorder="1" applyAlignment="1">
      <alignment horizontal="left" vertical="center"/>
    </xf>
    <xf numFmtId="0" fontId="15" fillId="4" borderId="53" xfId="0" applyFont="1" applyFill="1" applyBorder="1" applyAlignment="1">
      <alignment horizontal="left" vertical="center"/>
    </xf>
    <xf numFmtId="49" fontId="19" fillId="4" borderId="55" xfId="0" applyNumberFormat="1" applyFont="1" applyFill="1" applyBorder="1" applyAlignment="1">
      <alignment horizontal="left" vertical="center"/>
    </xf>
    <xf numFmtId="0" fontId="15" fillId="4" borderId="56" xfId="0" applyFont="1" applyFill="1" applyBorder="1" applyAlignment="1">
      <alignment horizontal="left" vertical="center"/>
    </xf>
    <xf numFmtId="0" fontId="15" fillId="4" borderId="57" xfId="0" applyFont="1" applyFill="1" applyBorder="1" applyAlignment="1">
      <alignment horizontal="left" vertical="center"/>
    </xf>
    <xf numFmtId="0" fontId="15" fillId="4" borderId="58" xfId="0" applyFont="1" applyFill="1" applyBorder="1" applyAlignment="1">
      <alignment horizontal="left" vertical="center"/>
    </xf>
    <xf numFmtId="49" fontId="19" fillId="4" borderId="56" xfId="0" applyNumberFormat="1" applyFont="1" applyFill="1" applyBorder="1" applyAlignment="1">
      <alignment horizontal="left" vertical="center"/>
    </xf>
    <xf numFmtId="49" fontId="19" fillId="4" borderId="0" xfId="0" applyNumberFormat="1" applyFont="1" applyFill="1" applyAlignment="1">
      <alignment horizontal="left" vertical="center"/>
    </xf>
    <xf numFmtId="0" fontId="15" fillId="4" borderId="60" xfId="0" applyFont="1" applyFill="1" applyBorder="1" applyAlignment="1">
      <alignment horizontal="left" vertical="center"/>
    </xf>
    <xf numFmtId="0" fontId="15" fillId="4" borderId="62" xfId="0" applyFont="1" applyFill="1" applyBorder="1" applyAlignment="1">
      <alignment horizontal="left" vertical="center"/>
    </xf>
    <xf numFmtId="0" fontId="15" fillId="4" borderId="63" xfId="0" applyFont="1" applyFill="1" applyBorder="1" applyAlignment="1">
      <alignment horizontal="left" vertical="center"/>
    </xf>
    <xf numFmtId="0" fontId="15" fillId="4" borderId="64" xfId="0" applyFont="1" applyFill="1" applyBorder="1" applyAlignment="1">
      <alignment horizontal="left" vertical="center"/>
    </xf>
    <xf numFmtId="0" fontId="15" fillId="4" borderId="65" xfId="0" applyFont="1" applyFill="1" applyBorder="1" applyAlignment="1">
      <alignment horizontal="left" vertical="center"/>
    </xf>
    <xf numFmtId="44" fontId="15" fillId="4" borderId="66" xfId="1" applyFont="1" applyFill="1" applyBorder="1" applyAlignment="1">
      <alignment horizontal="center" vertical="center"/>
    </xf>
    <xf numFmtId="0" fontId="15" fillId="4" borderId="67" xfId="0" applyFont="1" applyFill="1" applyBorder="1" applyAlignment="1">
      <alignment horizontal="left" vertical="center"/>
    </xf>
    <xf numFmtId="0" fontId="15" fillId="4" borderId="68" xfId="0" applyFont="1" applyFill="1" applyBorder="1" applyAlignment="1">
      <alignment horizontal="left" vertical="center"/>
    </xf>
    <xf numFmtId="44" fontId="15" fillId="4" borderId="69" xfId="1" applyFont="1" applyFill="1" applyBorder="1" applyAlignment="1">
      <alignment horizontal="center" vertical="center"/>
    </xf>
    <xf numFmtId="0" fontId="15" fillId="4" borderId="70" xfId="0" applyFont="1" applyFill="1" applyBorder="1" applyAlignment="1">
      <alignment horizontal="left" vertical="center"/>
    </xf>
    <xf numFmtId="0" fontId="15" fillId="4" borderId="71" xfId="0" applyFont="1" applyFill="1" applyBorder="1" applyAlignment="1">
      <alignment horizontal="left" vertical="center"/>
    </xf>
    <xf numFmtId="0" fontId="15" fillId="4" borderId="72" xfId="0" applyFont="1" applyFill="1" applyBorder="1" applyAlignment="1">
      <alignment horizontal="left" vertical="center"/>
    </xf>
    <xf numFmtId="49" fontId="19" fillId="4" borderId="47" xfId="0" applyNumberFormat="1" applyFont="1" applyFill="1" applyBorder="1" applyAlignment="1">
      <alignment horizontal="left" vertical="center"/>
    </xf>
    <xf numFmtId="44" fontId="15" fillId="4" borderId="73" xfId="1" applyFont="1" applyFill="1" applyBorder="1" applyAlignment="1">
      <alignment horizontal="center" vertical="center"/>
    </xf>
    <xf numFmtId="49" fontId="19" fillId="4" borderId="9" xfId="0" applyNumberFormat="1" applyFont="1" applyFill="1" applyBorder="1" applyAlignment="1">
      <alignment horizontal="left" vertical="center"/>
    </xf>
    <xf numFmtId="0" fontId="14" fillId="4" borderId="16" xfId="2" applyFont="1" applyFill="1" applyBorder="1" applyAlignment="1">
      <alignment horizontal="center" vertical="center"/>
    </xf>
    <xf numFmtId="0" fontId="15" fillId="4" borderId="0" xfId="0" applyFont="1" applyFill="1"/>
    <xf numFmtId="0" fontId="15" fillId="4" borderId="5" xfId="0" applyFont="1" applyFill="1" applyBorder="1" applyAlignment="1">
      <alignment horizontal="left" vertical="center"/>
    </xf>
    <xf numFmtId="0" fontId="15" fillId="4" borderId="2" xfId="0" applyFont="1" applyFill="1" applyBorder="1" applyAlignment="1">
      <alignment horizontal="left" vertical="center"/>
    </xf>
    <xf numFmtId="0" fontId="15" fillId="4" borderId="74" xfId="0" applyFont="1" applyFill="1" applyBorder="1" applyAlignment="1">
      <alignment horizontal="left" vertical="center"/>
    </xf>
    <xf numFmtId="49" fontId="19" fillId="4" borderId="8" xfId="0" applyNumberFormat="1" applyFont="1" applyFill="1" applyBorder="1" applyAlignment="1">
      <alignment horizontal="left" vertical="center"/>
    </xf>
    <xf numFmtId="44" fontId="15" fillId="4" borderId="70" xfId="1" applyFont="1" applyFill="1" applyBorder="1" applyAlignment="1">
      <alignment horizontal="center" vertical="center"/>
    </xf>
    <xf numFmtId="44" fontId="15" fillId="4" borderId="75" xfId="1" applyFont="1" applyFill="1" applyBorder="1" applyAlignment="1">
      <alignment horizontal="center" vertical="center"/>
    </xf>
    <xf numFmtId="0" fontId="15" fillId="4" borderId="76" xfId="0" applyFont="1" applyFill="1" applyBorder="1" applyAlignment="1">
      <alignment horizontal="left" vertical="center"/>
    </xf>
    <xf numFmtId="49" fontId="19" fillId="4" borderId="76" xfId="0" applyNumberFormat="1" applyFont="1" applyFill="1" applyBorder="1" applyAlignment="1">
      <alignment horizontal="left" vertical="center"/>
    </xf>
    <xf numFmtId="0" fontId="15" fillId="4" borderId="77" xfId="0" applyFont="1" applyFill="1" applyBorder="1" applyAlignment="1">
      <alignment horizontal="left" vertical="center"/>
    </xf>
    <xf numFmtId="49" fontId="19" fillId="4" borderId="52" xfId="0" applyNumberFormat="1" applyFont="1" applyFill="1" applyBorder="1" applyAlignment="1">
      <alignment horizontal="left" vertical="center"/>
    </xf>
    <xf numFmtId="44" fontId="15" fillId="4" borderId="33" xfId="1" applyFont="1" applyFill="1" applyBorder="1" applyAlignment="1">
      <alignment horizontal="center" vertical="center"/>
    </xf>
    <xf numFmtId="0" fontId="14" fillId="2" borderId="9" xfId="2" applyFont="1" applyBorder="1" applyAlignment="1">
      <alignment vertical="center"/>
    </xf>
    <xf numFmtId="49" fontId="19" fillId="4" borderId="60" xfId="0" applyNumberFormat="1" applyFont="1" applyFill="1" applyBorder="1" applyAlignment="1">
      <alignment horizontal="left" vertical="center"/>
    </xf>
    <xf numFmtId="0" fontId="14" fillId="2" borderId="8" xfId="2" applyFont="1" applyBorder="1" applyAlignment="1">
      <alignment vertical="center"/>
    </xf>
    <xf numFmtId="0" fontId="15" fillId="4" borderId="78" xfId="0" applyFont="1" applyFill="1" applyBorder="1" applyAlignment="1">
      <alignment horizontal="left" vertical="center"/>
    </xf>
    <xf numFmtId="0" fontId="15" fillId="4" borderId="79" xfId="0" applyFont="1" applyFill="1" applyBorder="1" applyAlignment="1">
      <alignment horizontal="left" vertical="center"/>
    </xf>
    <xf numFmtId="49" fontId="19" fillId="4" borderId="78" xfId="0" applyNumberFormat="1" applyFont="1" applyFill="1" applyBorder="1" applyAlignment="1">
      <alignment horizontal="left" vertical="center"/>
    </xf>
    <xf numFmtId="0" fontId="15" fillId="4" borderId="80" xfId="0" applyFont="1" applyFill="1" applyBorder="1" applyAlignment="1">
      <alignment horizontal="left" vertical="center"/>
    </xf>
    <xf numFmtId="49" fontId="19" fillId="0" borderId="8" xfId="0" applyNumberFormat="1" applyFont="1" applyBorder="1" applyAlignment="1">
      <alignment horizontal="left" vertical="center"/>
    </xf>
    <xf numFmtId="0" fontId="15" fillId="0" borderId="47" xfId="0" applyFont="1" applyBorder="1" applyAlignment="1">
      <alignment horizontal="left" vertical="center"/>
    </xf>
    <xf numFmtId="0" fontId="15" fillId="0" borderId="58" xfId="0" applyFont="1" applyBorder="1" applyAlignment="1">
      <alignment horizontal="left" vertical="center"/>
    </xf>
    <xf numFmtId="49" fontId="19" fillId="0" borderId="26" xfId="0" applyNumberFormat="1" applyFont="1" applyBorder="1" applyAlignment="1">
      <alignment horizontal="left" vertical="center"/>
    </xf>
    <xf numFmtId="0" fontId="14" fillId="2" borderId="1" xfId="2" applyFont="1" applyBorder="1" applyAlignment="1">
      <alignment vertical="center"/>
    </xf>
    <xf numFmtId="49" fontId="19" fillId="4" borderId="20" xfId="0" applyNumberFormat="1" applyFont="1" applyFill="1" applyBorder="1" applyAlignment="1">
      <alignment horizontal="left" vertical="center"/>
    </xf>
    <xf numFmtId="44" fontId="15" fillId="4" borderId="82" xfId="1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/>
    </xf>
    <xf numFmtId="49" fontId="19" fillId="0" borderId="76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49" fontId="19" fillId="0" borderId="39" xfId="0" applyNumberFormat="1" applyFont="1" applyBorder="1" applyAlignment="1">
      <alignment horizontal="left" vertical="center"/>
    </xf>
    <xf numFmtId="0" fontId="15" fillId="0" borderId="80" xfId="0" applyFont="1" applyBorder="1" applyAlignment="1">
      <alignment horizontal="left" vertical="center"/>
    </xf>
    <xf numFmtId="49" fontId="19" fillId="0" borderId="9" xfId="0" applyNumberFormat="1" applyFont="1" applyBorder="1" applyAlignment="1">
      <alignment horizontal="left" vertical="center"/>
    </xf>
    <xf numFmtId="0" fontId="15" fillId="0" borderId="6" xfId="0" applyFont="1" applyBorder="1"/>
    <xf numFmtId="0" fontId="14" fillId="6" borderId="84" xfId="2" applyFont="1" applyFill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44" fontId="15" fillId="0" borderId="30" xfId="1" applyFont="1" applyFill="1" applyBorder="1" applyAlignment="1">
      <alignment horizontal="center" vertical="center"/>
    </xf>
    <xf numFmtId="0" fontId="14" fillId="7" borderId="29" xfId="2" applyFont="1" applyFill="1" applyBorder="1" applyAlignment="1">
      <alignment horizontal="center" vertical="center" wrapText="1"/>
    </xf>
    <xf numFmtId="0" fontId="9" fillId="0" borderId="0" xfId="3" applyFont="1"/>
    <xf numFmtId="0" fontId="11" fillId="4" borderId="15" xfId="3" applyFont="1" applyFill="1" applyBorder="1" applyAlignment="1">
      <alignment vertical="center" textRotation="45"/>
    </xf>
    <xf numFmtId="0" fontId="11" fillId="4" borderId="86" xfId="3" applyFont="1" applyFill="1" applyBorder="1" applyAlignment="1">
      <alignment horizontal="left" vertical="center" textRotation="45"/>
    </xf>
    <xf numFmtId="0" fontId="11" fillId="4" borderId="87" xfId="3" applyFont="1" applyFill="1" applyBorder="1" applyAlignment="1">
      <alignment horizontal="left" vertical="center" textRotation="45"/>
    </xf>
    <xf numFmtId="0" fontId="5" fillId="0" borderId="0" xfId="3"/>
    <xf numFmtId="0" fontId="20" fillId="0" borderId="0" xfId="3" applyFont="1"/>
    <xf numFmtId="0" fontId="15" fillId="4" borderId="85" xfId="0" applyFont="1" applyFill="1" applyBorder="1" applyAlignment="1">
      <alignment horizontal="left" vertical="center"/>
    </xf>
    <xf numFmtId="0" fontId="15" fillId="0" borderId="20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44" fontId="15" fillId="4" borderId="0" xfId="1" applyFont="1" applyFill="1" applyBorder="1" applyAlignment="1">
      <alignment horizontal="center" vertical="center"/>
    </xf>
    <xf numFmtId="0" fontId="14" fillId="5" borderId="19" xfId="2" applyFont="1" applyFill="1" applyBorder="1" applyAlignment="1">
      <alignment horizontal="center" vertical="center" textRotation="45" wrapText="1"/>
    </xf>
    <xf numFmtId="0" fontId="14" fillId="7" borderId="87" xfId="2" applyFont="1" applyFill="1" applyBorder="1" applyAlignment="1">
      <alignment horizontal="center" vertical="center" textRotation="45" wrapText="1"/>
    </xf>
    <xf numFmtId="0" fontId="15" fillId="0" borderId="87" xfId="0" applyFont="1" applyBorder="1" applyAlignment="1">
      <alignment horizontal="left" vertical="center"/>
    </xf>
    <xf numFmtId="0" fontId="15" fillId="0" borderId="86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88" xfId="0" applyFont="1" applyBorder="1" applyAlignment="1">
      <alignment horizontal="left" vertical="center"/>
    </xf>
    <xf numFmtId="0" fontId="15" fillId="4" borderId="87" xfId="0" applyFont="1" applyFill="1" applyBorder="1" applyAlignment="1">
      <alignment horizontal="left" vertical="center"/>
    </xf>
    <xf numFmtId="0" fontId="15" fillId="4" borderId="86" xfId="0" applyFont="1" applyFill="1" applyBorder="1" applyAlignment="1">
      <alignment horizontal="left" vertical="center"/>
    </xf>
    <xf numFmtId="44" fontId="15" fillId="4" borderId="92" xfId="1" applyFont="1" applyFill="1" applyBorder="1" applyAlignment="1">
      <alignment horizontal="center" vertical="center"/>
    </xf>
    <xf numFmtId="0" fontId="15" fillId="0" borderId="16" xfId="0" applyFont="1" applyBorder="1"/>
    <xf numFmtId="0" fontId="15" fillId="4" borderId="95" xfId="0" applyFont="1" applyFill="1" applyBorder="1" applyAlignment="1">
      <alignment horizontal="left" vertical="center"/>
    </xf>
    <xf numFmtId="0" fontId="15" fillId="4" borderId="88" xfId="0" applyFont="1" applyFill="1" applyBorder="1" applyAlignment="1">
      <alignment horizontal="left" vertical="center"/>
    </xf>
    <xf numFmtId="44" fontId="15" fillId="4" borderId="50" xfId="1" applyFont="1" applyFill="1" applyBorder="1" applyAlignment="1">
      <alignment horizontal="center" vertical="center"/>
    </xf>
    <xf numFmtId="0" fontId="15" fillId="0" borderId="6" xfId="3" applyFont="1" applyBorder="1" applyAlignment="1">
      <alignment vertical="center"/>
    </xf>
    <xf numFmtId="0" fontId="15" fillId="0" borderId="9" xfId="3" applyFont="1" applyBorder="1" applyAlignment="1">
      <alignment horizontal="left" vertical="center"/>
    </xf>
    <xf numFmtId="14" fontId="15" fillId="0" borderId="9" xfId="3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4" borderId="51" xfId="0" applyFont="1" applyFill="1" applyBorder="1" applyAlignment="1">
      <alignment horizontal="left" vertical="center"/>
    </xf>
    <xf numFmtId="0" fontId="15" fillId="4" borderId="16" xfId="0" applyFont="1" applyFill="1" applyBorder="1"/>
    <xf numFmtId="0" fontId="15" fillId="4" borderId="34" xfId="0" applyFont="1" applyFill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4" borderId="16" xfId="0" applyFont="1" applyFill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15" fillId="4" borderId="19" xfId="0" applyFont="1" applyFill="1" applyBorder="1" applyAlignment="1">
      <alignment horizontal="left" vertical="center"/>
    </xf>
    <xf numFmtId="0" fontId="15" fillId="4" borderId="1" xfId="0" applyFont="1" applyFill="1" applyBorder="1" applyAlignment="1">
      <alignment horizontal="left" vertical="center" wrapText="1"/>
    </xf>
    <xf numFmtId="0" fontId="15" fillId="0" borderId="0" xfId="0" applyFont="1" applyAlignment="1">
      <alignment textRotation="45" wrapText="1"/>
    </xf>
    <xf numFmtId="0" fontId="18" fillId="4" borderId="0" xfId="0" applyFont="1" applyFill="1" applyAlignment="1">
      <alignment horizontal="left" vertical="center" textRotation="45"/>
    </xf>
    <xf numFmtId="0" fontId="18" fillId="4" borderId="0" xfId="0" applyFont="1" applyFill="1" applyAlignment="1">
      <alignment horizontal="left" vertical="center" textRotation="45" wrapText="1"/>
    </xf>
    <xf numFmtId="0" fontId="15" fillId="0" borderId="5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4" fillId="4" borderId="16" xfId="2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4" fillId="2" borderId="94" xfId="2" applyFont="1" applyBorder="1" applyAlignment="1">
      <alignment vertical="center" textRotation="45" wrapText="1"/>
    </xf>
    <xf numFmtId="0" fontId="15" fillId="0" borderId="92" xfId="0" applyFont="1" applyBorder="1" applyAlignment="1">
      <alignment horizontal="left" vertical="center"/>
    </xf>
    <xf numFmtId="0" fontId="9" fillId="0" borderId="0" xfId="0" applyFont="1" applyAlignment="1">
      <alignment wrapText="1"/>
    </xf>
    <xf numFmtId="0" fontId="31" fillId="4" borderId="0" xfId="0" applyFont="1" applyFill="1" applyAlignment="1">
      <alignment horizontal="left" vertical="center"/>
    </xf>
    <xf numFmtId="0" fontId="9" fillId="0" borderId="1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8" xfId="0" applyFont="1" applyBorder="1" applyAlignment="1">
      <alignment textRotation="45" wrapText="1"/>
    </xf>
    <xf numFmtId="0" fontId="21" fillId="4" borderId="8" xfId="0" applyFont="1" applyFill="1" applyBorder="1" applyAlignment="1">
      <alignment horizontal="left" vertical="center" textRotation="45"/>
    </xf>
    <xf numFmtId="0" fontId="21" fillId="4" borderId="8" xfId="0" applyFont="1" applyFill="1" applyBorder="1" applyAlignment="1">
      <alignment horizontal="left" vertical="center" textRotation="45" wrapText="1"/>
    </xf>
    <xf numFmtId="44" fontId="15" fillId="4" borderId="85" xfId="1" applyFont="1" applyFill="1" applyBorder="1" applyAlignment="1">
      <alignment horizontal="center" vertical="center"/>
    </xf>
    <xf numFmtId="44" fontId="15" fillId="4" borderId="74" xfId="1" applyFont="1" applyFill="1" applyBorder="1" applyAlignment="1">
      <alignment horizontal="center" vertical="center"/>
    </xf>
    <xf numFmtId="49" fontId="19" fillId="4" borderId="2" xfId="0" applyNumberFormat="1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7" fillId="0" borderId="16" xfId="0" applyFont="1" applyBorder="1"/>
    <xf numFmtId="0" fontId="17" fillId="4" borderId="16" xfId="0" applyFont="1" applyFill="1" applyBorder="1" applyAlignment="1">
      <alignment horizontal="left" vertical="center"/>
    </xf>
    <xf numFmtId="0" fontId="17" fillId="4" borderId="16" xfId="0" applyFont="1" applyFill="1" applyBorder="1"/>
    <xf numFmtId="0" fontId="36" fillId="4" borderId="16" xfId="2" applyFont="1" applyFill="1" applyBorder="1" applyAlignment="1">
      <alignment vertical="center"/>
    </xf>
    <xf numFmtId="0" fontId="36" fillId="4" borderId="16" xfId="2" applyFont="1" applyFill="1" applyBorder="1" applyAlignment="1">
      <alignment horizontal="center" vertical="center"/>
    </xf>
    <xf numFmtId="0" fontId="17" fillId="0" borderId="16" xfId="0" applyFont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17" fillId="0" borderId="0" xfId="0" applyFont="1"/>
    <xf numFmtId="0" fontId="16" fillId="4" borderId="0" xfId="0" applyFont="1" applyFill="1" applyAlignment="1">
      <alignment horizontal="left" vertical="center" textRotation="45" wrapText="1"/>
    </xf>
    <xf numFmtId="0" fontId="15" fillId="4" borderId="20" xfId="0" applyFont="1" applyFill="1" applyBorder="1" applyAlignment="1">
      <alignment horizontal="left" vertical="center" wrapText="1"/>
    </xf>
    <xf numFmtId="0" fontId="11" fillId="4" borderId="86" xfId="0" applyFont="1" applyFill="1" applyBorder="1" applyAlignment="1">
      <alignment horizontal="left" vertical="center" textRotation="45"/>
    </xf>
    <xf numFmtId="0" fontId="11" fillId="4" borderId="86" xfId="0" applyFont="1" applyFill="1" applyBorder="1" applyAlignment="1">
      <alignment horizontal="left" vertical="center" textRotation="45" wrapText="1"/>
    </xf>
    <xf numFmtId="0" fontId="11" fillId="4" borderId="87" xfId="0" applyFont="1" applyFill="1" applyBorder="1" applyAlignment="1">
      <alignment horizontal="left" vertical="center" textRotation="45"/>
    </xf>
    <xf numFmtId="0" fontId="9" fillId="0" borderId="16" xfId="0" applyFont="1" applyBorder="1" applyAlignment="1">
      <alignment horizontal="center" vertical="center"/>
    </xf>
    <xf numFmtId="44" fontId="15" fillId="4" borderId="45" xfId="1" applyFont="1" applyFill="1" applyBorder="1" applyAlignment="1">
      <alignment horizontal="left" vertical="center"/>
    </xf>
    <xf numFmtId="44" fontId="15" fillId="4" borderId="31" xfId="1" applyFont="1" applyFill="1" applyBorder="1" applyAlignment="1">
      <alignment horizontal="left" vertical="center"/>
    </xf>
    <xf numFmtId="44" fontId="15" fillId="4" borderId="97" xfId="1" applyFont="1" applyFill="1" applyBorder="1" applyAlignment="1">
      <alignment horizontal="left" vertical="center"/>
    </xf>
    <xf numFmtId="44" fontId="15" fillId="4" borderId="51" xfId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44" fontId="15" fillId="4" borderId="99" xfId="1" applyFont="1" applyFill="1" applyBorder="1" applyAlignment="1">
      <alignment horizontal="center" vertical="center"/>
    </xf>
    <xf numFmtId="0" fontId="15" fillId="0" borderId="62" xfId="0" applyFont="1" applyBorder="1" applyAlignment="1">
      <alignment horizontal="left" vertical="center"/>
    </xf>
    <xf numFmtId="49" fontId="19" fillId="0" borderId="62" xfId="0" applyNumberFormat="1" applyFont="1" applyBorder="1" applyAlignment="1">
      <alignment horizontal="left" vertical="center"/>
    </xf>
    <xf numFmtId="0" fontId="15" fillId="0" borderId="72" xfId="0" applyFont="1" applyBorder="1" applyAlignment="1">
      <alignment horizontal="left" vertical="center"/>
    </xf>
    <xf numFmtId="0" fontId="15" fillId="0" borderId="96" xfId="0" applyFont="1" applyBorder="1" applyAlignment="1">
      <alignment horizontal="left" vertical="center"/>
    </xf>
    <xf numFmtId="0" fontId="17" fillId="0" borderId="2" xfId="0" applyFont="1" applyBorder="1" applyAlignment="1">
      <alignment horizontal="center"/>
    </xf>
    <xf numFmtId="0" fontId="14" fillId="2" borderId="20" xfId="2" applyFont="1" applyBorder="1" applyAlignment="1">
      <alignment vertical="center"/>
    </xf>
    <xf numFmtId="0" fontId="9" fillId="0" borderId="15" xfId="0" applyFont="1" applyBorder="1" applyAlignment="1">
      <alignment horizontal="center" vertical="center"/>
    </xf>
    <xf numFmtId="0" fontId="14" fillId="2" borderId="22" xfId="2" applyFont="1" applyBorder="1" applyAlignment="1">
      <alignment vertical="center"/>
    </xf>
    <xf numFmtId="0" fontId="9" fillId="0" borderId="86" xfId="0" applyFont="1" applyBorder="1" applyAlignment="1">
      <alignment horizontal="center" vertical="center"/>
    </xf>
    <xf numFmtId="49" fontId="19" fillId="4" borderId="87" xfId="0" applyNumberFormat="1" applyFont="1" applyFill="1" applyBorder="1" applyAlignment="1">
      <alignment horizontal="left" vertical="center"/>
    </xf>
    <xf numFmtId="0" fontId="14" fillId="2" borderId="87" xfId="2" applyFont="1" applyBorder="1" applyAlignment="1">
      <alignment vertical="center"/>
    </xf>
    <xf numFmtId="0" fontId="14" fillId="2" borderId="86" xfId="2" applyFont="1" applyBorder="1" applyAlignment="1">
      <alignment vertical="center"/>
    </xf>
    <xf numFmtId="49" fontId="19" fillId="0" borderId="20" xfId="0" applyNumberFormat="1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49" fontId="19" fillId="4" borderId="5" xfId="0" applyNumberFormat="1" applyFont="1" applyFill="1" applyBorder="1" applyAlignment="1">
      <alignment horizontal="left" vertical="center"/>
    </xf>
    <xf numFmtId="0" fontId="14" fillId="2" borderId="2" xfId="2" applyFont="1" applyBorder="1" applyAlignment="1">
      <alignment vertical="center"/>
    </xf>
    <xf numFmtId="0" fontId="14" fillId="2" borderId="0" xfId="2" applyFont="1" applyBorder="1" applyAlignment="1">
      <alignment vertical="center"/>
    </xf>
    <xf numFmtId="49" fontId="19" fillId="4" borderId="22" xfId="0" applyNumberFormat="1" applyFont="1" applyFill="1" applyBorder="1" applyAlignment="1">
      <alignment horizontal="left" vertical="center"/>
    </xf>
    <xf numFmtId="0" fontId="15" fillId="4" borderId="98" xfId="0" applyFont="1" applyFill="1" applyBorder="1" applyAlignment="1">
      <alignment horizontal="left" vertical="center"/>
    </xf>
    <xf numFmtId="44" fontId="15" fillId="0" borderId="17" xfId="1" applyFont="1" applyFill="1" applyBorder="1" applyAlignment="1">
      <alignment horizontal="right" vertical="center"/>
    </xf>
    <xf numFmtId="0" fontId="15" fillId="0" borderId="20" xfId="0" applyFont="1" applyBorder="1" applyAlignment="1">
      <alignment horizontal="left" vertical="center" wrapText="1"/>
    </xf>
    <xf numFmtId="44" fontId="15" fillId="0" borderId="50" xfId="1" applyFont="1" applyFill="1" applyBorder="1" applyAlignment="1">
      <alignment horizontal="right" vertical="center"/>
    </xf>
    <xf numFmtId="0" fontId="15" fillId="0" borderId="95" xfId="0" applyFont="1" applyBorder="1" applyAlignment="1">
      <alignment horizontal="left" vertical="center"/>
    </xf>
    <xf numFmtId="44" fontId="15" fillId="0" borderId="66" xfId="1" applyFont="1" applyFill="1" applyBorder="1" applyAlignment="1">
      <alignment horizontal="center" vertical="center"/>
    </xf>
    <xf numFmtId="44" fontId="15" fillId="0" borderId="69" xfId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44" fontId="15" fillId="0" borderId="11" xfId="4" applyFont="1" applyFill="1" applyBorder="1" applyAlignment="1">
      <alignment horizontal="left" vertical="center"/>
    </xf>
    <xf numFmtId="44" fontId="15" fillId="4" borderId="50" xfId="1" applyFont="1" applyFill="1" applyBorder="1" applyAlignment="1">
      <alignment horizontal="left" vertical="center"/>
    </xf>
    <xf numFmtId="44" fontId="15" fillId="0" borderId="51" xfId="1" applyFont="1" applyFill="1" applyBorder="1" applyAlignment="1">
      <alignment horizontal="left" vertical="center"/>
    </xf>
    <xf numFmtId="44" fontId="15" fillId="0" borderId="10" xfId="1" applyFont="1" applyFill="1" applyBorder="1" applyAlignment="1">
      <alignment horizontal="left" vertical="center"/>
    </xf>
    <xf numFmtId="44" fontId="15" fillId="0" borderId="17" xfId="1" applyFont="1" applyFill="1" applyBorder="1" applyAlignment="1">
      <alignment horizontal="left" vertical="center"/>
    </xf>
    <xf numFmtId="44" fontId="15" fillId="0" borderId="74" xfId="1" applyFont="1" applyFill="1" applyBorder="1" applyAlignment="1">
      <alignment horizontal="left" vertical="center"/>
    </xf>
    <xf numFmtId="44" fontId="15" fillId="0" borderId="45" xfId="1" applyFont="1" applyFill="1" applyBorder="1" applyAlignment="1">
      <alignment horizontal="left" vertical="center"/>
    </xf>
    <xf numFmtId="44" fontId="15" fillId="0" borderId="11" xfId="1" applyFont="1" applyFill="1" applyBorder="1" applyAlignment="1">
      <alignment horizontal="left" vertical="center"/>
    </xf>
    <xf numFmtId="44" fontId="16" fillId="4" borderId="17" xfId="1" applyFont="1" applyFill="1" applyBorder="1" applyAlignment="1">
      <alignment horizontal="right" vertical="center"/>
    </xf>
    <xf numFmtId="44" fontId="15" fillId="4" borderId="41" xfId="1" applyFont="1" applyFill="1" applyBorder="1" applyAlignment="1">
      <alignment horizontal="center" vertical="center"/>
    </xf>
    <xf numFmtId="44" fontId="15" fillId="4" borderId="10" xfId="1" applyFont="1" applyFill="1" applyBorder="1" applyAlignment="1">
      <alignment horizontal="center" vertical="center"/>
    </xf>
    <xf numFmtId="44" fontId="15" fillId="4" borderId="100" xfId="1" applyFont="1" applyFill="1" applyBorder="1" applyAlignment="1">
      <alignment horizontal="center" vertical="center"/>
    </xf>
    <xf numFmtId="44" fontId="15" fillId="4" borderId="23" xfId="1" applyFont="1" applyFill="1" applyBorder="1" applyAlignment="1">
      <alignment horizontal="center" vertical="center"/>
    </xf>
    <xf numFmtId="44" fontId="15" fillId="0" borderId="35" xfId="1" applyFont="1" applyFill="1" applyBorder="1" applyAlignment="1">
      <alignment horizontal="right" vertical="center"/>
    </xf>
    <xf numFmtId="44" fontId="15" fillId="4" borderId="91" xfId="1" applyFont="1" applyFill="1" applyBorder="1" applyAlignment="1">
      <alignment horizontal="center" vertical="center"/>
    </xf>
    <xf numFmtId="44" fontId="15" fillId="4" borderId="10" xfId="1" applyFont="1" applyFill="1" applyBorder="1" applyAlignment="1">
      <alignment horizontal="left" vertical="center"/>
    </xf>
    <xf numFmtId="0" fontId="11" fillId="4" borderId="101" xfId="0" applyFont="1" applyFill="1" applyBorder="1" applyAlignment="1">
      <alignment horizontal="left" vertical="center" textRotation="45"/>
    </xf>
    <xf numFmtId="0" fontId="11" fillId="4" borderId="102" xfId="0" applyFont="1" applyFill="1" applyBorder="1" applyAlignment="1">
      <alignment horizontal="left" vertical="center" textRotation="45"/>
    </xf>
    <xf numFmtId="0" fontId="11" fillId="4" borderId="16" xfId="0" applyFont="1" applyFill="1" applyBorder="1" applyAlignment="1">
      <alignment horizontal="left" vertical="center" textRotation="45"/>
    </xf>
    <xf numFmtId="0" fontId="15" fillId="0" borderId="14" xfId="0" applyFont="1" applyBorder="1" applyAlignment="1">
      <alignment horizontal="left" vertical="center"/>
    </xf>
    <xf numFmtId="44" fontId="15" fillId="4" borderId="90" xfId="1" applyFont="1" applyFill="1" applyBorder="1" applyAlignment="1">
      <alignment horizontal="center" vertical="center"/>
    </xf>
    <xf numFmtId="44" fontId="15" fillId="4" borderId="93" xfId="1" applyFont="1" applyFill="1" applyBorder="1" applyAlignment="1">
      <alignment horizontal="center" vertical="center"/>
    </xf>
    <xf numFmtId="44" fontId="15" fillId="0" borderId="92" xfId="1" applyFont="1" applyFill="1" applyBorder="1" applyAlignment="1">
      <alignment horizontal="left" vertical="center"/>
    </xf>
    <xf numFmtId="44" fontId="15" fillId="0" borderId="23" xfId="1" applyFont="1" applyFill="1" applyBorder="1" applyAlignment="1">
      <alignment horizontal="left" vertical="center"/>
    </xf>
    <xf numFmtId="0" fontId="15" fillId="4" borderId="8" xfId="3" applyFont="1" applyFill="1" applyBorder="1" applyAlignment="1">
      <alignment horizontal="left" vertical="center"/>
    </xf>
    <xf numFmtId="0" fontId="15" fillId="4" borderId="10" xfId="3" applyFont="1" applyFill="1" applyBorder="1" applyAlignment="1">
      <alignment horizontal="left" vertical="center"/>
    </xf>
    <xf numFmtId="44" fontId="15" fillId="4" borderId="11" xfId="4" applyFont="1" applyFill="1" applyBorder="1" applyAlignment="1">
      <alignment horizontal="center" vertical="center"/>
    </xf>
    <xf numFmtId="0" fontId="15" fillId="4" borderId="20" xfId="3" applyFont="1" applyFill="1" applyBorder="1" applyAlignment="1">
      <alignment horizontal="left" vertical="center"/>
    </xf>
    <xf numFmtId="0" fontId="15" fillId="4" borderId="23" xfId="3" applyFont="1" applyFill="1" applyBorder="1" applyAlignment="1">
      <alignment horizontal="left" vertical="center"/>
    </xf>
    <xf numFmtId="0" fontId="15" fillId="4" borderId="9" xfId="3" applyFont="1" applyFill="1" applyBorder="1" applyAlignment="1">
      <alignment horizontal="left" vertical="center"/>
    </xf>
    <xf numFmtId="0" fontId="15" fillId="4" borderId="0" xfId="3" applyFont="1" applyFill="1" applyAlignment="1">
      <alignment horizontal="left" vertical="center"/>
    </xf>
    <xf numFmtId="0" fontId="14" fillId="4" borderId="2" xfId="2" applyFont="1" applyFill="1" applyBorder="1" applyAlignment="1">
      <alignment vertical="center"/>
    </xf>
    <xf numFmtId="0" fontId="36" fillId="4" borderId="2" xfId="2" applyFont="1" applyFill="1" applyBorder="1" applyAlignment="1">
      <alignment vertical="center"/>
    </xf>
    <xf numFmtId="0" fontId="15" fillId="4" borderId="6" xfId="0" applyFont="1" applyFill="1" applyBorder="1"/>
    <xf numFmtId="0" fontId="15" fillId="0" borderId="16" xfId="0" applyFont="1" applyBorder="1" applyAlignment="1">
      <alignment horizontal="center"/>
    </xf>
    <xf numFmtId="0" fontId="14" fillId="5" borderId="24" xfId="2" applyFont="1" applyFill="1" applyBorder="1" applyAlignment="1">
      <alignment horizontal="center" vertical="center" textRotation="45" wrapText="1"/>
    </xf>
    <xf numFmtId="0" fontId="14" fillId="6" borderId="26" xfId="2" applyFont="1" applyFill="1" applyBorder="1" applyAlignment="1">
      <alignment horizontal="center" vertical="center" wrapText="1"/>
    </xf>
    <xf numFmtId="0" fontId="14" fillId="6" borderId="39" xfId="2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4" fillId="5" borderId="81" xfId="2" applyFont="1" applyFill="1" applyBorder="1" applyAlignment="1">
      <alignment horizontal="center" vertical="center" textRotation="45" wrapText="1"/>
    </xf>
    <xf numFmtId="0" fontId="14" fillId="6" borderId="19" xfId="2" applyFont="1" applyFill="1" applyBorder="1" applyAlignment="1">
      <alignment horizontal="center" vertical="center" wrapText="1"/>
    </xf>
    <xf numFmtId="0" fontId="17" fillId="0" borderId="16" xfId="0" applyFont="1" applyBorder="1" applyAlignment="1">
      <alignment horizontal="center"/>
    </xf>
    <xf numFmtId="0" fontId="14" fillId="6" borderId="5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5" fillId="4" borderId="105" xfId="0" applyFont="1" applyFill="1" applyBorder="1" applyAlignment="1">
      <alignment horizontal="left" vertical="center"/>
    </xf>
    <xf numFmtId="0" fontId="15" fillId="4" borderId="106" xfId="0" applyFont="1" applyFill="1" applyBorder="1" applyAlignment="1">
      <alignment horizontal="left" vertical="center"/>
    </xf>
    <xf numFmtId="0" fontId="15" fillId="4" borderId="104" xfId="0" applyFont="1" applyFill="1" applyBorder="1" applyAlignment="1">
      <alignment horizontal="left" vertical="center"/>
    </xf>
    <xf numFmtId="0" fontId="15" fillId="4" borderId="107" xfId="0" applyFont="1" applyFill="1" applyBorder="1" applyAlignment="1">
      <alignment horizontal="left" vertical="center"/>
    </xf>
    <xf numFmtId="0" fontId="15" fillId="4" borderId="108" xfId="0" applyFont="1" applyFill="1" applyBorder="1" applyAlignment="1">
      <alignment horizontal="left" vertical="center"/>
    </xf>
    <xf numFmtId="0" fontId="15" fillId="4" borderId="109" xfId="0" applyFont="1" applyFill="1" applyBorder="1" applyAlignment="1">
      <alignment horizontal="left" vertical="center"/>
    </xf>
    <xf numFmtId="0" fontId="14" fillId="6" borderId="104" xfId="2" applyFont="1" applyFill="1" applyBorder="1" applyAlignment="1">
      <alignment horizontal="center" vertical="center" wrapText="1"/>
    </xf>
    <xf numFmtId="0" fontId="15" fillId="4" borderId="110" xfId="0" applyFont="1" applyFill="1" applyBorder="1" applyAlignment="1">
      <alignment horizontal="left" vertical="center"/>
    </xf>
    <xf numFmtId="0" fontId="15" fillId="0" borderId="111" xfId="0" applyFont="1" applyBorder="1" applyAlignment="1">
      <alignment horizontal="left" vertical="center"/>
    </xf>
    <xf numFmtId="0" fontId="15" fillId="0" borderId="110" xfId="0" applyFont="1" applyBorder="1" applyAlignment="1">
      <alignment horizontal="left" vertical="center"/>
    </xf>
    <xf numFmtId="0" fontId="15" fillId="0" borderId="90" xfId="0" applyFont="1" applyBorder="1" applyAlignment="1">
      <alignment horizontal="left" vertical="center"/>
    </xf>
    <xf numFmtId="8" fontId="15" fillId="4" borderId="17" xfId="1" applyNumberFormat="1" applyFont="1" applyFill="1" applyBorder="1" applyAlignment="1">
      <alignment horizontal="right" vertical="center"/>
    </xf>
    <xf numFmtId="44" fontId="15" fillId="0" borderId="35" xfId="1" applyFont="1" applyFill="1" applyBorder="1" applyAlignment="1">
      <alignment horizontal="center" vertical="center"/>
    </xf>
    <xf numFmtId="44" fontId="15" fillId="0" borderId="85" xfId="1" applyFont="1" applyFill="1" applyBorder="1" applyAlignment="1">
      <alignment horizontal="center" vertical="center"/>
    </xf>
    <xf numFmtId="0" fontId="15" fillId="0" borderId="51" xfId="0" applyFont="1" applyBorder="1" applyAlignment="1">
      <alignment horizontal="left" vertical="center"/>
    </xf>
    <xf numFmtId="0" fontId="15" fillId="0" borderId="41" xfId="0" applyFont="1" applyBorder="1" applyAlignment="1">
      <alignment horizontal="left" vertical="center"/>
    </xf>
    <xf numFmtId="0" fontId="15" fillId="0" borderId="29" xfId="0" applyFont="1" applyBorder="1" applyAlignment="1">
      <alignment horizontal="left" vertical="center" wrapText="1"/>
    </xf>
    <xf numFmtId="0" fontId="15" fillId="0" borderId="36" xfId="0" applyFont="1" applyBorder="1" applyAlignment="1">
      <alignment horizontal="left" vertical="center"/>
    </xf>
    <xf numFmtId="44" fontId="15" fillId="0" borderId="37" xfId="1" applyFont="1" applyFill="1" applyBorder="1" applyAlignment="1">
      <alignment horizontal="center" vertical="center"/>
    </xf>
    <xf numFmtId="0" fontId="15" fillId="4" borderId="112" xfId="0" applyFont="1" applyFill="1" applyBorder="1" applyAlignment="1">
      <alignment horizontal="left" vertical="center"/>
    </xf>
    <xf numFmtId="0" fontId="14" fillId="6" borderId="42" xfId="2" applyFont="1" applyFill="1" applyBorder="1" applyAlignment="1">
      <alignment horizontal="center" vertical="center" wrapText="1"/>
    </xf>
    <xf numFmtId="0" fontId="15" fillId="4" borderId="113" xfId="0" applyFont="1" applyFill="1" applyBorder="1" applyAlignment="1">
      <alignment horizontal="left" vertical="center"/>
    </xf>
    <xf numFmtId="0" fontId="14" fillId="6" borderId="106" xfId="2" applyFont="1" applyFill="1" applyBorder="1" applyAlignment="1">
      <alignment horizontal="center" vertical="center" wrapText="1"/>
    </xf>
    <xf numFmtId="0" fontId="15" fillId="4" borderId="114" xfId="0" applyFont="1" applyFill="1" applyBorder="1" applyAlignment="1">
      <alignment horizontal="left" vertical="center"/>
    </xf>
    <xf numFmtId="0" fontId="15" fillId="0" borderId="115" xfId="0" applyFont="1" applyBorder="1" applyAlignment="1">
      <alignment horizontal="left" vertical="center"/>
    </xf>
    <xf numFmtId="44" fontId="15" fillId="4" borderId="97" xfId="1" applyFont="1" applyFill="1" applyBorder="1" applyAlignment="1">
      <alignment horizontal="center" vertical="center"/>
    </xf>
    <xf numFmtId="0" fontId="15" fillId="0" borderId="16" xfId="0" applyFont="1" applyBorder="1" applyAlignment="1">
      <alignment wrapText="1"/>
    </xf>
    <xf numFmtId="44" fontId="15" fillId="4" borderId="92" xfId="1" applyFont="1" applyFill="1" applyBorder="1" applyAlignment="1">
      <alignment horizontal="right" vertical="center"/>
    </xf>
    <xf numFmtId="0" fontId="14" fillId="2" borderId="47" xfId="2" applyFont="1" applyBorder="1" applyAlignment="1">
      <alignment vertical="center"/>
    </xf>
    <xf numFmtId="0" fontId="14" fillId="2" borderId="62" xfId="2" applyFont="1" applyBorder="1" applyAlignment="1">
      <alignment vertical="center"/>
    </xf>
    <xf numFmtId="49" fontId="19" fillId="0" borderId="47" xfId="0" applyNumberFormat="1" applyFont="1" applyBorder="1" applyAlignment="1">
      <alignment horizontal="left" vertical="center"/>
    </xf>
    <xf numFmtId="49" fontId="19" fillId="4" borderId="62" xfId="0" applyNumberFormat="1" applyFont="1" applyFill="1" applyBorder="1" applyAlignment="1">
      <alignment horizontal="left" vertical="center"/>
    </xf>
    <xf numFmtId="44" fontId="16" fillId="0" borderId="17" xfId="1" applyFont="1" applyFill="1" applyBorder="1" applyAlignment="1">
      <alignment horizontal="right" vertical="center"/>
    </xf>
    <xf numFmtId="0" fontId="3" fillId="4" borderId="0" xfId="14" applyFill="1" applyAlignment="1">
      <alignment horizontal="center" vertical="center"/>
    </xf>
    <xf numFmtId="0" fontId="3" fillId="4" borderId="0" xfId="14" applyFill="1" applyAlignment="1">
      <alignment horizontal="center" vertical="center" wrapText="1"/>
    </xf>
    <xf numFmtId="0" fontId="10" fillId="9" borderId="0" xfId="14" applyFont="1" applyFill="1" applyAlignment="1">
      <alignment vertical="center"/>
    </xf>
    <xf numFmtId="0" fontId="9" fillId="9" borderId="0" xfId="14" applyFont="1" applyFill="1"/>
    <xf numFmtId="0" fontId="9" fillId="0" borderId="0" xfId="14" applyFont="1"/>
    <xf numFmtId="0" fontId="6" fillId="4" borderId="0" xfId="14" applyFont="1" applyFill="1" applyAlignment="1">
      <alignment horizontal="center" vertical="center"/>
    </xf>
    <xf numFmtId="0" fontId="28" fillId="4" borderId="0" xfId="14" applyFont="1" applyFill="1" applyAlignment="1">
      <alignment horizontal="center" vertical="center"/>
    </xf>
    <xf numFmtId="0" fontId="40" fillId="4" borderId="0" xfId="14" applyFont="1" applyFill="1" applyAlignment="1">
      <alignment horizontal="left" vertical="center"/>
    </xf>
    <xf numFmtId="0" fontId="40" fillId="4" borderId="0" xfId="14" applyFont="1" applyFill="1" applyAlignment="1">
      <alignment horizontal="right" vertical="center"/>
    </xf>
    <xf numFmtId="0" fontId="41" fillId="4" borderId="0" xfId="14" applyFont="1" applyFill="1" applyAlignment="1">
      <alignment horizontal="center" vertical="center"/>
    </xf>
    <xf numFmtId="0" fontId="41" fillId="4" borderId="0" xfId="14" applyFont="1" applyFill="1" applyAlignment="1">
      <alignment horizontal="left" vertical="center"/>
    </xf>
    <xf numFmtId="0" fontId="3" fillId="0" borderId="0" xfId="14" applyAlignment="1">
      <alignment horizontal="center" vertical="center"/>
    </xf>
    <xf numFmtId="0" fontId="42" fillId="4" borderId="0" xfId="14" applyFont="1" applyFill="1" applyAlignment="1">
      <alignment horizontal="center" vertical="center"/>
    </xf>
    <xf numFmtId="0" fontId="43" fillId="4" borderId="0" xfId="14" applyFont="1" applyFill="1" applyAlignment="1">
      <alignment vertical="center"/>
    </xf>
    <xf numFmtId="0" fontId="28" fillId="4" borderId="92" xfId="14" applyFont="1" applyFill="1" applyBorder="1" applyAlignment="1">
      <alignment horizontal="center" vertical="center" wrapText="1"/>
    </xf>
    <xf numFmtId="0" fontId="28" fillId="4" borderId="116" xfId="14" applyFont="1" applyFill="1" applyBorder="1" applyAlignment="1">
      <alignment horizontal="center" vertical="center" wrapText="1"/>
    </xf>
    <xf numFmtId="0" fontId="28" fillId="4" borderId="103" xfId="14" applyFont="1" applyFill="1" applyBorder="1" applyAlignment="1">
      <alignment horizontal="center" vertical="center" wrapText="1"/>
    </xf>
    <xf numFmtId="0" fontId="28" fillId="4" borderId="103" xfId="5" applyFont="1" applyFill="1" applyBorder="1" applyAlignment="1">
      <alignment horizontal="center" vertical="center" wrapText="1"/>
    </xf>
    <xf numFmtId="0" fontId="30" fillId="4" borderId="103" xfId="5" applyFont="1" applyFill="1" applyBorder="1" applyAlignment="1">
      <alignment horizontal="center" vertical="center" wrapText="1"/>
    </xf>
    <xf numFmtId="164" fontId="28" fillId="4" borderId="103" xfId="14" applyNumberFormat="1" applyFont="1" applyFill="1" applyBorder="1" applyAlignment="1">
      <alignment horizontal="center" vertical="center" wrapText="1"/>
    </xf>
    <xf numFmtId="0" fontId="28" fillId="4" borderId="101" xfId="5" applyFont="1" applyFill="1" applyBorder="1" applyAlignment="1">
      <alignment horizontal="center" vertical="center" wrapText="1"/>
    </xf>
    <xf numFmtId="0" fontId="28" fillId="4" borderId="92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1" fontId="28" fillId="4" borderId="103" xfId="5" applyNumberFormat="1" applyFont="1" applyFill="1" applyBorder="1" applyAlignment="1">
      <alignment horizontal="center" vertical="center" wrapText="1"/>
    </xf>
    <xf numFmtId="9" fontId="28" fillId="4" borderId="103" xfId="6" applyFont="1" applyFill="1" applyBorder="1" applyAlignment="1">
      <alignment horizontal="center" vertical="center" wrapText="1"/>
    </xf>
    <xf numFmtId="0" fontId="29" fillId="4" borderId="0" xfId="14" applyFont="1" applyFill="1" applyAlignment="1">
      <alignment horizontal="center" vertical="center" wrapText="1"/>
    </xf>
    <xf numFmtId="0" fontId="44" fillId="0" borderId="0" xfId="14" applyFont="1" applyAlignment="1">
      <alignment horizontal="center" vertical="center" wrapText="1"/>
    </xf>
    <xf numFmtId="0" fontId="6" fillId="10" borderId="117" xfId="14" applyFont="1" applyFill="1" applyBorder="1" applyAlignment="1">
      <alignment horizontal="center" vertical="center" wrapText="1"/>
    </xf>
    <xf numFmtId="0" fontId="3" fillId="10" borderId="118" xfId="5" applyFont="1" applyFill="1" applyBorder="1" applyAlignment="1">
      <alignment horizontal="center" vertical="center" wrapText="1"/>
    </xf>
    <xf numFmtId="0" fontId="20" fillId="10" borderId="118" xfId="5" applyFont="1" applyFill="1" applyBorder="1" applyAlignment="1">
      <alignment horizontal="center" vertical="center" wrapText="1"/>
    </xf>
    <xf numFmtId="0" fontId="3" fillId="10" borderId="118" xfId="14" applyFill="1" applyBorder="1" applyAlignment="1">
      <alignment horizontal="center" vertical="center" wrapText="1"/>
    </xf>
    <xf numFmtId="0" fontId="25" fillId="10" borderId="118" xfId="5" applyFont="1" applyFill="1" applyBorder="1" applyAlignment="1">
      <alignment horizontal="center" vertical="center" wrapText="1"/>
    </xf>
    <xf numFmtId="0" fontId="20" fillId="10" borderId="34" xfId="5" applyFont="1" applyFill="1" applyBorder="1" applyAlignment="1">
      <alignment horizontal="center" vertical="center" wrapText="1"/>
    </xf>
    <xf numFmtId="0" fontId="3" fillId="0" borderId="0" xfId="14" applyAlignment="1">
      <alignment horizontal="center" vertical="center" wrapText="1"/>
    </xf>
    <xf numFmtId="0" fontId="44" fillId="0" borderId="6" xfId="14" applyFont="1" applyBorder="1" applyAlignment="1">
      <alignment horizontal="center" vertical="center" wrapText="1"/>
    </xf>
    <xf numFmtId="0" fontId="44" fillId="0" borderId="18" xfId="14" applyFont="1" applyBorder="1" applyAlignment="1">
      <alignment horizontal="center" vertical="center" wrapText="1"/>
    </xf>
    <xf numFmtId="0" fontId="6" fillId="10" borderId="18" xfId="14" applyFont="1" applyFill="1" applyBorder="1" applyAlignment="1">
      <alignment horizontal="center" vertical="center" wrapText="1"/>
    </xf>
    <xf numFmtId="0" fontId="3" fillId="10" borderId="1" xfId="5" applyFont="1" applyFill="1" applyBorder="1" applyAlignment="1">
      <alignment horizontal="center" vertical="center" wrapText="1"/>
    </xf>
    <xf numFmtId="0" fontId="20" fillId="10" borderId="1" xfId="5" applyFont="1" applyFill="1" applyBorder="1" applyAlignment="1">
      <alignment horizontal="center" vertical="center" wrapText="1"/>
    </xf>
    <xf numFmtId="0" fontId="3" fillId="10" borderId="1" xfId="14" applyFill="1" applyBorder="1" applyAlignment="1">
      <alignment horizontal="center" vertical="center" wrapText="1"/>
    </xf>
    <xf numFmtId="0" fontId="25" fillId="10" borderId="1" xfId="5" applyFont="1" applyFill="1" applyBorder="1" applyAlignment="1">
      <alignment horizontal="center" vertical="center" wrapText="1"/>
    </xf>
    <xf numFmtId="0" fontId="20" fillId="10" borderId="85" xfId="5" applyFont="1" applyFill="1" applyBorder="1" applyAlignment="1">
      <alignment horizontal="center" vertical="center" wrapText="1"/>
    </xf>
    <xf numFmtId="0" fontId="44" fillId="0" borderId="61" xfId="14" applyFont="1" applyBorder="1" applyAlignment="1">
      <alignment horizontal="center" vertical="center" wrapText="1"/>
    </xf>
    <xf numFmtId="0" fontId="6" fillId="4" borderId="119" xfId="5" applyFont="1" applyFill="1" applyBorder="1" applyAlignment="1">
      <alignment horizontal="center" vertical="center" wrapText="1"/>
    </xf>
    <xf numFmtId="0" fontId="3" fillId="4" borderId="120" xfId="5" applyFont="1" applyFill="1" applyBorder="1" applyAlignment="1">
      <alignment horizontal="center" vertical="center" wrapText="1"/>
    </xf>
    <xf numFmtId="0" fontId="20" fillId="4" borderId="120" xfId="5" applyFont="1" applyFill="1" applyBorder="1" applyAlignment="1">
      <alignment horizontal="center" vertical="center" wrapText="1"/>
    </xf>
    <xf numFmtId="0" fontId="20" fillId="4" borderId="120" xfId="15" applyNumberFormat="1" applyFont="1" applyFill="1" applyBorder="1" applyAlignment="1">
      <alignment horizontal="center" vertical="center" wrapText="1"/>
    </xf>
    <xf numFmtId="0" fontId="25" fillId="4" borderId="120" xfId="5" applyFont="1" applyFill="1" applyBorder="1" applyAlignment="1">
      <alignment horizontal="center" vertical="center" wrapText="1"/>
    </xf>
    <xf numFmtId="0" fontId="3" fillId="4" borderId="120" xfId="14" applyFill="1" applyBorder="1" applyAlignment="1">
      <alignment horizontal="center" vertical="center" wrapText="1"/>
    </xf>
    <xf numFmtId="0" fontId="20" fillId="4" borderId="120" xfId="7" applyFont="1" applyFill="1" applyBorder="1" applyAlignment="1">
      <alignment horizontal="center" vertical="center" wrapText="1"/>
    </xf>
    <xf numFmtId="0" fontId="20" fillId="4" borderId="121" xfId="5" applyFont="1" applyFill="1" applyBorder="1" applyAlignment="1">
      <alignment horizontal="center" vertical="center" wrapText="1"/>
    </xf>
    <xf numFmtId="0" fontId="6" fillId="4" borderId="18" xfId="5" applyFont="1" applyFill="1" applyBorder="1" applyAlignment="1">
      <alignment horizontal="center" vertical="center" wrapText="1"/>
    </xf>
    <xf numFmtId="0" fontId="3" fillId="4" borderId="1" xfId="5" applyFont="1" applyFill="1" applyBorder="1" applyAlignment="1">
      <alignment horizontal="center" vertical="center" wrapText="1"/>
    </xf>
    <xf numFmtId="0" fontId="20" fillId="4" borderId="1" xfId="5" applyFont="1" applyFill="1" applyBorder="1" applyAlignment="1">
      <alignment horizontal="center" vertical="center" wrapText="1"/>
    </xf>
    <xf numFmtId="0" fontId="3" fillId="4" borderId="1" xfId="14" applyFill="1" applyBorder="1" applyAlignment="1">
      <alignment horizontal="center" vertical="center" wrapText="1"/>
    </xf>
    <xf numFmtId="0" fontId="25" fillId="4" borderId="1" xfId="5" applyFont="1" applyFill="1" applyBorder="1" applyAlignment="1">
      <alignment horizontal="center" vertical="center" wrapText="1"/>
    </xf>
    <xf numFmtId="0" fontId="20" fillId="4" borderId="1" xfId="7" applyFont="1" applyFill="1" applyBorder="1" applyAlignment="1">
      <alignment horizontal="center" vertical="center" wrapText="1"/>
    </xf>
    <xf numFmtId="0" fontId="20" fillId="4" borderId="85" xfId="5" applyFont="1" applyFill="1" applyBorder="1" applyAlignment="1">
      <alignment horizontal="center" vertical="center" wrapText="1"/>
    </xf>
    <xf numFmtId="0" fontId="6" fillId="10" borderId="119" xfId="5" applyFont="1" applyFill="1" applyBorder="1" applyAlignment="1">
      <alignment horizontal="center" vertical="center" wrapText="1"/>
    </xf>
    <xf numFmtId="0" fontId="3" fillId="10" borderId="120" xfId="5" applyFont="1" applyFill="1" applyBorder="1" applyAlignment="1">
      <alignment horizontal="center" vertical="center" wrapText="1"/>
    </xf>
    <xf numFmtId="0" fontId="20" fillId="10" borderId="120" xfId="5" applyFont="1" applyFill="1" applyBorder="1" applyAlignment="1">
      <alignment horizontal="center" vertical="center" wrapText="1"/>
    </xf>
    <xf numFmtId="0" fontId="20" fillId="10" borderId="120" xfId="15" applyNumberFormat="1" applyFont="1" applyFill="1" applyBorder="1" applyAlignment="1">
      <alignment horizontal="center" vertical="center" wrapText="1"/>
    </xf>
    <xf numFmtId="0" fontId="3" fillId="10" borderId="120" xfId="14" applyFill="1" applyBorder="1" applyAlignment="1">
      <alignment horizontal="center" vertical="center" wrapText="1"/>
    </xf>
    <xf numFmtId="0" fontId="25" fillId="10" borderId="120" xfId="5" applyFont="1" applyFill="1" applyBorder="1" applyAlignment="1">
      <alignment horizontal="center" vertical="center" wrapText="1"/>
    </xf>
    <xf numFmtId="0" fontId="20" fillId="10" borderId="120" xfId="7" applyFont="1" applyFill="1" applyBorder="1" applyAlignment="1">
      <alignment horizontal="center" vertical="center" wrapText="1"/>
    </xf>
    <xf numFmtId="9" fontId="20" fillId="10" borderId="120" xfId="5" applyNumberFormat="1" applyFont="1" applyFill="1" applyBorder="1" applyAlignment="1">
      <alignment horizontal="center" vertical="center" wrapText="1"/>
    </xf>
    <xf numFmtId="0" fontId="20" fillId="10" borderId="121" xfId="5" applyFont="1" applyFill="1" applyBorder="1" applyAlignment="1">
      <alignment horizontal="center" vertical="center" wrapText="1"/>
    </xf>
    <xf numFmtId="0" fontId="6" fillId="10" borderId="122" xfId="5" applyFont="1" applyFill="1" applyBorder="1" applyAlignment="1">
      <alignment horizontal="center" vertical="center" wrapText="1"/>
    </xf>
    <xf numFmtId="0" fontId="3" fillId="10" borderId="123" xfId="5" applyFont="1" applyFill="1" applyBorder="1" applyAlignment="1">
      <alignment horizontal="center" vertical="center" wrapText="1"/>
    </xf>
    <xf numFmtId="0" fontId="20" fillId="10" borderId="123" xfId="5" applyFont="1" applyFill="1" applyBorder="1" applyAlignment="1">
      <alignment horizontal="center" vertical="center" wrapText="1"/>
    </xf>
    <xf numFmtId="0" fontId="3" fillId="10" borderId="123" xfId="14" applyFill="1" applyBorder="1" applyAlignment="1">
      <alignment horizontal="center" vertical="center" wrapText="1"/>
    </xf>
    <xf numFmtId="0" fontId="25" fillId="10" borderId="123" xfId="5" applyFont="1" applyFill="1" applyBorder="1" applyAlignment="1">
      <alignment horizontal="center" vertical="center" wrapText="1"/>
    </xf>
    <xf numFmtId="0" fontId="20" fillId="10" borderId="123" xfId="7" applyFont="1" applyFill="1" applyBorder="1" applyAlignment="1">
      <alignment horizontal="center" vertical="center" wrapText="1"/>
    </xf>
    <xf numFmtId="9" fontId="20" fillId="10" borderId="123" xfId="5" applyNumberFormat="1" applyFont="1" applyFill="1" applyBorder="1" applyAlignment="1">
      <alignment horizontal="center" vertical="center" wrapText="1"/>
    </xf>
    <xf numFmtId="0" fontId="20" fillId="10" borderId="40" xfId="5" applyFont="1" applyFill="1" applyBorder="1" applyAlignment="1">
      <alignment horizontal="center" vertical="center" wrapText="1"/>
    </xf>
    <xf numFmtId="0" fontId="44" fillId="0" borderId="50" xfId="14" applyFont="1" applyBorder="1" applyAlignment="1">
      <alignment horizontal="center" vertical="center" wrapText="1"/>
    </xf>
    <xf numFmtId="0" fontId="6" fillId="10" borderId="117" xfId="5" applyFont="1" applyFill="1" applyBorder="1" applyAlignment="1">
      <alignment horizontal="center" vertical="center" wrapText="1"/>
    </xf>
    <xf numFmtId="0" fontId="20" fillId="10" borderId="118" xfId="7" applyFont="1" applyFill="1" applyBorder="1" applyAlignment="1">
      <alignment horizontal="center" vertical="center" wrapText="1"/>
    </xf>
    <xf numFmtId="9" fontId="20" fillId="4" borderId="120" xfId="5" applyNumberFormat="1" applyFont="1" applyFill="1" applyBorder="1" applyAlignment="1">
      <alignment horizontal="center" vertical="center" wrapText="1"/>
    </xf>
    <xf numFmtId="0" fontId="6" fillId="4" borderId="122" xfId="5" applyFont="1" applyFill="1" applyBorder="1" applyAlignment="1">
      <alignment horizontal="center" vertical="center" wrapText="1"/>
    </xf>
    <xf numFmtId="0" fontId="3" fillId="4" borderId="123" xfId="5" applyFont="1" applyFill="1" applyBorder="1" applyAlignment="1">
      <alignment horizontal="center" vertical="center" wrapText="1"/>
    </xf>
    <xf numFmtId="0" fontId="20" fillId="4" borderId="123" xfId="5" applyFont="1" applyFill="1" applyBorder="1" applyAlignment="1">
      <alignment horizontal="center" vertical="center" wrapText="1"/>
    </xf>
    <xf numFmtId="0" fontId="3" fillId="4" borderId="123" xfId="14" applyFill="1" applyBorder="1" applyAlignment="1">
      <alignment horizontal="center" vertical="center" wrapText="1"/>
    </xf>
    <xf numFmtId="0" fontId="20" fillId="4" borderId="123" xfId="7" applyFont="1" applyFill="1" applyBorder="1" applyAlignment="1">
      <alignment horizontal="center" vertical="center" wrapText="1"/>
    </xf>
    <xf numFmtId="9" fontId="20" fillId="4" borderId="123" xfId="5" applyNumberFormat="1" applyFont="1" applyFill="1" applyBorder="1" applyAlignment="1">
      <alignment horizontal="center" vertical="center" wrapText="1"/>
    </xf>
    <xf numFmtId="0" fontId="20" fillId="4" borderId="40" xfId="5" applyFont="1" applyFill="1" applyBorder="1" applyAlignment="1">
      <alignment horizontal="center" vertical="center" wrapText="1"/>
    </xf>
    <xf numFmtId="0" fontId="6" fillId="4" borderId="117" xfId="5" applyFont="1" applyFill="1" applyBorder="1" applyAlignment="1">
      <alignment horizontal="center" vertical="center" wrapText="1"/>
    </xf>
    <xf numFmtId="0" fontId="3" fillId="4" borderId="118" xfId="5" applyFont="1" applyFill="1" applyBorder="1" applyAlignment="1">
      <alignment horizontal="center" vertical="center" wrapText="1"/>
    </xf>
    <xf numFmtId="0" fontId="20" fillId="4" borderId="118" xfId="5" applyFont="1" applyFill="1" applyBorder="1" applyAlignment="1">
      <alignment horizontal="center" vertical="center" wrapText="1"/>
    </xf>
    <xf numFmtId="0" fontId="3" fillId="4" borderId="118" xfId="14" applyFill="1" applyBorder="1" applyAlignment="1">
      <alignment horizontal="center" vertical="center" wrapText="1"/>
    </xf>
    <xf numFmtId="0" fontId="20" fillId="4" borderId="118" xfId="7" applyFont="1" applyFill="1" applyBorder="1" applyAlignment="1">
      <alignment horizontal="center" vertical="center" wrapText="1"/>
    </xf>
    <xf numFmtId="9" fontId="20" fillId="4" borderId="118" xfId="5" applyNumberFormat="1" applyFont="1" applyFill="1" applyBorder="1" applyAlignment="1">
      <alignment horizontal="center" vertical="center" wrapText="1"/>
    </xf>
    <xf numFmtId="0" fontId="20" fillId="4" borderId="34" xfId="5" applyFont="1" applyFill="1" applyBorder="1" applyAlignment="1">
      <alignment horizontal="center" vertical="center" wrapText="1"/>
    </xf>
    <xf numFmtId="0" fontId="6" fillId="4" borderId="6" xfId="5" applyFont="1" applyFill="1" applyBorder="1" applyAlignment="1">
      <alignment horizontal="center" vertical="center" wrapText="1"/>
    </xf>
    <xf numFmtId="0" fontId="3" fillId="4" borderId="0" xfId="5" applyFont="1" applyFill="1" applyAlignment="1">
      <alignment horizontal="center" vertical="center" wrapText="1"/>
    </xf>
    <xf numFmtId="0" fontId="20" fillId="4" borderId="0" xfId="5" applyFont="1" applyFill="1" applyAlignment="1">
      <alignment horizontal="center" vertical="center" wrapText="1"/>
    </xf>
    <xf numFmtId="0" fontId="25" fillId="4" borderId="0" xfId="5" applyFont="1" applyFill="1" applyAlignment="1">
      <alignment horizontal="center" vertical="center" wrapText="1"/>
    </xf>
    <xf numFmtId="0" fontId="20" fillId="4" borderId="0" xfId="7" applyFont="1" applyFill="1" applyBorder="1" applyAlignment="1">
      <alignment horizontal="center" vertical="center" wrapText="1"/>
    </xf>
    <xf numFmtId="9" fontId="20" fillId="4" borderId="0" xfId="5" applyNumberFormat="1" applyFont="1" applyFill="1" applyAlignment="1">
      <alignment horizontal="center" vertical="center" wrapText="1"/>
    </xf>
    <xf numFmtId="0" fontId="20" fillId="4" borderId="17" xfId="5" applyFont="1" applyFill="1" applyBorder="1" applyAlignment="1">
      <alignment horizontal="center" vertical="center" wrapText="1"/>
    </xf>
    <xf numFmtId="0" fontId="6" fillId="10" borderId="18" xfId="5" applyFont="1" applyFill="1" applyBorder="1" applyAlignment="1">
      <alignment horizontal="center" vertical="center" wrapText="1"/>
    </xf>
    <xf numFmtId="0" fontId="20" fillId="10" borderId="1" xfId="7" applyFont="1" applyFill="1" applyBorder="1" applyAlignment="1">
      <alignment horizontal="center" vertical="center" wrapText="1"/>
    </xf>
    <xf numFmtId="9" fontId="20" fillId="10" borderId="1" xfId="5" applyNumberFormat="1" applyFont="1" applyFill="1" applyBorder="1" applyAlignment="1">
      <alignment horizontal="center" vertical="center" wrapText="1"/>
    </xf>
    <xf numFmtId="0" fontId="25" fillId="4" borderId="118" xfId="5" applyFont="1" applyFill="1" applyBorder="1" applyAlignment="1">
      <alignment horizontal="center" vertical="center" wrapText="1"/>
    </xf>
    <xf numFmtId="0" fontId="44" fillId="0" borderId="1" xfId="14" applyFont="1" applyBorder="1" applyAlignment="1">
      <alignment horizontal="center" vertical="center" wrapText="1"/>
    </xf>
    <xf numFmtId="9" fontId="20" fillId="4" borderId="1" xfId="5" applyNumberFormat="1" applyFont="1" applyFill="1" applyBorder="1" applyAlignment="1">
      <alignment horizontal="center" vertical="center" wrapText="1"/>
    </xf>
    <xf numFmtId="0" fontId="3" fillId="10" borderId="34" xfId="14" applyFill="1" applyBorder="1" applyAlignment="1">
      <alignment horizontal="center" vertical="center" wrapText="1"/>
    </xf>
    <xf numFmtId="0" fontId="6" fillId="10" borderId="6" xfId="5" applyFont="1" applyFill="1" applyBorder="1" applyAlignment="1">
      <alignment horizontal="center" vertical="center" wrapText="1"/>
    </xf>
    <xf numFmtId="0" fontId="3" fillId="10" borderId="0" xfId="5" applyFont="1" applyFill="1" applyAlignment="1">
      <alignment horizontal="center" vertical="center" wrapText="1"/>
    </xf>
    <xf numFmtId="0" fontId="3" fillId="10" borderId="0" xfId="14" applyFill="1" applyAlignment="1">
      <alignment horizontal="center" vertical="center" wrapText="1"/>
    </xf>
    <xf numFmtId="0" fontId="20" fillId="10" borderId="0" xfId="5" applyFont="1" applyFill="1" applyAlignment="1">
      <alignment horizontal="center" vertical="center" wrapText="1"/>
    </xf>
    <xf numFmtId="0" fontId="25" fillId="10" borderId="0" xfId="5" applyFont="1" applyFill="1" applyAlignment="1">
      <alignment horizontal="center" vertical="center" wrapText="1"/>
    </xf>
    <xf numFmtId="0" fontId="3" fillId="10" borderId="17" xfId="14" applyFill="1" applyBorder="1" applyAlignment="1">
      <alignment horizontal="center" vertical="center" wrapText="1"/>
    </xf>
    <xf numFmtId="0" fontId="45" fillId="0" borderId="15" xfId="14" applyFont="1" applyBorder="1" applyAlignment="1">
      <alignment horizontal="center" vertical="center" wrapText="1"/>
    </xf>
    <xf numFmtId="0" fontId="6" fillId="4" borderId="15" xfId="5" applyFont="1" applyFill="1" applyBorder="1" applyAlignment="1">
      <alignment horizontal="center" vertical="center" wrapText="1"/>
    </xf>
    <xf numFmtId="0" fontId="3" fillId="4" borderId="16" xfId="5" applyFont="1" applyFill="1" applyBorder="1" applyAlignment="1">
      <alignment horizontal="center" vertical="center" wrapText="1"/>
    </xf>
    <xf numFmtId="0" fontId="20" fillId="4" borderId="16" xfId="5" applyFont="1" applyFill="1" applyBorder="1" applyAlignment="1">
      <alignment horizontal="center" vertical="center" wrapText="1"/>
    </xf>
    <xf numFmtId="0" fontId="3" fillId="4" borderId="16" xfId="14" applyFill="1" applyBorder="1" applyAlignment="1">
      <alignment horizontal="center" vertical="center" wrapText="1"/>
    </xf>
    <xf numFmtId="0" fontId="20" fillId="4" borderId="16" xfId="16" applyNumberFormat="1" applyFont="1" applyFill="1" applyBorder="1" applyAlignment="1">
      <alignment horizontal="center" vertical="center" wrapText="1"/>
    </xf>
    <xf numFmtId="0" fontId="25" fillId="4" borderId="16" xfId="5" applyFont="1" applyFill="1" applyBorder="1" applyAlignment="1">
      <alignment horizontal="center" vertical="center" wrapText="1"/>
    </xf>
    <xf numFmtId="1" fontId="20" fillId="4" borderId="16" xfId="5" applyNumberFormat="1" applyFont="1" applyFill="1" applyBorder="1" applyAlignment="1">
      <alignment horizontal="center" vertical="center" wrapText="1"/>
    </xf>
    <xf numFmtId="0" fontId="20" fillId="4" borderId="98" xfId="5" applyFont="1" applyFill="1" applyBorder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6" fillId="10" borderId="15" xfId="5" applyFont="1" applyFill="1" applyBorder="1" applyAlignment="1">
      <alignment horizontal="center" vertical="center" wrapText="1"/>
    </xf>
    <xf numFmtId="0" fontId="3" fillId="10" borderId="16" xfId="5" applyFont="1" applyFill="1" applyBorder="1" applyAlignment="1">
      <alignment horizontal="center" vertical="center" wrapText="1"/>
    </xf>
    <xf numFmtId="0" fontId="20" fillId="10" borderId="16" xfId="5" applyFont="1" applyFill="1" applyBorder="1" applyAlignment="1">
      <alignment horizontal="center" vertical="center" wrapText="1"/>
    </xf>
    <xf numFmtId="0" fontId="3" fillId="10" borderId="16" xfId="14" applyFill="1" applyBorder="1" applyAlignment="1">
      <alignment horizontal="center" vertical="center" wrapText="1"/>
    </xf>
    <xf numFmtId="0" fontId="20" fillId="10" borderId="16" xfId="16" applyNumberFormat="1" applyFont="1" applyFill="1" applyBorder="1" applyAlignment="1">
      <alignment horizontal="center" vertical="center" wrapText="1"/>
    </xf>
    <xf numFmtId="0" fontId="25" fillId="10" borderId="16" xfId="5" applyFont="1" applyFill="1" applyBorder="1" applyAlignment="1">
      <alignment horizontal="center" vertical="center" wrapText="1"/>
    </xf>
    <xf numFmtId="1" fontId="20" fillId="10" borderId="16" xfId="5" applyNumberFormat="1" applyFont="1" applyFill="1" applyBorder="1" applyAlignment="1">
      <alignment horizontal="center" vertical="center" wrapText="1"/>
    </xf>
    <xf numFmtId="1" fontId="20" fillId="10" borderId="16" xfId="5" quotePrefix="1" applyNumberFormat="1" applyFont="1" applyFill="1" applyBorder="1" applyAlignment="1">
      <alignment horizontal="center" vertical="center" wrapText="1"/>
    </xf>
    <xf numFmtId="9" fontId="20" fillId="10" borderId="16" xfId="5" applyNumberFormat="1" applyFont="1" applyFill="1" applyBorder="1" applyAlignment="1">
      <alignment horizontal="center" vertical="center" wrapText="1"/>
    </xf>
    <xf numFmtId="0" fontId="20" fillId="10" borderId="98" xfId="5" applyFont="1" applyFill="1" applyBorder="1" applyAlignment="1">
      <alignment horizontal="center" vertical="center" wrapText="1"/>
    </xf>
    <xf numFmtId="0" fontId="20" fillId="4" borderId="0" xfId="16" applyNumberFormat="1" applyFont="1" applyFill="1" applyBorder="1" applyAlignment="1">
      <alignment horizontal="center" vertical="center" wrapText="1"/>
    </xf>
    <xf numFmtId="1" fontId="20" fillId="4" borderId="0" xfId="5" applyNumberFormat="1" applyFont="1" applyFill="1" applyAlignment="1">
      <alignment horizontal="center" vertical="center" wrapText="1"/>
    </xf>
    <xf numFmtId="1" fontId="20" fillId="4" borderId="0" xfId="5" quotePrefix="1" applyNumberFormat="1" applyFont="1" applyFill="1" applyAlignment="1">
      <alignment horizontal="center" vertical="center" wrapText="1"/>
    </xf>
    <xf numFmtId="9" fontId="20" fillId="4" borderId="0" xfId="6" applyFont="1" applyFill="1" applyBorder="1" applyAlignment="1">
      <alignment horizontal="center" vertical="center" wrapText="1"/>
    </xf>
    <xf numFmtId="9" fontId="20" fillId="10" borderId="16" xfId="6" applyFont="1" applyFill="1" applyBorder="1" applyAlignment="1">
      <alignment horizontal="center" vertical="center" wrapText="1"/>
    </xf>
    <xf numFmtId="0" fontId="6" fillId="10" borderId="15" xfId="14" applyFont="1" applyFill="1" applyBorder="1" applyAlignment="1">
      <alignment horizontal="center" vertical="center" wrapText="1"/>
    </xf>
    <xf numFmtId="0" fontId="6" fillId="4" borderId="6" xfId="14" applyFont="1" applyFill="1" applyBorder="1" applyAlignment="1">
      <alignment horizontal="center" vertical="center" wrapText="1"/>
    </xf>
    <xf numFmtId="0" fontId="20" fillId="4" borderId="0" xfId="5" quotePrefix="1" applyFont="1" applyFill="1" applyAlignment="1">
      <alignment horizontal="center" vertical="center" wrapText="1"/>
    </xf>
    <xf numFmtId="1" fontId="20" fillId="4" borderId="16" xfId="5" quotePrefix="1" applyNumberFormat="1" applyFont="1" applyFill="1" applyBorder="1" applyAlignment="1">
      <alignment horizontal="center" vertical="center" wrapText="1"/>
    </xf>
    <xf numFmtId="9" fontId="20" fillId="4" borderId="16" xfId="6" applyFont="1" applyFill="1" applyBorder="1" applyAlignment="1">
      <alignment horizontal="center" vertical="center" wrapText="1"/>
    </xf>
    <xf numFmtId="0" fontId="20" fillId="10" borderId="0" xfId="16" applyNumberFormat="1" applyFont="1" applyFill="1" applyBorder="1" applyAlignment="1">
      <alignment horizontal="center" vertical="center" wrapText="1"/>
    </xf>
    <xf numFmtId="1" fontId="20" fillId="10" borderId="0" xfId="5" applyNumberFormat="1" applyFont="1" applyFill="1" applyAlignment="1">
      <alignment horizontal="center" vertical="center" wrapText="1"/>
    </xf>
    <xf numFmtId="9" fontId="20" fillId="10" borderId="0" xfId="6" applyFont="1" applyFill="1" applyBorder="1" applyAlignment="1">
      <alignment horizontal="center" vertical="center" wrapText="1"/>
    </xf>
    <xf numFmtId="0" fontId="20" fillId="10" borderId="17" xfId="5" applyFont="1" applyFill="1" applyBorder="1" applyAlignment="1">
      <alignment horizontal="center" vertical="center" wrapText="1"/>
    </xf>
    <xf numFmtId="1" fontId="20" fillId="10" borderId="0" xfId="5" quotePrefix="1" applyNumberFormat="1" applyFont="1" applyFill="1" applyAlignment="1">
      <alignment horizontal="center" vertical="center" wrapText="1"/>
    </xf>
    <xf numFmtId="0" fontId="23" fillId="10" borderId="6" xfId="14" applyFont="1" applyFill="1" applyBorder="1" applyAlignment="1">
      <alignment horizontal="center" vertical="center" wrapText="1"/>
    </xf>
    <xf numFmtId="0" fontId="6" fillId="10" borderId="6" xfId="14" applyFont="1" applyFill="1" applyBorder="1" applyAlignment="1">
      <alignment horizontal="center" vertical="center" wrapText="1"/>
    </xf>
    <xf numFmtId="0" fontId="6" fillId="4" borderId="15" xfId="14" applyFont="1" applyFill="1" applyBorder="1" applyAlignment="1">
      <alignment horizontal="center" vertical="center" wrapText="1"/>
    </xf>
    <xf numFmtId="0" fontId="46" fillId="0" borderId="0" xfId="14" applyFont="1" applyAlignment="1">
      <alignment horizontal="center" vertical="center" wrapText="1"/>
    </xf>
    <xf numFmtId="0" fontId="46" fillId="0" borderId="61" xfId="14" applyFont="1" applyBorder="1" applyAlignment="1">
      <alignment horizontal="center" vertical="center" wrapText="1"/>
    </xf>
    <xf numFmtId="0" fontId="20" fillId="4" borderId="120" xfId="16" applyNumberFormat="1" applyFont="1" applyFill="1" applyBorder="1" applyAlignment="1">
      <alignment horizontal="center" vertical="center" wrapText="1"/>
    </xf>
    <xf numFmtId="0" fontId="46" fillId="0" borderId="6" xfId="14" applyFont="1" applyBorder="1" applyAlignment="1">
      <alignment horizontal="center" vertical="center" wrapText="1"/>
    </xf>
    <xf numFmtId="0" fontId="20" fillId="4" borderId="118" xfId="16" applyNumberFormat="1" applyFont="1" applyFill="1" applyBorder="1" applyAlignment="1">
      <alignment horizontal="center" vertical="center" wrapText="1"/>
    </xf>
    <xf numFmtId="0" fontId="3" fillId="4" borderId="34" xfId="14" applyFill="1" applyBorder="1" applyAlignment="1">
      <alignment horizontal="center" vertical="center" wrapText="1"/>
    </xf>
    <xf numFmtId="0" fontId="46" fillId="0" borderId="18" xfId="14" applyFont="1" applyBorder="1" applyAlignment="1">
      <alignment horizontal="center" vertical="center" wrapText="1"/>
    </xf>
    <xf numFmtId="0" fontId="20" fillId="4" borderId="1" xfId="16" applyNumberFormat="1" applyFont="1" applyFill="1" applyBorder="1" applyAlignment="1">
      <alignment horizontal="center" vertical="center" wrapText="1"/>
    </xf>
    <xf numFmtId="0" fontId="3" fillId="4" borderId="85" xfId="14" applyFill="1" applyBorder="1" applyAlignment="1">
      <alignment horizontal="center" vertical="center" wrapText="1"/>
    </xf>
    <xf numFmtId="0" fontId="20" fillId="10" borderId="118" xfId="16" applyNumberFormat="1" applyFont="1" applyFill="1" applyBorder="1" applyAlignment="1">
      <alignment horizontal="center" vertical="center" wrapText="1"/>
    </xf>
    <xf numFmtId="0" fontId="46" fillId="0" borderId="15" xfId="14" applyFont="1" applyBorder="1" applyAlignment="1">
      <alignment horizontal="center" vertical="center" wrapText="1"/>
    </xf>
    <xf numFmtId="0" fontId="3" fillId="4" borderId="98" xfId="14" applyFill="1" applyBorder="1" applyAlignment="1">
      <alignment horizontal="center" vertical="center" wrapText="1"/>
    </xf>
    <xf numFmtId="0" fontId="6" fillId="10" borderId="119" xfId="14" applyFont="1" applyFill="1" applyBorder="1" applyAlignment="1">
      <alignment horizontal="center" vertical="center" wrapText="1"/>
    </xf>
    <xf numFmtId="0" fontId="20" fillId="10" borderId="120" xfId="16" applyNumberFormat="1" applyFont="1" applyFill="1" applyBorder="1" applyAlignment="1">
      <alignment horizontal="center" vertical="center" wrapText="1"/>
    </xf>
    <xf numFmtId="0" fontId="3" fillId="10" borderId="121" xfId="14" applyFill="1" applyBorder="1" applyAlignment="1">
      <alignment horizontal="center" vertical="center" wrapText="1"/>
    </xf>
    <xf numFmtId="0" fontId="6" fillId="4" borderId="119" xfId="14" applyFont="1" applyFill="1" applyBorder="1" applyAlignment="1">
      <alignment horizontal="center" vertical="center" wrapText="1"/>
    </xf>
    <xf numFmtId="0" fontId="3" fillId="4" borderId="121" xfId="14" applyFill="1" applyBorder="1" applyAlignment="1">
      <alignment horizontal="center" vertical="center" wrapText="1"/>
    </xf>
    <xf numFmtId="0" fontId="6" fillId="4" borderId="122" xfId="14" applyFont="1" applyFill="1" applyBorder="1" applyAlignment="1">
      <alignment horizontal="center" vertical="center" wrapText="1"/>
    </xf>
    <xf numFmtId="0" fontId="20" fillId="4" borderId="123" xfId="16" applyNumberFormat="1" applyFont="1" applyFill="1" applyBorder="1" applyAlignment="1">
      <alignment horizontal="center" vertical="center" wrapText="1"/>
    </xf>
    <xf numFmtId="0" fontId="25" fillId="4" borderId="123" xfId="5" applyFont="1" applyFill="1" applyBorder="1" applyAlignment="1">
      <alignment horizontal="center" vertical="center" wrapText="1"/>
    </xf>
    <xf numFmtId="0" fontId="3" fillId="4" borderId="40" xfId="14" applyFill="1" applyBorder="1" applyAlignment="1">
      <alignment horizontal="center" vertical="center" wrapText="1"/>
    </xf>
    <xf numFmtId="0" fontId="6" fillId="4" borderId="18" xfId="14" applyFont="1" applyFill="1" applyBorder="1" applyAlignment="1">
      <alignment horizontal="center" vertical="center" wrapText="1"/>
    </xf>
    <xf numFmtId="0" fontId="6" fillId="4" borderId="117" xfId="14" applyFont="1" applyFill="1" applyBorder="1" applyAlignment="1">
      <alignment horizontal="center" vertical="center" wrapText="1"/>
    </xf>
    <xf numFmtId="0" fontId="39" fillId="9" borderId="0" xfId="14" applyFont="1" applyFill="1" applyAlignment="1">
      <alignment vertical="center"/>
    </xf>
    <xf numFmtId="0" fontId="28" fillId="0" borderId="16" xfId="17" applyFont="1" applyBorder="1" applyAlignment="1">
      <alignment horizontal="center" vertical="center" wrapText="1"/>
    </xf>
    <xf numFmtId="0" fontId="28" fillId="4" borderId="103" xfId="17" applyFont="1" applyFill="1" applyBorder="1" applyAlignment="1">
      <alignment horizontal="center" vertical="center" wrapText="1"/>
    </xf>
    <xf numFmtId="0" fontId="28" fillId="4" borderId="101" xfId="17" applyFont="1" applyFill="1" applyBorder="1" applyAlignment="1">
      <alignment horizontal="center" vertical="center" wrapText="1"/>
    </xf>
    <xf numFmtId="0" fontId="28" fillId="0" borderId="92" xfId="17" applyFont="1" applyBorder="1" applyAlignment="1">
      <alignment horizontal="center" vertical="center" wrapText="1"/>
    </xf>
    <xf numFmtId="0" fontId="28" fillId="4" borderId="16" xfId="17" applyFont="1" applyFill="1" applyBorder="1" applyAlignment="1">
      <alignment horizontal="center" vertical="center" wrapText="1"/>
    </xf>
    <xf numFmtId="0" fontId="30" fillId="4" borderId="92" xfId="5" applyFont="1" applyFill="1" applyBorder="1" applyAlignment="1">
      <alignment horizontal="center" vertical="center" wrapText="1"/>
    </xf>
    <xf numFmtId="1" fontId="28" fillId="0" borderId="92" xfId="17" applyNumberFormat="1" applyFont="1" applyBorder="1" applyAlignment="1">
      <alignment horizontal="center" vertical="center" wrapText="1"/>
    </xf>
    <xf numFmtId="0" fontId="30" fillId="0" borderId="92" xfId="17" applyFont="1" applyBorder="1" applyAlignment="1">
      <alignment horizontal="center" vertical="center" wrapText="1"/>
    </xf>
    <xf numFmtId="0" fontId="28" fillId="0" borderId="98" xfId="17" applyFont="1" applyBorder="1" applyAlignment="1">
      <alignment horizontal="center" vertical="center" wrapText="1"/>
    </xf>
    <xf numFmtId="0" fontId="28" fillId="4" borderId="0" xfId="14" applyFont="1" applyFill="1" applyAlignment="1">
      <alignment vertical="center" wrapText="1"/>
    </xf>
    <xf numFmtId="0" fontId="28" fillId="0" borderId="0" xfId="14" applyFont="1" applyAlignment="1">
      <alignment vertical="center" wrapText="1"/>
    </xf>
    <xf numFmtId="0" fontId="20" fillId="10" borderId="120" xfId="17" applyFont="1" applyFill="1" applyBorder="1" applyAlignment="1">
      <alignment horizontal="center" vertical="center" wrapText="1"/>
    </xf>
    <xf numFmtId="0" fontId="25" fillId="10" borderId="120" xfId="17" applyFont="1" applyFill="1" applyBorder="1" applyAlignment="1">
      <alignment horizontal="center" vertical="center" wrapText="1"/>
    </xf>
    <xf numFmtId="0" fontId="3" fillId="10" borderId="120" xfId="17" applyFill="1" applyBorder="1" applyAlignment="1">
      <alignment horizontal="center" vertical="center" wrapText="1"/>
    </xf>
    <xf numFmtId="9" fontId="25" fillId="10" borderId="120" xfId="17" applyNumberFormat="1" applyFont="1" applyFill="1" applyBorder="1" applyAlignment="1">
      <alignment horizontal="center" vertical="center" wrapText="1"/>
    </xf>
    <xf numFmtId="0" fontId="25" fillId="10" borderId="121" xfId="17" applyFont="1" applyFill="1" applyBorder="1" applyAlignment="1">
      <alignment horizontal="center" vertical="center" wrapText="1"/>
    </xf>
    <xf numFmtId="0" fontId="3" fillId="4" borderId="21" xfId="14" applyFill="1" applyBorder="1" applyAlignment="1">
      <alignment horizontal="center" vertical="center" wrapText="1"/>
    </xf>
    <xf numFmtId="0" fontId="6" fillId="10" borderId="122" xfId="14" applyFont="1" applyFill="1" applyBorder="1" applyAlignment="1">
      <alignment horizontal="center" vertical="center" wrapText="1"/>
    </xf>
    <xf numFmtId="0" fontId="20" fillId="10" borderId="123" xfId="17" applyFont="1" applyFill="1" applyBorder="1" applyAlignment="1">
      <alignment horizontal="center" vertical="center" wrapText="1"/>
    </xf>
    <xf numFmtId="0" fontId="25" fillId="10" borderId="123" xfId="17" applyFont="1" applyFill="1" applyBorder="1" applyAlignment="1">
      <alignment horizontal="center" vertical="center" wrapText="1"/>
    </xf>
    <xf numFmtId="0" fontId="3" fillId="10" borderId="123" xfId="17" applyFill="1" applyBorder="1" applyAlignment="1">
      <alignment horizontal="center" vertical="center" wrapText="1"/>
    </xf>
    <xf numFmtId="9" fontId="25" fillId="10" borderId="123" xfId="17" applyNumberFormat="1" applyFont="1" applyFill="1" applyBorder="1" applyAlignment="1">
      <alignment horizontal="center" vertical="center" wrapText="1"/>
    </xf>
    <xf numFmtId="0" fontId="25" fillId="10" borderId="40" xfId="17" applyFont="1" applyFill="1" applyBorder="1" applyAlignment="1">
      <alignment horizontal="center" vertical="center" wrapText="1"/>
    </xf>
    <xf numFmtId="0" fontId="20" fillId="10" borderId="0" xfId="17" applyFont="1" applyFill="1" applyAlignment="1">
      <alignment horizontal="center" vertical="center" wrapText="1"/>
    </xf>
    <xf numFmtId="0" fontId="25" fillId="10" borderId="0" xfId="17" applyFont="1" applyFill="1" applyAlignment="1">
      <alignment horizontal="center" vertical="center" wrapText="1"/>
    </xf>
    <xf numFmtId="0" fontId="3" fillId="10" borderId="0" xfId="17" applyFill="1" applyAlignment="1">
      <alignment horizontal="center" vertical="center" wrapText="1"/>
    </xf>
    <xf numFmtId="0" fontId="20" fillId="10" borderId="0" xfId="7" applyFont="1" applyFill="1" applyBorder="1" applyAlignment="1">
      <alignment horizontal="center" vertical="center" wrapText="1"/>
    </xf>
    <xf numFmtId="9" fontId="25" fillId="10" borderId="0" xfId="17" applyNumberFormat="1" applyFont="1" applyFill="1" applyAlignment="1">
      <alignment horizontal="center" vertical="center" wrapText="1"/>
    </xf>
    <xf numFmtId="0" fontId="25" fillId="10" borderId="17" xfId="17" applyFont="1" applyFill="1" applyBorder="1" applyAlignment="1">
      <alignment horizontal="center" vertical="center" wrapText="1"/>
    </xf>
    <xf numFmtId="0" fontId="44" fillId="0" borderId="11" xfId="14" applyFont="1" applyBorder="1" applyAlignment="1">
      <alignment horizontal="center" vertical="center" wrapText="1"/>
    </xf>
    <xf numFmtId="0" fontId="23" fillId="4" borderId="119" xfId="17" applyFont="1" applyFill="1" applyBorder="1" applyAlignment="1">
      <alignment horizontal="center" vertical="center" wrapText="1"/>
    </xf>
    <xf numFmtId="0" fontId="20" fillId="4" borderId="120" xfId="17" applyFont="1" applyFill="1" applyBorder="1" applyAlignment="1">
      <alignment horizontal="center" vertical="center" wrapText="1"/>
    </xf>
    <xf numFmtId="0" fontId="25" fillId="4" borderId="120" xfId="17" applyFont="1" applyFill="1" applyBorder="1" applyAlignment="1">
      <alignment horizontal="center" vertical="center" wrapText="1"/>
    </xf>
    <xf numFmtId="0" fontId="3" fillId="4" borderId="120" xfId="17" applyFill="1" applyBorder="1" applyAlignment="1">
      <alignment horizontal="center" vertical="center" wrapText="1"/>
    </xf>
    <xf numFmtId="9" fontId="25" fillId="4" borderId="120" xfId="17" applyNumberFormat="1" applyFont="1" applyFill="1" applyBorder="1" applyAlignment="1">
      <alignment horizontal="center" vertical="center" wrapText="1"/>
    </xf>
    <xf numFmtId="0" fontId="23" fillId="4" borderId="117" xfId="17" applyFont="1" applyFill="1" applyBorder="1" applyAlignment="1">
      <alignment horizontal="center" vertical="center" wrapText="1"/>
    </xf>
    <xf numFmtId="0" fontId="20" fillId="4" borderId="118" xfId="17" applyFont="1" applyFill="1" applyBorder="1" applyAlignment="1">
      <alignment horizontal="center" vertical="center" wrapText="1"/>
    </xf>
    <xf numFmtId="0" fontId="25" fillId="4" borderId="118" xfId="17" applyFont="1" applyFill="1" applyBorder="1" applyAlignment="1">
      <alignment horizontal="center" vertical="center" wrapText="1"/>
    </xf>
    <xf numFmtId="0" fontId="3" fillId="4" borderId="118" xfId="17" applyFill="1" applyBorder="1" applyAlignment="1">
      <alignment horizontal="center" vertical="center" wrapText="1"/>
    </xf>
    <xf numFmtId="9" fontId="25" fillId="4" borderId="118" xfId="17" applyNumberFormat="1" applyFont="1" applyFill="1" applyBorder="1" applyAlignment="1">
      <alignment horizontal="center" vertical="center" wrapText="1"/>
    </xf>
    <xf numFmtId="0" fontId="23" fillId="4" borderId="122" xfId="17" applyFont="1" applyFill="1" applyBorder="1" applyAlignment="1">
      <alignment horizontal="center" vertical="center" wrapText="1"/>
    </xf>
    <xf numFmtId="0" fontId="25" fillId="4" borderId="123" xfId="17" applyFont="1" applyFill="1" applyBorder="1" applyAlignment="1">
      <alignment horizontal="center" vertical="center" wrapText="1"/>
    </xf>
    <xf numFmtId="0" fontId="20" fillId="4" borderId="123" xfId="17" applyFont="1" applyFill="1" applyBorder="1" applyAlignment="1">
      <alignment horizontal="center" vertical="center" wrapText="1"/>
    </xf>
    <xf numFmtId="0" fontId="3" fillId="4" borderId="123" xfId="17" applyFill="1" applyBorder="1" applyAlignment="1">
      <alignment horizontal="center" vertical="center" wrapText="1"/>
    </xf>
    <xf numFmtId="9" fontId="25" fillId="4" borderId="123" xfId="17" applyNumberFormat="1" applyFont="1" applyFill="1" applyBorder="1" applyAlignment="1">
      <alignment horizontal="center" vertical="center" wrapText="1"/>
    </xf>
    <xf numFmtId="0" fontId="23" fillId="4" borderId="18" xfId="17" applyFont="1" applyFill="1" applyBorder="1" applyAlignment="1">
      <alignment horizontal="center" vertical="center" wrapText="1"/>
    </xf>
    <xf numFmtId="0" fontId="20" fillId="4" borderId="1" xfId="17" applyFont="1" applyFill="1" applyBorder="1" applyAlignment="1">
      <alignment horizontal="center" vertical="center" wrapText="1"/>
    </xf>
    <xf numFmtId="0" fontId="25" fillId="4" borderId="1" xfId="17" applyFont="1" applyFill="1" applyBorder="1" applyAlignment="1">
      <alignment horizontal="center" vertical="center" wrapText="1"/>
    </xf>
    <xf numFmtId="0" fontId="3" fillId="4" borderId="1" xfId="17" applyFill="1" applyBorder="1" applyAlignment="1">
      <alignment horizontal="center" vertical="center" wrapText="1"/>
    </xf>
    <xf numFmtId="9" fontId="25" fillId="4" borderId="1" xfId="17" applyNumberFormat="1" applyFont="1" applyFill="1" applyBorder="1" applyAlignment="1">
      <alignment horizontal="center" vertical="center" wrapText="1"/>
    </xf>
    <xf numFmtId="0" fontId="45" fillId="0" borderId="92" xfId="14" applyFont="1" applyBorder="1" applyAlignment="1">
      <alignment horizontal="center" vertical="center" wrapText="1"/>
    </xf>
    <xf numFmtId="0" fontId="23" fillId="10" borderId="15" xfId="17" applyFont="1" applyFill="1" applyBorder="1" applyAlignment="1">
      <alignment horizontal="center" vertical="center" wrapText="1"/>
    </xf>
    <xf numFmtId="0" fontId="20" fillId="10" borderId="16" xfId="17" applyFont="1" applyFill="1" applyBorder="1" applyAlignment="1">
      <alignment horizontal="center" vertical="center" wrapText="1"/>
    </xf>
    <xf numFmtId="0" fontId="3" fillId="10" borderId="16" xfId="17" applyFill="1" applyBorder="1" applyAlignment="1">
      <alignment horizontal="center" vertical="center" wrapText="1"/>
    </xf>
    <xf numFmtId="0" fontId="25" fillId="10" borderId="16" xfId="17" applyFont="1" applyFill="1" applyBorder="1" applyAlignment="1">
      <alignment horizontal="center" vertical="center" wrapText="1"/>
    </xf>
    <xf numFmtId="0" fontId="3" fillId="10" borderId="98" xfId="14" applyFill="1" applyBorder="1" applyAlignment="1">
      <alignment horizontal="center" vertical="center" wrapText="1"/>
    </xf>
    <xf numFmtId="0" fontId="23" fillId="4" borderId="15" xfId="17" applyFont="1" applyFill="1" applyBorder="1" applyAlignment="1">
      <alignment horizontal="center" vertical="center" wrapText="1"/>
    </xf>
    <xf numFmtId="0" fontId="20" fillId="4" borderId="16" xfId="17" applyFont="1" applyFill="1" applyBorder="1" applyAlignment="1">
      <alignment horizontal="center" vertical="center" wrapText="1"/>
    </xf>
    <xf numFmtId="0" fontId="3" fillId="4" borderId="16" xfId="17" applyFill="1" applyBorder="1" applyAlignment="1">
      <alignment horizontal="center" vertical="center" wrapText="1"/>
    </xf>
    <xf numFmtId="0" fontId="45" fillId="0" borderId="11" xfId="14" applyFont="1" applyBorder="1" applyAlignment="1">
      <alignment horizontal="center" vertical="center" wrapText="1"/>
    </xf>
    <xf numFmtId="0" fontId="25" fillId="4" borderId="16" xfId="17" applyFont="1" applyFill="1" applyBorder="1" applyAlignment="1">
      <alignment horizontal="center" vertical="center" wrapText="1"/>
    </xf>
    <xf numFmtId="0" fontId="23" fillId="4" borderId="6" xfId="17" applyFont="1" applyFill="1" applyBorder="1" applyAlignment="1">
      <alignment horizontal="center" vertical="center" wrapText="1"/>
    </xf>
    <xf numFmtId="0" fontId="20" fillId="4" borderId="0" xfId="17" applyFont="1" applyFill="1" applyAlignment="1">
      <alignment horizontal="center" vertical="center" wrapText="1"/>
    </xf>
    <xf numFmtId="0" fontId="3" fillId="4" borderId="0" xfId="17" applyFill="1" applyAlignment="1">
      <alignment horizontal="center" vertical="center" wrapText="1"/>
    </xf>
    <xf numFmtId="0" fontId="3" fillId="4" borderId="2" xfId="14" applyFill="1" applyBorder="1" applyAlignment="1">
      <alignment horizontal="center" vertical="center" wrapText="1"/>
    </xf>
    <xf numFmtId="4" fontId="20" fillId="4" borderId="0" xfId="17" applyNumberFormat="1" applyFont="1" applyFill="1" applyAlignment="1">
      <alignment horizontal="center" vertical="center" wrapText="1"/>
    </xf>
    <xf numFmtId="0" fontId="25" fillId="4" borderId="0" xfId="17" applyFont="1" applyFill="1" applyAlignment="1">
      <alignment horizontal="center" vertical="center" wrapText="1"/>
    </xf>
    <xf numFmtId="0" fontId="3" fillId="4" borderId="17" xfId="14" applyFill="1" applyBorder="1" applyAlignment="1">
      <alignment horizontal="center" vertical="center" wrapText="1"/>
    </xf>
    <xf numFmtId="0" fontId="45" fillId="0" borderId="45" xfId="14" applyFont="1" applyBorder="1" applyAlignment="1">
      <alignment horizontal="center" vertical="center" wrapText="1"/>
    </xf>
    <xf numFmtId="4" fontId="20" fillId="4" borderId="16" xfId="17" applyNumberFormat="1" applyFont="1" applyFill="1" applyBorder="1" applyAlignment="1">
      <alignment horizontal="center" vertical="center" wrapText="1"/>
    </xf>
    <xf numFmtId="0" fontId="48" fillId="0" borderId="92" xfId="14" applyFont="1" applyBorder="1" applyAlignment="1">
      <alignment horizontal="center" vertical="center" wrapText="1"/>
    </xf>
    <xf numFmtId="0" fontId="6" fillId="10" borderId="16" xfId="17" applyFont="1" applyFill="1" applyBorder="1" applyAlignment="1">
      <alignment horizontal="center" vertical="center" wrapText="1"/>
    </xf>
    <xf numFmtId="4" fontId="20" fillId="10" borderId="16" xfId="17" applyNumberFormat="1" applyFont="1" applyFill="1" applyBorder="1" applyAlignment="1">
      <alignment horizontal="center" vertical="center" wrapText="1"/>
    </xf>
    <xf numFmtId="0" fontId="6" fillId="4" borderId="16" xfId="17" applyFont="1" applyFill="1" applyBorder="1" applyAlignment="1">
      <alignment horizontal="center" vertical="center" wrapText="1"/>
    </xf>
    <xf numFmtId="0" fontId="48" fillId="0" borderId="45" xfId="14" applyFont="1" applyBorder="1" applyAlignment="1">
      <alignment horizontal="center" vertical="center" wrapText="1"/>
    </xf>
    <xf numFmtId="0" fontId="3" fillId="4" borderId="0" xfId="17" applyFill="1" applyAlignment="1">
      <alignment horizontal="center" vertical="center"/>
    </xf>
    <xf numFmtId="0" fontId="39" fillId="9" borderId="0" xfId="17" applyFont="1" applyFill="1" applyAlignment="1">
      <alignment vertical="center"/>
    </xf>
    <xf numFmtId="0" fontId="10" fillId="9" borderId="0" xfId="17" applyFont="1" applyFill="1" applyAlignment="1">
      <alignment vertical="center"/>
    </xf>
    <xf numFmtId="0" fontId="9" fillId="9" borderId="0" xfId="17" applyFont="1" applyFill="1"/>
    <xf numFmtId="0" fontId="9" fillId="0" borderId="0" xfId="17" applyFont="1"/>
    <xf numFmtId="0" fontId="6" fillId="4" borderId="0" xfId="17" applyFont="1" applyFill="1" applyAlignment="1">
      <alignment horizontal="center" vertical="center"/>
    </xf>
    <xf numFmtId="0" fontId="28" fillId="4" borderId="0" xfId="17" applyFont="1" applyFill="1" applyAlignment="1">
      <alignment horizontal="center" vertical="center"/>
    </xf>
    <xf numFmtId="0" fontId="28" fillId="4" borderId="0" xfId="17" applyFont="1" applyFill="1" applyAlignment="1">
      <alignment horizontal="center" vertical="center" wrapText="1"/>
    </xf>
    <xf numFmtId="0" fontId="40" fillId="4" borderId="0" xfId="17" applyFont="1" applyFill="1" applyAlignment="1">
      <alignment horizontal="left" vertical="center"/>
    </xf>
    <xf numFmtId="0" fontId="40" fillId="4" borderId="0" xfId="17" applyFont="1" applyFill="1" applyAlignment="1">
      <alignment horizontal="right" vertical="center"/>
    </xf>
    <xf numFmtId="0" fontId="41" fillId="4" borderId="0" xfId="17" applyFont="1" applyFill="1" applyAlignment="1">
      <alignment horizontal="center" vertical="center"/>
    </xf>
    <xf numFmtId="0" fontId="41" fillId="4" borderId="0" xfId="17" applyFont="1" applyFill="1" applyAlignment="1">
      <alignment horizontal="center" vertical="center" wrapText="1"/>
    </xf>
    <xf numFmtId="0" fontId="41" fillId="4" borderId="0" xfId="17" applyFont="1" applyFill="1" applyAlignment="1">
      <alignment horizontal="left" vertical="center"/>
    </xf>
    <xf numFmtId="0" fontId="43" fillId="4" borderId="0" xfId="17" applyFont="1" applyFill="1" applyAlignment="1">
      <alignment vertical="center"/>
    </xf>
    <xf numFmtId="0" fontId="28" fillId="4" borderId="92" xfId="17" applyFont="1" applyFill="1" applyBorder="1" applyAlignment="1">
      <alignment horizontal="center" vertical="center" wrapText="1"/>
    </xf>
    <xf numFmtId="0" fontId="30" fillId="4" borderId="16" xfId="5" applyFont="1" applyFill="1" applyBorder="1" applyAlignment="1">
      <alignment horizontal="center" vertical="center" wrapText="1"/>
    </xf>
    <xf numFmtId="0" fontId="28" fillId="0" borderId="92" xfId="18" applyFont="1" applyBorder="1" applyAlignment="1" applyProtection="1">
      <alignment horizontal="center" vertical="center" wrapText="1"/>
      <protection locked="0"/>
    </xf>
    <xf numFmtId="0" fontId="28" fillId="0" borderId="0" xfId="17" applyFont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20" fillId="10" borderId="98" xfId="17" applyFont="1" applyFill="1" applyBorder="1" applyAlignment="1">
      <alignment horizontal="center" vertical="center" wrapText="1"/>
    </xf>
    <xf numFmtId="0" fontId="20" fillId="4" borderId="98" xfId="17" applyFont="1" applyFill="1" applyBorder="1" applyAlignment="1">
      <alignment horizontal="center" vertical="center" wrapText="1"/>
    </xf>
    <xf numFmtId="0" fontId="6" fillId="10" borderId="15" xfId="17" applyFont="1" applyFill="1" applyBorder="1" applyAlignment="1">
      <alignment horizontal="center" vertical="center" wrapText="1"/>
    </xf>
    <xf numFmtId="0" fontId="45" fillId="0" borderId="11" xfId="17" applyFont="1" applyBorder="1" applyAlignment="1">
      <alignment horizontal="center" vertical="center" wrapText="1"/>
    </xf>
    <xf numFmtId="0" fontId="46" fillId="0" borderId="11" xfId="17" applyFont="1" applyBorder="1" applyAlignment="1">
      <alignment horizontal="center" vertical="center" wrapText="1"/>
    </xf>
    <xf numFmtId="0" fontId="6" fillId="4" borderId="122" xfId="17" applyFont="1" applyFill="1" applyBorder="1" applyAlignment="1">
      <alignment horizontal="center" vertical="center" wrapText="1"/>
    </xf>
    <xf numFmtId="0" fontId="0" fillId="4" borderId="123" xfId="17" applyFont="1" applyFill="1" applyBorder="1" applyAlignment="1">
      <alignment horizontal="center" vertical="center" wrapText="1"/>
    </xf>
    <xf numFmtId="0" fontId="0" fillId="4" borderId="123" xfId="5" applyFont="1" applyFill="1" applyBorder="1" applyAlignment="1">
      <alignment horizontal="center" vertical="center" wrapText="1"/>
    </xf>
    <xf numFmtId="0" fontId="20" fillId="4" borderId="124" xfId="17" applyFont="1" applyFill="1" applyBorder="1" applyAlignment="1">
      <alignment horizontal="center" vertical="center" wrapText="1"/>
    </xf>
    <xf numFmtId="0" fontId="0" fillId="4" borderId="125" xfId="17" applyFont="1" applyFill="1" applyBorder="1" applyAlignment="1">
      <alignment horizontal="center" vertical="center" wrapText="1"/>
    </xf>
    <xf numFmtId="0" fontId="3" fillId="4" borderId="40" xfId="17" applyFill="1" applyBorder="1" applyAlignment="1">
      <alignment horizontal="center" vertical="center" wrapText="1"/>
    </xf>
    <xf numFmtId="0" fontId="46" fillId="0" borderId="50" xfId="17" applyFont="1" applyBorder="1" applyAlignment="1">
      <alignment horizontal="center" vertical="center" wrapText="1"/>
    </xf>
    <xf numFmtId="0" fontId="6" fillId="4" borderId="18" xfId="17" applyFont="1" applyFill="1" applyBorder="1" applyAlignment="1">
      <alignment horizontal="center" vertical="center" wrapText="1"/>
    </xf>
    <xf numFmtId="0" fontId="0" fillId="4" borderId="1" xfId="17" applyFont="1" applyFill="1" applyBorder="1" applyAlignment="1">
      <alignment horizontal="center" vertical="center" wrapText="1"/>
    </xf>
    <xf numFmtId="0" fontId="20" fillId="4" borderId="126" xfId="17" applyFont="1" applyFill="1" applyBorder="1" applyAlignment="1">
      <alignment horizontal="center" vertical="center" wrapText="1"/>
    </xf>
    <xf numFmtId="0" fontId="0" fillId="4" borderId="127" xfId="17" applyFont="1" applyFill="1" applyBorder="1" applyAlignment="1">
      <alignment horizontal="center" vertical="center" wrapText="1"/>
    </xf>
    <xf numFmtId="0" fontId="3" fillId="4" borderId="85" xfId="17" applyFill="1" applyBorder="1" applyAlignment="1">
      <alignment horizontal="center" vertical="center" wrapText="1"/>
    </xf>
    <xf numFmtId="0" fontId="46" fillId="0" borderId="45" xfId="17" applyFont="1" applyBorder="1" applyAlignment="1">
      <alignment horizontal="center" vertical="center" wrapText="1"/>
    </xf>
    <xf numFmtId="0" fontId="6" fillId="10" borderId="61" xfId="17" applyFont="1" applyFill="1" applyBorder="1" applyAlignment="1">
      <alignment horizontal="center" vertical="center" wrapText="1"/>
    </xf>
    <xf numFmtId="0" fontId="0" fillId="10" borderId="2" xfId="17" applyFont="1" applyFill="1" applyBorder="1" applyAlignment="1">
      <alignment horizontal="center" vertical="center" wrapText="1"/>
    </xf>
    <xf numFmtId="0" fontId="20" fillId="10" borderId="2" xfId="17" applyFont="1" applyFill="1" applyBorder="1" applyAlignment="1">
      <alignment horizontal="center" vertical="center" wrapText="1"/>
    </xf>
    <xf numFmtId="0" fontId="25" fillId="10" borderId="2" xfId="17" applyFont="1" applyFill="1" applyBorder="1" applyAlignment="1">
      <alignment horizontal="center" vertical="center" wrapText="1"/>
    </xf>
    <xf numFmtId="0" fontId="20" fillId="10" borderId="128" xfId="17" applyFont="1" applyFill="1" applyBorder="1" applyAlignment="1">
      <alignment horizontal="center" vertical="center" wrapText="1"/>
    </xf>
    <xf numFmtId="0" fontId="0" fillId="10" borderId="129" xfId="17" applyFont="1" applyFill="1" applyBorder="1" applyAlignment="1">
      <alignment horizontal="center" vertical="center" wrapText="1"/>
    </xf>
    <xf numFmtId="0" fontId="3" fillId="10" borderId="74" xfId="17" applyFill="1" applyBorder="1" applyAlignment="1">
      <alignment horizontal="center" vertical="center" wrapText="1"/>
    </xf>
    <xf numFmtId="0" fontId="6" fillId="4" borderId="15" xfId="17" applyFont="1" applyFill="1" applyBorder="1" applyAlignment="1">
      <alignment horizontal="center" vertical="center" wrapText="1"/>
    </xf>
    <xf numFmtId="0" fontId="3" fillId="4" borderId="98" xfId="17" applyFill="1" applyBorder="1" applyAlignment="1">
      <alignment horizontal="center" vertical="center" wrapText="1"/>
    </xf>
    <xf numFmtId="0" fontId="48" fillId="0" borderId="45" xfId="17" applyFont="1" applyBorder="1" applyAlignment="1">
      <alignment horizontal="center" vertical="center" wrapText="1"/>
    </xf>
    <xf numFmtId="0" fontId="48" fillId="0" borderId="92" xfId="17" applyFont="1" applyBorder="1" applyAlignment="1">
      <alignment horizontal="center" vertical="center" wrapText="1"/>
    </xf>
    <xf numFmtId="0" fontId="6" fillId="10" borderId="119" xfId="17" applyFont="1" applyFill="1" applyBorder="1" applyAlignment="1">
      <alignment horizontal="center" vertical="center" wrapText="1"/>
    </xf>
    <xf numFmtId="0" fontId="3" fillId="4" borderId="21" xfId="17" applyFill="1" applyBorder="1" applyAlignment="1">
      <alignment horizontal="center" vertical="center" wrapText="1"/>
    </xf>
    <xf numFmtId="0" fontId="6" fillId="10" borderId="122" xfId="17" applyFont="1" applyFill="1" applyBorder="1" applyAlignment="1">
      <alignment horizontal="center" vertical="center" wrapText="1"/>
    </xf>
    <xf numFmtId="0" fontId="6" fillId="10" borderId="130" xfId="17" applyFont="1" applyFill="1" applyBorder="1" applyAlignment="1">
      <alignment horizontal="center" vertical="center" wrapText="1"/>
    </xf>
    <xf numFmtId="0" fontId="20" fillId="10" borderId="131" xfId="17" applyFont="1" applyFill="1" applyBorder="1" applyAlignment="1">
      <alignment horizontal="center" vertical="center" wrapText="1"/>
    </xf>
    <xf numFmtId="0" fontId="25" fillId="10" borderId="131" xfId="17" applyFont="1" applyFill="1" applyBorder="1" applyAlignment="1">
      <alignment horizontal="center" vertical="center" wrapText="1"/>
    </xf>
    <xf numFmtId="0" fontId="3" fillId="10" borderId="131" xfId="17" applyFill="1" applyBorder="1" applyAlignment="1">
      <alignment horizontal="center" vertical="center" wrapText="1"/>
    </xf>
    <xf numFmtId="0" fontId="20" fillId="10" borderId="131" xfId="7" applyFont="1" applyFill="1" applyBorder="1" applyAlignment="1">
      <alignment horizontal="center" vertical="center" wrapText="1"/>
    </xf>
    <xf numFmtId="0" fontId="25" fillId="10" borderId="99" xfId="17" applyFont="1" applyFill="1" applyBorder="1" applyAlignment="1">
      <alignment horizontal="center" vertical="center" wrapText="1"/>
    </xf>
    <xf numFmtId="0" fontId="3" fillId="0" borderId="0" xfId="17" applyAlignment="1">
      <alignment horizontal="center" vertical="center"/>
    </xf>
    <xf numFmtId="0" fontId="3" fillId="0" borderId="0" xfId="17" applyAlignment="1">
      <alignment horizontal="center" vertical="center" wrapText="1"/>
    </xf>
    <xf numFmtId="0" fontId="42" fillId="4" borderId="0" xfId="17" applyFont="1" applyFill="1" applyAlignment="1">
      <alignment horizontal="center" vertical="center"/>
    </xf>
    <xf numFmtId="164" fontId="28" fillId="4" borderId="0" xfId="17" applyNumberFormat="1" applyFont="1" applyFill="1" applyAlignment="1">
      <alignment horizontal="center" vertical="center"/>
    </xf>
    <xf numFmtId="0" fontId="28" fillId="4" borderId="0" xfId="5" applyFont="1" applyFill="1" applyAlignment="1">
      <alignment horizontal="center" vertical="center" wrapText="1"/>
    </xf>
    <xf numFmtId="0" fontId="30" fillId="4" borderId="0" xfId="5" applyFont="1" applyFill="1" applyAlignment="1">
      <alignment horizontal="center" vertical="center" wrapText="1"/>
    </xf>
    <xf numFmtId="0" fontId="28" fillId="4" borderId="0" xfId="5" applyFont="1" applyFill="1" applyAlignment="1">
      <alignment horizontal="center" vertical="center"/>
    </xf>
    <xf numFmtId="164" fontId="28" fillId="4" borderId="92" xfId="17" applyNumberFormat="1" applyFont="1" applyFill="1" applyBorder="1" applyAlignment="1">
      <alignment horizontal="center" vertical="center" wrapText="1"/>
    </xf>
    <xf numFmtId="0" fontId="44" fillId="0" borderId="61" xfId="17" applyFont="1" applyBorder="1" applyAlignment="1">
      <alignment horizontal="center" vertical="center" wrapText="1"/>
    </xf>
    <xf numFmtId="0" fontId="3" fillId="10" borderId="121" xfId="17" applyFill="1" applyBorder="1" applyAlignment="1">
      <alignment horizontal="center" vertical="center" wrapText="1"/>
    </xf>
    <xf numFmtId="0" fontId="44" fillId="0" borderId="6" xfId="17" applyFont="1" applyBorder="1" applyAlignment="1">
      <alignment horizontal="center" vertical="center" wrapText="1"/>
    </xf>
    <xf numFmtId="0" fontId="6" fillId="10" borderId="18" xfId="17" applyFont="1" applyFill="1" applyBorder="1" applyAlignment="1">
      <alignment horizontal="center" vertical="center" wrapText="1"/>
    </xf>
    <xf numFmtId="0" fontId="3" fillId="10" borderId="1" xfId="17" applyFill="1" applyBorder="1" applyAlignment="1">
      <alignment horizontal="center" vertical="center" wrapText="1"/>
    </xf>
    <xf numFmtId="0" fontId="3" fillId="10" borderId="85" xfId="17" applyFill="1" applyBorder="1" applyAlignment="1">
      <alignment horizontal="center" vertical="center" wrapText="1"/>
    </xf>
    <xf numFmtId="0" fontId="45" fillId="0" borderId="15" xfId="17" applyFont="1" applyBorder="1" applyAlignment="1">
      <alignment horizontal="center" vertical="center" wrapText="1"/>
    </xf>
    <xf numFmtId="0" fontId="3" fillId="10" borderId="98" xfId="17" applyFill="1" applyBorder="1" applyAlignment="1">
      <alignment horizontal="center" vertical="center" wrapText="1"/>
    </xf>
    <xf numFmtId="0" fontId="28" fillId="4" borderId="116" xfId="17" applyFont="1" applyFill="1" applyBorder="1" applyAlignment="1">
      <alignment horizontal="center" vertical="center" wrapText="1"/>
    </xf>
    <xf numFmtId="164" fontId="28" fillId="4" borderId="103" xfId="17" applyNumberFormat="1" applyFont="1" applyFill="1" applyBorder="1" applyAlignment="1">
      <alignment horizontal="center" vertical="center" wrapText="1"/>
    </xf>
    <xf numFmtId="0" fontId="49" fillId="4" borderId="103" xfId="17" applyFont="1" applyFill="1" applyBorder="1" applyAlignment="1">
      <alignment horizontal="center" vertical="center" wrapText="1"/>
    </xf>
    <xf numFmtId="0" fontId="29" fillId="4" borderId="103" xfId="17" applyFont="1" applyFill="1" applyBorder="1" applyAlignment="1">
      <alignment horizontal="center" vertical="center" wrapText="1"/>
    </xf>
    <xf numFmtId="1" fontId="28" fillId="4" borderId="103" xfId="17" applyNumberFormat="1" applyFont="1" applyFill="1" applyBorder="1" applyAlignment="1">
      <alignment horizontal="center" vertical="center" wrapText="1"/>
    </xf>
    <xf numFmtId="0" fontId="30" fillId="4" borderId="103" xfId="17" applyFont="1" applyFill="1" applyBorder="1" applyAlignment="1">
      <alignment horizontal="center" vertical="center" wrapText="1"/>
    </xf>
    <xf numFmtId="0" fontId="28" fillId="4" borderId="132" xfId="17" applyFont="1" applyFill="1" applyBorder="1" applyAlignment="1">
      <alignment horizontal="center" vertical="center" wrapText="1"/>
    </xf>
    <xf numFmtId="0" fontId="29" fillId="4" borderId="0" xfId="17" applyFont="1" applyFill="1" applyAlignment="1">
      <alignment horizontal="center" vertical="center" wrapText="1"/>
    </xf>
    <xf numFmtId="0" fontId="29" fillId="4" borderId="21" xfId="17" applyFont="1" applyFill="1" applyBorder="1" applyAlignment="1">
      <alignment horizontal="center" vertical="center" wrapText="1"/>
    </xf>
    <xf numFmtId="0" fontId="44" fillId="0" borderId="45" xfId="17" applyFont="1" applyBorder="1" applyAlignment="1">
      <alignment horizontal="center" vertical="center" wrapText="1"/>
    </xf>
    <xf numFmtId="0" fontId="26" fillId="10" borderId="120" xfId="17" applyFont="1" applyFill="1" applyBorder="1" applyAlignment="1">
      <alignment horizontal="center" vertical="center" wrapText="1"/>
    </xf>
    <xf numFmtId="0" fontId="27" fillId="10" borderId="120" xfId="17" applyFont="1" applyFill="1" applyBorder="1" applyAlignment="1">
      <alignment horizontal="center" vertical="center" wrapText="1"/>
    </xf>
    <xf numFmtId="0" fontId="0" fillId="10" borderId="120" xfId="17" applyFont="1" applyFill="1" applyBorder="1" applyAlignment="1">
      <alignment horizontal="center" vertical="center" wrapText="1"/>
    </xf>
    <xf numFmtId="9" fontId="26" fillId="10" borderId="120" xfId="17" applyNumberFormat="1" applyFont="1" applyFill="1" applyBorder="1" applyAlignment="1">
      <alignment horizontal="center" vertical="center" wrapText="1"/>
    </xf>
    <xf numFmtId="0" fontId="26" fillId="10" borderId="121" xfId="17" applyFont="1" applyFill="1" applyBorder="1" applyAlignment="1">
      <alignment horizontal="center" vertical="center" wrapText="1"/>
    </xf>
    <xf numFmtId="0" fontId="51" fillId="4" borderId="0" xfId="17" applyFont="1" applyFill="1" applyAlignment="1">
      <alignment horizontal="center" vertical="center" wrapText="1"/>
    </xf>
    <xf numFmtId="0" fontId="44" fillId="0" borderId="50" xfId="17" applyFont="1" applyBorder="1" applyAlignment="1">
      <alignment horizontal="center" vertical="center" wrapText="1"/>
    </xf>
    <xf numFmtId="0" fontId="20" fillId="10" borderId="1" xfId="17" applyFont="1" applyFill="1" applyBorder="1" applyAlignment="1">
      <alignment horizontal="center" vertical="center" wrapText="1"/>
    </xf>
    <xf numFmtId="0" fontId="26" fillId="10" borderId="1" xfId="17" applyFont="1" applyFill="1" applyBorder="1" applyAlignment="1">
      <alignment horizontal="center" vertical="center" wrapText="1"/>
    </xf>
    <xf numFmtId="0" fontId="27" fillId="10" borderId="1" xfId="17" applyFont="1" applyFill="1" applyBorder="1" applyAlignment="1">
      <alignment horizontal="center" vertical="center" wrapText="1"/>
    </xf>
    <xf numFmtId="0" fontId="0" fillId="10" borderId="1" xfId="17" applyFont="1" applyFill="1" applyBorder="1" applyAlignment="1">
      <alignment horizontal="center" vertical="center" wrapText="1"/>
    </xf>
    <xf numFmtId="9" fontId="26" fillId="10" borderId="1" xfId="17" applyNumberFormat="1" applyFont="1" applyFill="1" applyBorder="1" applyAlignment="1">
      <alignment horizontal="center" vertical="center" wrapText="1"/>
    </xf>
    <xf numFmtId="0" fontId="26" fillId="10" borderId="85" xfId="17" applyFont="1" applyFill="1" applyBorder="1" applyAlignment="1">
      <alignment horizontal="center" vertical="center" wrapText="1"/>
    </xf>
    <xf numFmtId="0" fontId="26" fillId="4" borderId="118" xfId="17" applyFont="1" applyFill="1" applyBorder="1" applyAlignment="1">
      <alignment horizontal="center" vertical="center" wrapText="1"/>
    </xf>
    <xf numFmtId="0" fontId="27" fillId="4" borderId="118" xfId="17" applyFont="1" applyFill="1" applyBorder="1" applyAlignment="1">
      <alignment horizontal="center" vertical="center" wrapText="1"/>
    </xf>
    <xf numFmtId="0" fontId="0" fillId="4" borderId="118" xfId="17" applyFont="1" applyFill="1" applyBorder="1" applyAlignment="1">
      <alignment horizontal="center" vertical="center" wrapText="1"/>
    </xf>
    <xf numFmtId="9" fontId="26" fillId="4" borderId="118" xfId="17" applyNumberFormat="1" applyFont="1" applyFill="1" applyBorder="1" applyAlignment="1">
      <alignment horizontal="center" vertical="center" wrapText="1"/>
    </xf>
    <xf numFmtId="0" fontId="26" fillId="4" borderId="34" xfId="17" applyFont="1" applyFill="1" applyBorder="1" applyAlignment="1">
      <alignment horizontal="center" vertical="center" wrapText="1"/>
    </xf>
    <xf numFmtId="0" fontId="44" fillId="0" borderId="11" xfId="17" applyFont="1" applyBorder="1" applyAlignment="1">
      <alignment horizontal="center" vertical="center" wrapText="1"/>
    </xf>
    <xf numFmtId="0" fontId="26" fillId="4" borderId="123" xfId="17" applyFont="1" applyFill="1" applyBorder="1" applyAlignment="1">
      <alignment horizontal="center" vertical="center" wrapText="1"/>
    </xf>
    <xf numFmtId="0" fontId="27" fillId="4" borderId="123" xfId="17" applyFont="1" applyFill="1" applyBorder="1" applyAlignment="1">
      <alignment horizontal="center" vertical="center" wrapText="1"/>
    </xf>
    <xf numFmtId="9" fontId="26" fillId="4" borderId="123" xfId="17" applyNumberFormat="1" applyFont="1" applyFill="1" applyBorder="1" applyAlignment="1">
      <alignment horizontal="center" vertical="center" wrapText="1"/>
    </xf>
    <xf numFmtId="0" fontId="26" fillId="4" borderId="40" xfId="17" applyFont="1" applyFill="1" applyBorder="1" applyAlignment="1">
      <alignment horizontal="center" vertical="center" wrapText="1"/>
    </xf>
    <xf numFmtId="0" fontId="26" fillId="4" borderId="1" xfId="17" applyFont="1" applyFill="1" applyBorder="1" applyAlignment="1">
      <alignment horizontal="center" vertical="center" wrapText="1"/>
    </xf>
    <xf numFmtId="0" fontId="27" fillId="4" borderId="1" xfId="17" applyFont="1" applyFill="1" applyBorder="1" applyAlignment="1">
      <alignment horizontal="center" vertical="center" wrapText="1"/>
    </xf>
    <xf numFmtId="9" fontId="26" fillId="4" borderId="1" xfId="17" applyNumberFormat="1" applyFont="1" applyFill="1" applyBorder="1" applyAlignment="1">
      <alignment horizontal="center" vertical="center" wrapText="1"/>
    </xf>
    <xf numFmtId="0" fontId="26" fillId="4" borderId="85" xfId="17" applyFont="1" applyFill="1" applyBorder="1" applyAlignment="1">
      <alignment horizontal="center" vertical="center" wrapText="1"/>
    </xf>
    <xf numFmtId="0" fontId="0" fillId="10" borderId="16" xfId="17" applyFont="1" applyFill="1" applyBorder="1" applyAlignment="1">
      <alignment horizontal="center" vertical="center" wrapText="1"/>
    </xf>
    <xf numFmtId="0" fontId="26" fillId="10" borderId="16" xfId="17" applyFont="1" applyFill="1" applyBorder="1" applyAlignment="1">
      <alignment horizontal="center" vertical="center" wrapText="1"/>
    </xf>
    <xf numFmtId="0" fontId="0" fillId="10" borderId="98" xfId="17" applyFont="1" applyFill="1" applyBorder="1" applyAlignment="1">
      <alignment horizontal="center" vertical="center" wrapText="1"/>
    </xf>
    <xf numFmtId="0" fontId="0" fillId="4" borderId="16" xfId="17" applyFont="1" applyFill="1" applyBorder="1" applyAlignment="1">
      <alignment horizontal="center" vertical="center" wrapText="1"/>
    </xf>
    <xf numFmtId="0" fontId="0" fillId="4" borderId="98" xfId="17" applyFont="1" applyFill="1" applyBorder="1" applyAlignment="1">
      <alignment horizontal="center" vertical="center" wrapText="1"/>
    </xf>
    <xf numFmtId="0" fontId="45" fillId="0" borderId="45" xfId="17" applyFont="1" applyBorder="1" applyAlignment="1">
      <alignment horizontal="center" vertical="center" wrapText="1"/>
    </xf>
    <xf numFmtId="0" fontId="45" fillId="0" borderId="50" xfId="17" applyFont="1" applyBorder="1" applyAlignment="1">
      <alignment horizontal="center" vertical="center" wrapText="1"/>
    </xf>
    <xf numFmtId="0" fontId="25" fillId="10" borderId="1" xfId="17" applyFont="1" applyFill="1" applyBorder="1" applyAlignment="1">
      <alignment horizontal="center" vertical="center" wrapText="1"/>
    </xf>
    <xf numFmtId="0" fontId="23" fillId="10" borderId="18" xfId="17" applyFont="1" applyFill="1" applyBorder="1" applyAlignment="1">
      <alignment horizontal="center" vertical="center" wrapText="1"/>
    </xf>
    <xf numFmtId="0" fontId="46" fillId="0" borderId="92" xfId="17" applyFont="1" applyBorder="1" applyAlignment="1">
      <alignment horizontal="center" vertical="center" wrapText="1"/>
    </xf>
    <xf numFmtId="0" fontId="0" fillId="4" borderId="16" xfId="5" applyFont="1" applyFill="1" applyBorder="1" applyAlignment="1">
      <alignment horizontal="center" vertical="center" wrapText="1"/>
    </xf>
    <xf numFmtId="0" fontId="23" fillId="10" borderId="119" xfId="17" applyFont="1" applyFill="1" applyBorder="1" applyAlignment="1">
      <alignment horizontal="center" vertical="center" wrapText="1"/>
    </xf>
    <xf numFmtId="0" fontId="0" fillId="10" borderId="120" xfId="5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 wrapText="1"/>
    </xf>
    <xf numFmtId="0" fontId="0" fillId="10" borderId="123" xfId="17" applyFont="1" applyFill="1" applyBorder="1" applyAlignment="1">
      <alignment horizontal="center" vertical="center" wrapText="1"/>
    </xf>
    <xf numFmtId="0" fontId="0" fillId="10" borderId="123" xfId="5" applyFont="1" applyFill="1" applyBorder="1" applyAlignment="1">
      <alignment horizontal="center" vertical="center" wrapText="1"/>
    </xf>
    <xf numFmtId="0" fontId="3" fillId="10" borderId="40" xfId="17" applyFill="1" applyBorder="1" applyAlignment="1">
      <alignment horizontal="center" vertical="center" wrapText="1"/>
    </xf>
    <xf numFmtId="0" fontId="6" fillId="4" borderId="61" xfId="17" applyFont="1" applyFill="1" applyBorder="1" applyAlignment="1">
      <alignment horizontal="center" vertical="center" wrapText="1"/>
    </xf>
    <xf numFmtId="0" fontId="0" fillId="4" borderId="2" xfId="17" applyFont="1" applyFill="1" applyBorder="1" applyAlignment="1">
      <alignment horizontal="center" vertical="center" wrapText="1"/>
    </xf>
    <xf numFmtId="0" fontId="20" fillId="4" borderId="2" xfId="17" applyFont="1" applyFill="1" applyBorder="1" applyAlignment="1">
      <alignment horizontal="center" vertical="center" wrapText="1"/>
    </xf>
    <xf numFmtId="0" fontId="25" fillId="4" borderId="2" xfId="17" applyFont="1" applyFill="1" applyBorder="1" applyAlignment="1">
      <alignment horizontal="center" vertical="center" wrapText="1"/>
    </xf>
    <xf numFmtId="0" fontId="3" fillId="4" borderId="74" xfId="17" applyFill="1" applyBorder="1" applyAlignment="1">
      <alignment horizontal="center" vertical="center" wrapText="1"/>
    </xf>
    <xf numFmtId="0" fontId="0" fillId="10" borderId="16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28" fillId="4" borderId="0" xfId="17" applyFont="1" applyFill="1" applyAlignment="1">
      <alignment vertical="center"/>
    </xf>
    <xf numFmtId="0" fontId="23" fillId="10" borderId="16" xfId="17" applyFont="1" applyFill="1" applyBorder="1" applyAlignment="1">
      <alignment horizontal="center" vertical="center" wrapText="1"/>
    </xf>
    <xf numFmtId="0" fontId="23" fillId="4" borderId="1" xfId="17" applyFont="1" applyFill="1" applyBorder="1" applyAlignment="1">
      <alignment horizontal="center" vertical="center" wrapText="1"/>
    </xf>
    <xf numFmtId="0" fontId="20" fillId="4" borderId="85" xfId="17" applyFont="1" applyFill="1" applyBorder="1" applyAlignment="1">
      <alignment horizontal="center" vertical="center" wrapText="1"/>
    </xf>
    <xf numFmtId="0" fontId="23" fillId="4" borderId="16" xfId="17" applyFont="1" applyFill="1" applyBorder="1" applyAlignment="1">
      <alignment horizontal="center" vertical="center" wrapText="1"/>
    </xf>
    <xf numFmtId="0" fontId="23" fillId="4" borderId="2" xfId="17" applyFont="1" applyFill="1" applyBorder="1" applyAlignment="1">
      <alignment horizontal="center" vertical="center" wrapText="1"/>
    </xf>
    <xf numFmtId="0" fontId="3" fillId="4" borderId="2" xfId="17" applyFill="1" applyBorder="1" applyAlignment="1">
      <alignment horizontal="center" vertical="center" wrapText="1"/>
    </xf>
    <xf numFmtId="0" fontId="20" fillId="4" borderId="74" xfId="17" applyFont="1" applyFill="1" applyBorder="1" applyAlignment="1">
      <alignment horizontal="center" vertical="center" wrapText="1"/>
    </xf>
    <xf numFmtId="0" fontId="6" fillId="4" borderId="120" xfId="17" applyFont="1" applyFill="1" applyBorder="1" applyAlignment="1">
      <alignment horizontal="center" vertical="center" wrapText="1"/>
    </xf>
    <xf numFmtId="0" fontId="0" fillId="4" borderId="120" xfId="17" applyFont="1" applyFill="1" applyBorder="1" applyAlignment="1">
      <alignment horizontal="center" vertical="center" wrapText="1"/>
    </xf>
    <xf numFmtId="0" fontId="0" fillId="4" borderId="120" xfId="5" applyFont="1" applyFill="1" applyBorder="1" applyAlignment="1">
      <alignment horizontal="center" vertical="center" wrapText="1"/>
    </xf>
    <xf numFmtId="0" fontId="0" fillId="4" borderId="121" xfId="17" applyFont="1" applyFill="1" applyBorder="1" applyAlignment="1">
      <alignment horizontal="center" vertical="center" wrapText="1"/>
    </xf>
    <xf numFmtId="0" fontId="6" fillId="4" borderId="123" xfId="17" applyFont="1" applyFill="1" applyBorder="1" applyAlignment="1">
      <alignment horizontal="center" vertical="center" wrapText="1"/>
    </xf>
    <xf numFmtId="0" fontId="0" fillId="4" borderId="133" xfId="17" applyFont="1" applyFill="1" applyBorder="1" applyAlignment="1">
      <alignment horizontal="center" vertical="center" wrapText="1"/>
    </xf>
    <xf numFmtId="0" fontId="6" fillId="4" borderId="1" xfId="17" applyFont="1" applyFill="1" applyBorder="1" applyAlignment="1">
      <alignment horizontal="center" vertical="center" wrapText="1"/>
    </xf>
    <xf numFmtId="0" fontId="0" fillId="4" borderId="85" xfId="17" applyFont="1" applyFill="1" applyBorder="1" applyAlignment="1">
      <alignment horizontal="center" vertical="center" wrapText="1"/>
    </xf>
    <xf numFmtId="0" fontId="6" fillId="10" borderId="120" xfId="17" applyFont="1" applyFill="1" applyBorder="1" applyAlignment="1">
      <alignment horizontal="center" vertical="center" wrapText="1"/>
    </xf>
    <xf numFmtId="0" fontId="20" fillId="10" borderId="121" xfId="17" applyFont="1" applyFill="1" applyBorder="1" applyAlignment="1">
      <alignment horizontal="center" vertical="center" wrapText="1"/>
    </xf>
    <xf numFmtId="0" fontId="6" fillId="10" borderId="123" xfId="17" applyFont="1" applyFill="1" applyBorder="1" applyAlignment="1">
      <alignment horizontal="center" vertical="center" wrapText="1"/>
    </xf>
    <xf numFmtId="0" fontId="20" fillId="10" borderId="40" xfId="17" applyFont="1" applyFill="1" applyBorder="1" applyAlignment="1">
      <alignment horizontal="center" vertical="center" wrapText="1"/>
    </xf>
    <xf numFmtId="0" fontId="6" fillId="10" borderId="131" xfId="17" applyFont="1" applyFill="1" applyBorder="1" applyAlignment="1">
      <alignment horizontal="center" vertical="center" wrapText="1"/>
    </xf>
    <xf numFmtId="0" fontId="20" fillId="10" borderId="99" xfId="17" applyFont="1" applyFill="1" applyBorder="1" applyAlignment="1">
      <alignment horizontal="center" vertical="center" wrapText="1"/>
    </xf>
    <xf numFmtId="0" fontId="0" fillId="4" borderId="40" xfId="17" applyFont="1" applyFill="1" applyBorder="1" applyAlignment="1">
      <alignment horizontal="center" vertical="center" wrapText="1"/>
    </xf>
    <xf numFmtId="0" fontId="6" fillId="4" borderId="118" xfId="17" applyFont="1" applyFill="1" applyBorder="1" applyAlignment="1">
      <alignment horizontal="center" vertical="center" wrapText="1"/>
    </xf>
    <xf numFmtId="0" fontId="0" fillId="4" borderId="0" xfId="17" applyFont="1" applyFill="1" applyAlignment="1">
      <alignment horizontal="center" vertical="center" wrapText="1"/>
    </xf>
    <xf numFmtId="0" fontId="0" fillId="4" borderId="0" xfId="5" applyFont="1" applyFill="1" applyAlignment="1">
      <alignment horizontal="center" vertical="center" wrapText="1"/>
    </xf>
    <xf numFmtId="0" fontId="0" fillId="4" borderId="17" xfId="17" applyFont="1" applyFill="1" applyBorder="1" applyAlignment="1">
      <alignment horizontal="center" vertical="center" wrapText="1"/>
    </xf>
    <xf numFmtId="0" fontId="6" fillId="10" borderId="118" xfId="17" applyFont="1" applyFill="1" applyBorder="1" applyAlignment="1">
      <alignment horizontal="center" vertical="center" wrapText="1"/>
    </xf>
    <xf numFmtId="0" fontId="20" fillId="10" borderId="118" xfId="17" applyFont="1" applyFill="1" applyBorder="1" applyAlignment="1">
      <alignment horizontal="center" vertical="center" wrapText="1"/>
    </xf>
    <xf numFmtId="0" fontId="25" fillId="10" borderId="118" xfId="17" applyFont="1" applyFill="1" applyBorder="1" applyAlignment="1">
      <alignment horizontal="center" vertical="center" wrapText="1"/>
    </xf>
    <xf numFmtId="0" fontId="3" fillId="10" borderId="118" xfId="17" applyFill="1" applyBorder="1" applyAlignment="1">
      <alignment horizontal="center" vertical="center" wrapText="1"/>
    </xf>
    <xf numFmtId="0" fontId="20" fillId="10" borderId="34" xfId="17" applyFont="1" applyFill="1" applyBorder="1" applyAlignment="1">
      <alignment horizontal="center" vertical="center" wrapText="1"/>
    </xf>
    <xf numFmtId="14" fontId="3" fillId="4" borderId="0" xfId="17" applyNumberFormat="1" applyFill="1" applyAlignment="1">
      <alignment horizontal="center" vertical="center"/>
    </xf>
    <xf numFmtId="0" fontId="28" fillId="4" borderId="45" xfId="17" applyFont="1" applyFill="1" applyBorder="1" applyAlignment="1">
      <alignment horizontal="center" vertical="center" wrapText="1"/>
    </xf>
    <xf numFmtId="0" fontId="28" fillId="4" borderId="45" xfId="5" applyFont="1" applyFill="1" applyBorder="1" applyAlignment="1">
      <alignment horizontal="center" vertical="center" wrapText="1"/>
    </xf>
    <xf numFmtId="0" fontId="28" fillId="0" borderId="45" xfId="17" applyFont="1" applyBorder="1" applyAlignment="1">
      <alignment horizontal="center" vertical="center" wrapText="1"/>
    </xf>
    <xf numFmtId="0" fontId="30" fillId="4" borderId="45" xfId="5" applyFont="1" applyFill="1" applyBorder="1" applyAlignment="1">
      <alignment horizontal="center" vertical="center" wrapText="1"/>
    </xf>
    <xf numFmtId="0" fontId="30" fillId="0" borderId="45" xfId="17" applyFont="1" applyBorder="1" applyAlignment="1">
      <alignment horizontal="center" vertical="center" wrapText="1"/>
    </xf>
    <xf numFmtId="1" fontId="28" fillId="0" borderId="45" xfId="17" applyNumberFormat="1" applyFont="1" applyBorder="1" applyAlignment="1">
      <alignment horizontal="center" vertical="center" wrapText="1"/>
    </xf>
    <xf numFmtId="0" fontId="48" fillId="0" borderId="50" xfId="17" applyFont="1" applyBorder="1" applyAlignment="1">
      <alignment horizontal="center" vertical="center" wrapText="1"/>
    </xf>
    <xf numFmtId="0" fontId="48" fillId="4" borderId="92" xfId="17" applyFont="1" applyFill="1" applyBorder="1" applyAlignment="1">
      <alignment horizontal="center" vertical="center" wrapText="1"/>
    </xf>
    <xf numFmtId="0" fontId="6" fillId="10" borderId="6" xfId="17" applyFont="1" applyFill="1" applyBorder="1" applyAlignment="1">
      <alignment horizontal="center" vertical="center" wrapText="1"/>
    </xf>
    <xf numFmtId="0" fontId="6" fillId="4" borderId="6" xfId="17" applyFont="1" applyFill="1" applyBorder="1" applyAlignment="1">
      <alignment horizontal="center" vertical="center" wrapText="1"/>
    </xf>
    <xf numFmtId="0" fontId="20" fillId="10" borderId="16" xfId="15" applyNumberFormat="1" applyFont="1" applyFill="1" applyBorder="1" applyAlignment="1">
      <alignment horizontal="center" vertical="center" wrapText="1"/>
    </xf>
    <xf numFmtId="0" fontId="20" fillId="4" borderId="16" xfId="15" applyNumberFormat="1" applyFont="1" applyFill="1" applyBorder="1" applyAlignment="1">
      <alignment horizontal="center" vertical="center" wrapText="1"/>
    </xf>
    <xf numFmtId="0" fontId="20" fillId="4" borderId="0" xfId="15" applyNumberFormat="1" applyFont="1" applyFill="1" applyBorder="1" applyAlignment="1">
      <alignment horizontal="center" vertical="center" wrapText="1"/>
    </xf>
    <xf numFmtId="0" fontId="46" fillId="0" borderId="61" xfId="17" applyFont="1" applyBorder="1" applyAlignment="1">
      <alignment horizontal="center" vertical="center" wrapText="1"/>
    </xf>
    <xf numFmtId="0" fontId="46" fillId="0" borderId="6" xfId="17" applyFont="1" applyBorder="1" applyAlignment="1">
      <alignment horizontal="center" vertical="center" wrapText="1"/>
    </xf>
    <xf numFmtId="0" fontId="3" fillId="4" borderId="34" xfId="17" applyFill="1" applyBorder="1" applyAlignment="1">
      <alignment horizontal="center" vertical="center" wrapText="1"/>
    </xf>
    <xf numFmtId="0" fontId="46" fillId="0" borderId="18" xfId="17" applyFont="1" applyBorder="1" applyAlignment="1">
      <alignment horizontal="center" vertical="center" wrapText="1"/>
    </xf>
    <xf numFmtId="0" fontId="46" fillId="0" borderId="0" xfId="17" applyFont="1" applyAlignment="1">
      <alignment horizontal="center" vertical="center" wrapText="1"/>
    </xf>
    <xf numFmtId="0" fontId="6" fillId="10" borderId="117" xfId="17" applyFont="1" applyFill="1" applyBorder="1" applyAlignment="1">
      <alignment horizontal="center" vertical="center" wrapText="1"/>
    </xf>
    <xf numFmtId="0" fontId="3" fillId="10" borderId="17" xfId="17" applyFill="1" applyBorder="1" applyAlignment="1">
      <alignment horizontal="center" vertical="center" wrapText="1"/>
    </xf>
    <xf numFmtId="0" fontId="46" fillId="0" borderId="15" xfId="17" applyFont="1" applyBorder="1" applyAlignment="1">
      <alignment horizontal="center" vertical="center" wrapText="1"/>
    </xf>
    <xf numFmtId="0" fontId="6" fillId="4" borderId="119" xfId="17" applyFont="1" applyFill="1" applyBorder="1" applyAlignment="1">
      <alignment horizontal="center" vertical="center" wrapText="1"/>
    </xf>
    <xf numFmtId="0" fontId="3" fillId="4" borderId="121" xfId="17" applyFill="1" applyBorder="1" applyAlignment="1">
      <alignment horizontal="center" vertical="center" wrapText="1"/>
    </xf>
    <xf numFmtId="0" fontId="6" fillId="4" borderId="117" xfId="17" applyFont="1" applyFill="1" applyBorder="1" applyAlignment="1">
      <alignment horizontal="center" vertical="center" wrapText="1"/>
    </xf>
    <xf numFmtId="0" fontId="3" fillId="10" borderId="34" xfId="17" applyFill="1" applyBorder="1" applyAlignment="1">
      <alignment horizontal="center" vertical="center" wrapText="1"/>
    </xf>
    <xf numFmtId="0" fontId="52" fillId="0" borderId="15" xfId="17" applyFont="1" applyBorder="1" applyAlignment="1">
      <alignment horizontal="center" vertical="center" wrapText="1"/>
    </xf>
    <xf numFmtId="0" fontId="3" fillId="4" borderId="2" xfId="5" applyFont="1" applyFill="1" applyBorder="1" applyAlignment="1">
      <alignment horizontal="center" vertical="center" wrapText="1"/>
    </xf>
    <xf numFmtId="0" fontId="20" fillId="4" borderId="2" xfId="5" applyFont="1" applyFill="1" applyBorder="1" applyAlignment="1">
      <alignment horizontal="center" vertical="center" wrapText="1"/>
    </xf>
    <xf numFmtId="0" fontId="20" fillId="4" borderId="2" xfId="16" applyNumberFormat="1" applyFont="1" applyFill="1" applyBorder="1" applyAlignment="1">
      <alignment horizontal="center" vertical="center" wrapText="1"/>
    </xf>
    <xf numFmtId="0" fontId="25" fillId="4" borderId="2" xfId="5" applyFont="1" applyFill="1" applyBorder="1" applyAlignment="1">
      <alignment horizontal="center" vertical="center" wrapText="1"/>
    </xf>
    <xf numFmtId="0" fontId="20" fillId="10" borderId="1" xfId="16" applyNumberFormat="1" applyFont="1" applyFill="1" applyBorder="1" applyAlignment="1">
      <alignment horizontal="center" vertical="center" wrapText="1"/>
    </xf>
    <xf numFmtId="0" fontId="17" fillId="0" borderId="1" xfId="0" applyFont="1" applyBorder="1"/>
    <xf numFmtId="0" fontId="2" fillId="4" borderId="118" xfId="5" applyFont="1" applyFill="1" applyBorder="1" applyAlignment="1">
      <alignment horizontal="center" vertical="center" wrapText="1"/>
    </xf>
    <xf numFmtId="0" fontId="2" fillId="10" borderId="123" xfId="17" applyFont="1" applyFill="1" applyBorder="1" applyAlignment="1">
      <alignment horizontal="center" vertical="center" wrapText="1"/>
    </xf>
    <xf numFmtId="0" fontId="54" fillId="0" borderId="15" xfId="0" applyFont="1" applyBorder="1" applyAlignment="1">
      <alignment horizontal="center"/>
    </xf>
    <xf numFmtId="0" fontId="54" fillId="0" borderId="16" xfId="0" applyFont="1" applyBorder="1"/>
    <xf numFmtId="0" fontId="54" fillId="0" borderId="15" xfId="0" applyFont="1" applyBorder="1"/>
    <xf numFmtId="44" fontId="16" fillId="0" borderId="23" xfId="1" applyFont="1" applyFill="1" applyBorder="1" applyAlignment="1">
      <alignment horizontal="right" vertical="center"/>
    </xf>
    <xf numFmtId="0" fontId="15" fillId="4" borderId="134" xfId="0" applyFont="1" applyFill="1" applyBorder="1" applyAlignment="1">
      <alignment horizontal="left" vertical="center"/>
    </xf>
    <xf numFmtId="0" fontId="15" fillId="4" borderId="123" xfId="0" applyFont="1" applyFill="1" applyBorder="1" applyAlignment="1">
      <alignment horizontal="left" vertical="center"/>
    </xf>
    <xf numFmtId="0" fontId="15" fillId="4" borderId="28" xfId="0" applyFont="1" applyFill="1" applyBorder="1" applyAlignment="1">
      <alignment horizontal="left" vertical="center"/>
    </xf>
    <xf numFmtId="44" fontId="15" fillId="4" borderId="31" xfId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left" vertical="center"/>
    </xf>
    <xf numFmtId="0" fontId="9" fillId="4" borderId="10" xfId="0" applyFont="1" applyFill="1" applyBorder="1" applyAlignment="1">
      <alignment horizontal="left" vertical="center"/>
    </xf>
    <xf numFmtId="44" fontId="9" fillId="4" borderId="11" xfId="1" applyFont="1" applyFill="1" applyBorder="1" applyAlignment="1">
      <alignment horizontal="center" vertical="center"/>
    </xf>
    <xf numFmtId="14" fontId="15" fillId="0" borderId="0" xfId="0" applyNumberFormat="1" applyFont="1"/>
    <xf numFmtId="0" fontId="54" fillId="0" borderId="1" xfId="0" applyFont="1" applyBorder="1"/>
    <xf numFmtId="44" fontId="16" fillId="0" borderId="10" xfId="1" applyFont="1" applyFill="1" applyBorder="1" applyAlignment="1">
      <alignment horizontal="right" vertical="center"/>
    </xf>
    <xf numFmtId="44" fontId="15" fillId="0" borderId="85" xfId="1" applyFont="1" applyFill="1" applyBorder="1" applyAlignment="1">
      <alignment horizontal="left" vertical="center"/>
    </xf>
    <xf numFmtId="44" fontId="15" fillId="0" borderId="27" xfId="1" applyFont="1" applyFill="1" applyBorder="1" applyAlignment="1">
      <alignment horizontal="left" vertical="center"/>
    </xf>
    <xf numFmtId="44" fontId="9" fillId="0" borderId="0" xfId="0" applyNumberFormat="1" applyFont="1"/>
    <xf numFmtId="0" fontId="1" fillId="10" borderId="123" xfId="17" applyFont="1" applyFill="1" applyBorder="1" applyAlignment="1">
      <alignment horizontal="center" vertical="center" wrapText="1"/>
    </xf>
    <xf numFmtId="0" fontId="26" fillId="10" borderId="123" xfId="17" applyFont="1" applyFill="1" applyBorder="1" applyAlignment="1">
      <alignment horizontal="center" vertical="center" wrapText="1"/>
    </xf>
    <xf numFmtId="0" fontId="27" fillId="10" borderId="123" xfId="17" applyFont="1" applyFill="1" applyBorder="1" applyAlignment="1">
      <alignment horizontal="center" vertical="center" wrapText="1"/>
    </xf>
    <xf numFmtId="9" fontId="26" fillId="10" borderId="123" xfId="17" applyNumberFormat="1" applyFont="1" applyFill="1" applyBorder="1" applyAlignment="1">
      <alignment horizontal="center" vertical="center" wrapText="1"/>
    </xf>
    <xf numFmtId="0" fontId="26" fillId="10" borderId="40" xfId="17" applyFont="1" applyFill="1" applyBorder="1" applyAlignment="1">
      <alignment horizontal="center" vertical="center" wrapText="1"/>
    </xf>
    <xf numFmtId="0" fontId="1" fillId="4" borderId="1" xfId="17" applyFont="1" applyFill="1" applyBorder="1" applyAlignment="1">
      <alignment horizontal="center" vertical="center" wrapText="1"/>
    </xf>
    <xf numFmtId="0" fontId="14" fillId="2" borderId="76" xfId="2" applyFont="1" applyBorder="1" applyAlignment="1">
      <alignment vertical="center"/>
    </xf>
    <xf numFmtId="0" fontId="15" fillId="0" borderId="77" xfId="0" applyFont="1" applyBorder="1" applyAlignment="1">
      <alignment horizontal="left" vertical="center"/>
    </xf>
    <xf numFmtId="44" fontId="15" fillId="4" borderId="50" xfId="4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/>
    </xf>
    <xf numFmtId="0" fontId="14" fillId="6" borderId="8" xfId="2" applyFont="1" applyFill="1" applyBorder="1" applyAlignment="1">
      <alignment horizontal="center" vertical="center" wrapText="1"/>
    </xf>
    <xf numFmtId="0" fontId="14" fillId="6" borderId="20" xfId="2" applyFont="1" applyFill="1" applyBorder="1" applyAlignment="1">
      <alignment horizontal="center" vertical="center" wrapText="1"/>
    </xf>
    <xf numFmtId="0" fontId="14" fillId="5" borderId="24" xfId="2" applyFont="1" applyFill="1" applyBorder="1" applyAlignment="1">
      <alignment horizontal="center" vertical="center" textRotation="45" wrapText="1"/>
    </xf>
    <xf numFmtId="0" fontId="14" fillId="6" borderId="7" xfId="2" applyFont="1" applyFill="1" applyBorder="1" applyAlignment="1">
      <alignment horizontal="center" vertical="center" wrapText="1"/>
    </xf>
    <xf numFmtId="0" fontId="14" fillId="6" borderId="32" xfId="2" applyFont="1" applyFill="1" applyBorder="1" applyAlignment="1">
      <alignment horizontal="center" vertical="center" wrapText="1"/>
    </xf>
    <xf numFmtId="0" fontId="14" fillId="6" borderId="38" xfId="2" applyFont="1" applyFill="1" applyBorder="1" applyAlignment="1">
      <alignment horizontal="center" vertical="center" wrapText="1"/>
    </xf>
    <xf numFmtId="0" fontId="14" fillId="6" borderId="26" xfId="2" applyFont="1" applyFill="1" applyBorder="1" applyAlignment="1">
      <alignment horizontal="center" vertical="center" wrapText="1"/>
    </xf>
    <xf numFmtId="0" fontId="14" fillId="6" borderId="39" xfId="2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/>
    </xf>
    <xf numFmtId="0" fontId="14" fillId="2" borderId="2" xfId="2" applyFont="1" applyBorder="1" applyAlignment="1">
      <alignment horizontal="center" vertical="center"/>
    </xf>
    <xf numFmtId="0" fontId="14" fillId="2" borderId="0" xfId="2" applyFont="1" applyBorder="1" applyAlignment="1">
      <alignment horizontal="center" vertical="center"/>
    </xf>
    <xf numFmtId="0" fontId="14" fillId="2" borderId="1" xfId="2" applyFont="1" applyBorder="1" applyAlignment="1">
      <alignment horizontal="center" vertical="center"/>
    </xf>
    <xf numFmtId="0" fontId="14" fillId="2" borderId="6" xfId="2" applyFont="1" applyBorder="1" applyAlignment="1">
      <alignment horizontal="center" vertical="center"/>
    </xf>
    <xf numFmtId="0" fontId="14" fillId="2" borderId="7" xfId="2" applyFont="1" applyBorder="1" applyAlignment="1">
      <alignment horizontal="center" vertical="center"/>
    </xf>
    <xf numFmtId="0" fontId="14" fillId="2" borderId="18" xfId="2" applyFont="1" applyBorder="1" applyAlignment="1">
      <alignment horizontal="center" vertical="center"/>
    </xf>
    <xf numFmtId="0" fontId="14" fillId="2" borderId="19" xfId="2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1" fillId="0" borderId="2" xfId="0" applyFont="1" applyBorder="1" applyAlignment="1">
      <alignment horizontal="center" vertical="center" textRotation="45"/>
    </xf>
    <xf numFmtId="0" fontId="11" fillId="0" borderId="3" xfId="0" applyFont="1" applyBorder="1" applyAlignment="1">
      <alignment horizontal="center" vertical="center" textRotation="45"/>
    </xf>
    <xf numFmtId="0" fontId="9" fillId="0" borderId="0" xfId="0" applyFont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0" borderId="16" xfId="0" applyFont="1" applyBorder="1" applyAlignment="1">
      <alignment horizontal="center" vertical="center" textRotation="45"/>
    </xf>
    <xf numFmtId="0" fontId="11" fillId="0" borderId="59" xfId="0" applyFont="1" applyBorder="1" applyAlignment="1">
      <alignment horizontal="center" vertical="center" textRotation="45"/>
    </xf>
    <xf numFmtId="0" fontId="14" fillId="2" borderId="3" xfId="2" applyFont="1" applyBorder="1" applyAlignment="1">
      <alignment horizontal="center" vertical="center"/>
    </xf>
    <xf numFmtId="0" fontId="14" fillId="5" borderId="49" xfId="2" applyFont="1" applyFill="1" applyBorder="1" applyAlignment="1">
      <alignment horizontal="center" vertical="center" textRotation="45" wrapText="1"/>
    </xf>
    <xf numFmtId="0" fontId="14" fillId="5" borderId="81" xfId="2" applyFont="1" applyFill="1" applyBorder="1" applyAlignment="1">
      <alignment horizontal="center" vertical="center" textRotation="45" wrapText="1"/>
    </xf>
    <xf numFmtId="0" fontId="14" fillId="6" borderId="25" xfId="2" applyFont="1" applyFill="1" applyBorder="1" applyAlignment="1">
      <alignment horizontal="center" vertical="center" wrapText="1"/>
    </xf>
    <xf numFmtId="0" fontId="14" fillId="5" borderId="44" xfId="2" applyFont="1" applyFill="1" applyBorder="1" applyAlignment="1">
      <alignment horizontal="center" vertical="center" textRotation="45" wrapText="1"/>
    </xf>
    <xf numFmtId="0" fontId="14" fillId="6" borderId="46" xfId="2" applyFont="1" applyFill="1" applyBorder="1" applyAlignment="1">
      <alignment horizontal="center" vertical="center" wrapText="1"/>
    </xf>
    <xf numFmtId="0" fontId="14" fillId="6" borderId="48" xfId="2" applyFont="1" applyFill="1" applyBorder="1" applyAlignment="1">
      <alignment horizontal="center" vertical="center" wrapText="1"/>
    </xf>
    <xf numFmtId="0" fontId="14" fillId="6" borderId="43" xfId="2" applyFont="1" applyFill="1" applyBorder="1" applyAlignment="1">
      <alignment horizontal="center" vertical="center" wrapText="1"/>
    </xf>
    <xf numFmtId="0" fontId="14" fillId="5" borderId="24" xfId="2" applyFont="1" applyFill="1" applyBorder="1" applyAlignment="1">
      <alignment horizontal="center" vertical="center" wrapText="1"/>
    </xf>
    <xf numFmtId="0" fontId="14" fillId="5" borderId="81" xfId="2" applyFont="1" applyFill="1" applyBorder="1" applyAlignment="1">
      <alignment horizontal="center" vertical="center" wrapText="1"/>
    </xf>
    <xf numFmtId="0" fontId="14" fillId="2" borderId="15" xfId="2" applyFont="1" applyBorder="1" applyAlignment="1">
      <alignment horizontal="center" vertical="center"/>
    </xf>
    <xf numFmtId="0" fontId="14" fillId="2" borderId="16" xfId="2" applyFont="1" applyBorder="1" applyAlignment="1">
      <alignment horizontal="center" vertical="center"/>
    </xf>
    <xf numFmtId="0" fontId="11" fillId="0" borderId="0" xfId="0" applyFont="1" applyAlignment="1">
      <alignment horizontal="center" vertical="center" textRotation="45"/>
    </xf>
    <xf numFmtId="0" fontId="11" fillId="0" borderId="7" xfId="0" applyFont="1" applyBorder="1" applyAlignment="1">
      <alignment horizontal="center" vertical="center" textRotation="45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4" fillId="7" borderId="89" xfId="2" applyFont="1" applyFill="1" applyBorder="1" applyAlignment="1">
      <alignment horizontal="center" vertical="center" textRotation="45" wrapText="1"/>
    </xf>
    <xf numFmtId="0" fontId="14" fillId="7" borderId="24" xfId="2" applyFont="1" applyFill="1" applyBorder="1" applyAlignment="1">
      <alignment horizontal="center" vertical="center" textRotation="45" wrapText="1"/>
    </xf>
    <xf numFmtId="0" fontId="14" fillId="7" borderId="6" xfId="2" applyFont="1" applyFill="1" applyBorder="1" applyAlignment="1">
      <alignment horizontal="center" vertical="center" textRotation="45" wrapText="1"/>
    </xf>
    <xf numFmtId="0" fontId="14" fillId="7" borderId="81" xfId="2" applyFont="1" applyFill="1" applyBorder="1" applyAlignment="1">
      <alignment horizontal="center" vertical="center" textRotation="45" wrapText="1"/>
    </xf>
    <xf numFmtId="0" fontId="14" fillId="5" borderId="89" xfId="2" applyFont="1" applyFill="1" applyBorder="1" applyAlignment="1">
      <alignment horizontal="center" vertical="center" wrapText="1"/>
    </xf>
    <xf numFmtId="0" fontId="14" fillId="6" borderId="3" xfId="2" applyFont="1" applyFill="1" applyBorder="1" applyAlignment="1">
      <alignment horizontal="center" vertical="center" wrapText="1"/>
    </xf>
    <xf numFmtId="0" fontId="14" fillId="6" borderId="19" xfId="2" applyFont="1" applyFill="1" applyBorder="1" applyAlignment="1">
      <alignment horizontal="center" vertical="center" wrapText="1"/>
    </xf>
    <xf numFmtId="0" fontId="14" fillId="2" borderId="61" xfId="2" applyFont="1" applyBorder="1" applyAlignment="1">
      <alignment horizontal="center" vertical="center"/>
    </xf>
    <xf numFmtId="0" fontId="14" fillId="6" borderId="83" xfId="2" applyFont="1" applyFill="1" applyBorder="1" applyAlignment="1">
      <alignment horizontal="center" vertical="center" wrapText="1"/>
    </xf>
    <xf numFmtId="0" fontId="14" fillId="7" borderId="39" xfId="2" applyFont="1" applyFill="1" applyBorder="1" applyAlignment="1">
      <alignment horizontal="center" vertical="center" wrapText="1"/>
    </xf>
    <xf numFmtId="0" fontId="14" fillId="7" borderId="8" xfId="2" applyFont="1" applyFill="1" applyBorder="1" applyAlignment="1">
      <alignment horizontal="center" vertical="center" wrapText="1"/>
    </xf>
    <xf numFmtId="0" fontId="14" fillId="7" borderId="26" xfId="2" applyFont="1" applyFill="1" applyBorder="1" applyAlignment="1">
      <alignment horizontal="center" vertical="center" wrapText="1"/>
    </xf>
    <xf numFmtId="0" fontId="14" fillId="2" borderId="59" xfId="2" applyFont="1" applyBorder="1" applyAlignment="1">
      <alignment horizontal="center" vertical="center"/>
    </xf>
    <xf numFmtId="0" fontId="14" fillId="7" borderId="20" xfId="2" applyFont="1" applyFill="1" applyBorder="1" applyAlignment="1">
      <alignment horizontal="center" vertical="center" wrapText="1"/>
    </xf>
    <xf numFmtId="0" fontId="34" fillId="0" borderId="61" xfId="3" applyFont="1" applyBorder="1" applyAlignment="1">
      <alignment horizontal="left" vertical="center"/>
    </xf>
    <xf numFmtId="0" fontId="35" fillId="0" borderId="2" xfId="3" applyFont="1" applyBorder="1" applyAlignment="1">
      <alignment horizontal="left" vertical="center"/>
    </xf>
    <xf numFmtId="0" fontId="35" fillId="0" borderId="74" xfId="3" applyFont="1" applyBorder="1" applyAlignment="1">
      <alignment horizontal="left" vertical="center"/>
    </xf>
    <xf numFmtId="0" fontId="35" fillId="0" borderId="18" xfId="3" applyFont="1" applyBorder="1" applyAlignment="1">
      <alignment horizontal="left" vertical="center"/>
    </xf>
    <xf numFmtId="0" fontId="35" fillId="0" borderId="1" xfId="3" applyFont="1" applyBorder="1" applyAlignment="1">
      <alignment horizontal="left" vertical="center"/>
    </xf>
    <xf numFmtId="0" fontId="35" fillId="0" borderId="85" xfId="3" applyFont="1" applyBorder="1" applyAlignment="1">
      <alignment horizontal="left" vertical="center"/>
    </xf>
    <xf numFmtId="0" fontId="9" fillId="0" borderId="0" xfId="3" applyFont="1" applyAlignment="1">
      <alignment horizontal="center" vertical="center"/>
    </xf>
    <xf numFmtId="0" fontId="10" fillId="3" borderId="0" xfId="3" applyFont="1" applyFill="1" applyAlignment="1">
      <alignment horizontal="center" vertical="center"/>
    </xf>
    <xf numFmtId="0" fontId="9" fillId="0" borderId="61" xfId="3" applyFont="1" applyBorder="1" applyAlignment="1">
      <alignment horizontal="center"/>
    </xf>
    <xf numFmtId="0" fontId="9" fillId="0" borderId="2" xfId="3" applyFont="1" applyBorder="1" applyAlignment="1">
      <alignment horizontal="center"/>
    </xf>
    <xf numFmtId="0" fontId="9" fillId="0" borderId="18" xfId="3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34" fillId="8" borderId="61" xfId="3" applyFont="1" applyFill="1" applyBorder="1" applyAlignment="1">
      <alignment horizontal="left" vertical="center"/>
    </xf>
    <xf numFmtId="0" fontId="35" fillId="8" borderId="2" xfId="3" applyFont="1" applyFill="1" applyBorder="1" applyAlignment="1">
      <alignment horizontal="left" vertical="center"/>
    </xf>
    <xf numFmtId="0" fontId="35" fillId="8" borderId="74" xfId="3" applyFont="1" applyFill="1" applyBorder="1" applyAlignment="1">
      <alignment horizontal="left" vertical="center"/>
    </xf>
    <xf numFmtId="0" fontId="35" fillId="8" borderId="18" xfId="3" applyFont="1" applyFill="1" applyBorder="1" applyAlignment="1">
      <alignment horizontal="left" vertical="center"/>
    </xf>
    <xf numFmtId="0" fontId="35" fillId="8" borderId="1" xfId="3" applyFont="1" applyFill="1" applyBorder="1" applyAlignment="1">
      <alignment horizontal="left" vertical="center"/>
    </xf>
    <xf numFmtId="0" fontId="35" fillId="8" borderId="85" xfId="3" applyFont="1" applyFill="1" applyBorder="1" applyAlignment="1">
      <alignment horizontal="left" vertical="center"/>
    </xf>
    <xf numFmtId="0" fontId="14" fillId="5" borderId="0" xfId="2" applyFont="1" applyFill="1" applyBorder="1" applyAlignment="1">
      <alignment horizontal="center" vertical="center" wrapText="1"/>
    </xf>
    <xf numFmtId="0" fontId="14" fillId="5" borderId="7" xfId="2" applyFont="1" applyFill="1" applyBorder="1" applyAlignment="1">
      <alignment horizontal="center" vertical="center" wrapText="1"/>
    </xf>
    <xf numFmtId="0" fontId="14" fillId="2" borderId="61" xfId="2" applyFont="1" applyBorder="1" applyAlignment="1">
      <alignment horizontal="center" vertical="center" textRotation="45" wrapText="1"/>
    </xf>
    <xf numFmtId="0" fontId="14" fillId="2" borderId="6" xfId="2" applyFont="1" applyBorder="1" applyAlignment="1">
      <alignment horizontal="center" vertical="center" textRotation="45" wrapText="1"/>
    </xf>
    <xf numFmtId="0" fontId="14" fillId="2" borderId="18" xfId="2" applyFont="1" applyBorder="1" applyAlignment="1">
      <alignment horizontal="center" vertical="center" textRotation="45" wrapText="1"/>
    </xf>
    <xf numFmtId="0" fontId="14" fillId="5" borderId="89" xfId="2" applyFont="1" applyFill="1" applyBorder="1" applyAlignment="1">
      <alignment horizontal="center" vertical="center" textRotation="45" wrapText="1"/>
    </xf>
    <xf numFmtId="0" fontId="14" fillId="6" borderId="5" xfId="2" applyFont="1" applyFill="1" applyBorder="1" applyAlignment="1">
      <alignment horizontal="center" vertical="center" wrapText="1"/>
    </xf>
    <xf numFmtId="0" fontId="15" fillId="6" borderId="38" xfId="0" applyFont="1" applyFill="1" applyBorder="1" applyAlignment="1">
      <alignment horizontal="center" vertical="center" wrapText="1"/>
    </xf>
    <xf numFmtId="0" fontId="15" fillId="6" borderId="26" xfId="0" applyFont="1" applyFill="1" applyBorder="1" applyAlignment="1">
      <alignment horizontal="center" vertical="center" wrapText="1"/>
    </xf>
    <xf numFmtId="0" fontId="15" fillId="6" borderId="39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20" xfId="0" applyFont="1" applyFill="1" applyBorder="1" applyAlignment="1">
      <alignment horizontal="center" vertical="center" wrapText="1"/>
    </xf>
    <xf numFmtId="0" fontId="14" fillId="7" borderId="3" xfId="2" applyFont="1" applyFill="1" applyBorder="1" applyAlignment="1">
      <alignment horizontal="center" vertical="center" wrapText="1"/>
    </xf>
    <xf numFmtId="0" fontId="14" fillId="7" borderId="7" xfId="2" applyFont="1" applyFill="1" applyBorder="1" applyAlignment="1">
      <alignment horizontal="center" vertical="center" wrapText="1"/>
    </xf>
    <xf numFmtId="0" fontId="14" fillId="7" borderId="43" xfId="2" applyFont="1" applyFill="1" applyBorder="1" applyAlignment="1">
      <alignment horizontal="center" vertical="center" wrapText="1"/>
    </xf>
    <xf numFmtId="0" fontId="14" fillId="7" borderId="83" xfId="2" applyFont="1" applyFill="1" applyBorder="1" applyAlignment="1">
      <alignment horizontal="center" vertical="center" wrapText="1"/>
    </xf>
    <xf numFmtId="0" fontId="14" fillId="7" borderId="19" xfId="2" applyFont="1" applyFill="1" applyBorder="1" applyAlignment="1">
      <alignment horizontal="center" vertical="center" wrapText="1"/>
    </xf>
    <xf numFmtId="0" fontId="14" fillId="7" borderId="2" xfId="2" applyFont="1" applyFill="1" applyBorder="1" applyAlignment="1">
      <alignment horizontal="center" vertical="center" wrapText="1"/>
    </xf>
    <xf numFmtId="0" fontId="14" fillId="7" borderId="0" xfId="2" applyFont="1" applyFill="1" applyBorder="1" applyAlignment="1">
      <alignment horizontal="center" vertical="center" wrapText="1"/>
    </xf>
    <xf numFmtId="0" fontId="14" fillId="7" borderId="1" xfId="2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4" fillId="5" borderId="2" xfId="2" applyFont="1" applyFill="1" applyBorder="1" applyAlignment="1">
      <alignment horizontal="center" vertical="center" textRotation="45" wrapText="1"/>
    </xf>
    <xf numFmtId="0" fontId="14" fillId="5" borderId="0" xfId="2" applyFont="1" applyFill="1" applyBorder="1" applyAlignment="1">
      <alignment horizontal="center" vertical="center" textRotation="45" wrapText="1"/>
    </xf>
    <xf numFmtId="0" fontId="15" fillId="6" borderId="3" xfId="0" applyFont="1" applyFill="1" applyBorder="1" applyAlignment="1">
      <alignment horizontal="center" vertical="center" wrapText="1"/>
    </xf>
    <xf numFmtId="0" fontId="15" fillId="6" borderId="43" xfId="0" applyFont="1" applyFill="1" applyBorder="1" applyAlignment="1">
      <alignment horizontal="center" vertical="center" wrapText="1"/>
    </xf>
    <xf numFmtId="0" fontId="14" fillId="7" borderId="61" xfId="2" applyFont="1" applyFill="1" applyBorder="1" applyAlignment="1">
      <alignment horizontal="center" vertical="center" textRotation="45" wrapText="1"/>
    </xf>
    <xf numFmtId="0" fontId="14" fillId="7" borderId="3" xfId="2" applyFont="1" applyFill="1" applyBorder="1" applyAlignment="1">
      <alignment horizontal="center" vertical="center" textRotation="45" wrapText="1"/>
    </xf>
    <xf numFmtId="0" fontId="14" fillId="7" borderId="7" xfId="2" applyFont="1" applyFill="1" applyBorder="1" applyAlignment="1">
      <alignment horizontal="center" vertical="center" textRotation="45" wrapText="1"/>
    </xf>
    <xf numFmtId="0" fontId="14" fillId="7" borderId="18" xfId="2" applyFont="1" applyFill="1" applyBorder="1" applyAlignment="1">
      <alignment horizontal="center" vertical="center" textRotation="45" wrapText="1"/>
    </xf>
    <xf numFmtId="0" fontId="14" fillId="7" borderId="19" xfId="2" applyFont="1" applyFill="1" applyBorder="1" applyAlignment="1">
      <alignment horizontal="center" vertical="center" textRotation="45" wrapText="1"/>
    </xf>
    <xf numFmtId="0" fontId="14" fillId="2" borderId="89" xfId="2" applyFont="1" applyBorder="1" applyAlignment="1">
      <alignment horizontal="center" vertical="center" textRotation="45" wrapText="1"/>
    </xf>
    <xf numFmtId="0" fontId="14" fillId="2" borderId="81" xfId="2" applyFont="1" applyBorder="1" applyAlignment="1">
      <alignment horizontal="center" vertical="center" textRotation="45" wrapText="1"/>
    </xf>
    <xf numFmtId="0" fontId="14" fillId="7" borderId="5" xfId="2" applyFont="1" applyFill="1" applyBorder="1" applyAlignment="1">
      <alignment horizontal="center" vertical="center" wrapText="1"/>
    </xf>
    <xf numFmtId="0" fontId="14" fillId="6" borderId="2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4" fillId="6" borderId="1" xfId="2" applyFont="1" applyFill="1" applyBorder="1" applyAlignment="1">
      <alignment horizontal="center" vertical="center" wrapText="1"/>
    </xf>
    <xf numFmtId="0" fontId="39" fillId="9" borderId="0" xfId="14" applyFont="1" applyFill="1" applyAlignment="1">
      <alignment horizontal="center" vertical="center"/>
    </xf>
    <xf numFmtId="0" fontId="28" fillId="4" borderId="0" xfId="14" applyFont="1" applyFill="1" applyAlignment="1">
      <alignment horizontal="center" vertical="center"/>
    </xf>
    <xf numFmtId="0" fontId="39" fillId="9" borderId="0" xfId="17" applyFont="1" applyFill="1" applyAlignment="1">
      <alignment horizontal="center" vertical="center"/>
    </xf>
    <xf numFmtId="0" fontId="28" fillId="4" borderId="0" xfId="17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left" vertical="center"/>
    </xf>
    <xf numFmtId="49" fontId="9" fillId="4" borderId="0" xfId="0" applyNumberFormat="1" applyFont="1" applyFill="1" applyAlignment="1">
      <alignment horizontal="left" vertical="center"/>
    </xf>
    <xf numFmtId="1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10" fontId="11" fillId="4" borderId="86" xfId="0" applyNumberFormat="1" applyFont="1" applyFill="1" applyBorder="1" applyAlignment="1">
      <alignment horizontal="left" vertical="center" textRotation="45"/>
    </xf>
    <xf numFmtId="49" fontId="11" fillId="4" borderId="86" xfId="0" applyNumberFormat="1" applyFont="1" applyFill="1" applyBorder="1" applyAlignment="1">
      <alignment horizontal="left" vertical="center" textRotation="45"/>
    </xf>
    <xf numFmtId="10" fontId="15" fillId="4" borderId="9" xfId="0" applyNumberFormat="1" applyFont="1" applyFill="1" applyBorder="1" applyAlignment="1">
      <alignment horizontal="left" vertical="center"/>
    </xf>
    <xf numFmtId="10" fontId="15" fillId="4" borderId="8" xfId="0" applyNumberFormat="1" applyFont="1" applyFill="1" applyBorder="1" applyAlignment="1">
      <alignment horizontal="left" vertical="center"/>
    </xf>
    <xf numFmtId="10" fontId="15" fillId="0" borderId="16" xfId="0" applyNumberFormat="1" applyFont="1" applyBorder="1" applyAlignment="1">
      <alignment horizontal="left" vertical="center"/>
    </xf>
    <xf numFmtId="49" fontId="15" fillId="0" borderId="16" xfId="0" applyNumberFormat="1" applyFont="1" applyBorder="1" applyAlignment="1">
      <alignment horizontal="left" vertical="center"/>
    </xf>
    <xf numFmtId="10" fontId="15" fillId="4" borderId="16" xfId="0" applyNumberFormat="1" applyFont="1" applyFill="1" applyBorder="1" applyAlignment="1">
      <alignment horizontal="left" vertical="center"/>
    </xf>
    <xf numFmtId="49" fontId="15" fillId="4" borderId="16" xfId="0" applyNumberFormat="1" applyFont="1" applyFill="1" applyBorder="1" applyAlignment="1">
      <alignment horizontal="left" vertical="center"/>
    </xf>
    <xf numFmtId="10" fontId="15" fillId="0" borderId="9" xfId="0" applyNumberFormat="1" applyFont="1" applyBorder="1" applyAlignment="1">
      <alignment horizontal="left" vertical="center"/>
    </xf>
    <xf numFmtId="10" fontId="15" fillId="0" borderId="5" xfId="0" applyNumberFormat="1" applyFont="1" applyBorder="1" applyAlignment="1">
      <alignment horizontal="left" vertical="center"/>
    </xf>
    <xf numFmtId="10" fontId="15" fillId="0" borderId="8" xfId="0" applyNumberFormat="1" applyFont="1" applyBorder="1" applyAlignment="1">
      <alignment horizontal="left" vertical="center"/>
    </xf>
    <xf numFmtId="10" fontId="15" fillId="0" borderId="20" xfId="0" applyNumberFormat="1" applyFont="1" applyBorder="1" applyAlignment="1">
      <alignment horizontal="left" vertical="center"/>
    </xf>
    <xf numFmtId="10" fontId="15" fillId="4" borderId="0" xfId="0" applyNumberFormat="1" applyFont="1" applyFill="1" applyAlignment="1">
      <alignment horizontal="left" vertical="center"/>
    </xf>
    <xf numFmtId="49" fontId="15" fillId="4" borderId="0" xfId="0" applyNumberFormat="1" applyFont="1" applyFill="1" applyAlignment="1">
      <alignment horizontal="left" vertical="center"/>
    </xf>
    <xf numFmtId="10" fontId="15" fillId="4" borderId="5" xfId="0" applyNumberFormat="1" applyFont="1" applyFill="1" applyBorder="1" applyAlignment="1">
      <alignment horizontal="left" vertical="center"/>
    </xf>
    <xf numFmtId="10" fontId="15" fillId="4" borderId="26" xfId="0" applyNumberFormat="1" applyFont="1" applyFill="1" applyBorder="1" applyAlignment="1">
      <alignment horizontal="left" vertical="center"/>
    </xf>
    <xf numFmtId="10" fontId="15" fillId="4" borderId="32" xfId="0" applyNumberFormat="1" applyFont="1" applyFill="1" applyBorder="1" applyAlignment="1">
      <alignment horizontal="left" vertical="center"/>
    </xf>
    <xf numFmtId="10" fontId="9" fillId="4" borderId="8" xfId="0" applyNumberFormat="1" applyFont="1" applyFill="1" applyBorder="1" applyAlignment="1">
      <alignment horizontal="left" vertical="center"/>
    </xf>
    <xf numFmtId="49" fontId="9" fillId="4" borderId="8" xfId="0" applyNumberFormat="1" applyFont="1" applyFill="1" applyBorder="1" applyAlignment="1">
      <alignment horizontal="left" vertical="center"/>
    </xf>
  </cellXfs>
  <cellStyles count="19">
    <cellStyle name="40 % - Accent1" xfId="2" builtinId="31"/>
    <cellStyle name="40 % - Accent1 2" xfId="13" xr:uid="{3E44E9B7-5385-4A4A-B0E1-D317C01F787E}"/>
    <cellStyle name="Lien hypertexte" xfId="7" builtinId="8"/>
    <cellStyle name="Monétaire" xfId="1" builtinId="4"/>
    <cellStyle name="Monétaire 2" xfId="4" xr:uid="{3C64E69F-A03D-4672-93A3-0BCA6AEFA200}"/>
    <cellStyle name="Monétaire 2 2" xfId="11" xr:uid="{9EADEE25-E5AA-4A40-A3EB-6B81A9BB8992}"/>
    <cellStyle name="Monétaire 2 3" xfId="16" xr:uid="{29A10FAB-B3A7-4451-8095-369F6FB210ED}"/>
    <cellStyle name="Monétaire 3" xfId="9" xr:uid="{93A302E0-CB3D-4AE1-A9B9-7C426EB5B179}"/>
    <cellStyle name="Monétaire 4" xfId="15" xr:uid="{9283819F-F7A2-435B-AD6B-453B8B1649BA}"/>
    <cellStyle name="Normal" xfId="0" builtinId="0"/>
    <cellStyle name="Normal 2" xfId="3" xr:uid="{5B8798EB-6080-4B8F-BC96-AD1A2A6E9CC5}"/>
    <cellStyle name="Normal 2 2" xfId="10" xr:uid="{840509D4-283A-4906-A1B5-D7B0D02044A0}"/>
    <cellStyle name="Normal 2 3" xfId="17" xr:uid="{6FCEAEB5-CA76-4626-AC89-2B5140F5664A}"/>
    <cellStyle name="Normal 3" xfId="5" xr:uid="{9B6EE06A-9188-408D-9B35-FA7BCE348998}"/>
    <cellStyle name="Normal 3 2" xfId="8" xr:uid="{B36F7D6D-25EC-45BD-8005-0EA55C54B4B8}"/>
    <cellStyle name="Normal 3 2 2" xfId="12" xr:uid="{5CBC3057-6F9B-42DD-A791-4BDD271400AA}"/>
    <cellStyle name="Normal 3 2 3" xfId="18" xr:uid="{BFDFB8F2-0DBE-4B65-85EE-2E69B3E59A10}"/>
    <cellStyle name="Normal 4" xfId="14" xr:uid="{4F0F7260-E062-47AD-9A82-F23E28846DD8}"/>
    <cellStyle name="Pourcentage 2" xfId="6" xr:uid="{BBAD42FD-3F4B-45E8-BFC5-8B23951F78E2}"/>
  </cellStyles>
  <dxfs count="49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45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color auto="1"/>
      </font>
      <fill>
        <patternFill>
          <bgColor rgb="FFE9EDF7"/>
        </patternFill>
      </fill>
    </dxf>
  </dxfs>
  <tableStyles count="1" defaultTableStyle="TableStyleMedium2" defaultPivotStyle="PivotStyleLight16">
    <tableStyle name="test Table style" pivot="0" count="1" xr9:uid="{0E3DA2E6-83D5-4498-9C4F-E20249201785}">
      <tableStyleElement type="firstRowStripe" dxfId="48"/>
    </tableStyle>
  </tableStyles>
  <colors>
    <mruColors>
      <color rgb="FFD1FFE6"/>
      <color rgb="FFCDF2FF"/>
      <color rgb="FFA5A5A5"/>
      <color rgb="FFE87722"/>
      <color rgb="FF005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17</xdr:col>
      <xdr:colOff>639515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0880AC-B271-4C36-9BED-0DF7B8F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607023"/>
          <a:ext cx="2155111" cy="487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73623</xdr:rowOff>
    </xdr:from>
    <xdr:to>
      <xdr:col>24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9739FB-82DC-4C0D-9B99-BD79E9D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75291" cy="4879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73623</xdr:rowOff>
    </xdr:from>
    <xdr:to>
      <xdr:col>24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EB71C-E8B0-4C74-A1A0-1166ED0B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87991" cy="4879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4017CD-52C7-4A3F-BF4B-7E0636B9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75292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B50CAD-499D-4812-852B-E1FA0842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87992" cy="4879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44824</xdr:rowOff>
    </xdr:from>
    <xdr:to>
      <xdr:col>16</xdr:col>
      <xdr:colOff>350445</xdr:colOff>
      <xdr:row>2</xdr:row>
      <xdr:rowOff>536147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75FD219-F190-4987-96F6-07C87B29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206" y="582706"/>
          <a:ext cx="2177004" cy="491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19E60-2924-492D-8A74-CB8B497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D4487-5099-4C05-99A9-2A3EFBD8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8E6AA9-8184-42D3-A81D-7A4B3A5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815F11-5737-4A65-903E-8B3531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169" cy="5712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5DE2579-AD65-4E51-83EF-1FBFA5BD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86F0D1C-1DB3-44B1-BB2E-26D08262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8297D04-353B-4B4D-9BBA-D994D68F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41694" cy="5712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60922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670BDEC-24D2-491E-AEB7-03FE8B5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28767" cy="571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6EDE40-7126-409A-842A-EF0C751D0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0C19A-70A9-49E8-8300-595A3DA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54969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023E7-88A0-4269-9092-F3B26F12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339" cy="5712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56593</xdr:colOff>
      <xdr:row>0</xdr:row>
      <xdr:rowOff>675903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689840-5CFC-4152-931A-8ED2A908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3963" cy="56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B2C7A3-CD6B-4FAC-88FE-D92298E1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8E760-70EF-40AD-8C82-CAC03968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9037DD0-7CEC-4859-BE30-47035842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5F235-BD81-48A2-88F6-3D5B16CB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</xdr:row>
      <xdr:rowOff>70556</xdr:rowOff>
    </xdr:from>
    <xdr:ext cx="1489610" cy="389075"/>
    <xdr:pic>
      <xdr:nvPicPr>
        <xdr:cNvPr id="2" name="Picture 2">
          <a:extLst>
            <a:ext uri="{FF2B5EF4-FFF2-40B4-BE49-F238E27FC236}">
              <a16:creationId xmlns:a16="http://schemas.microsoft.com/office/drawing/2014/main" id="{5373E006-080F-4A75-8213-6FFE8C05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603956"/>
          <a:ext cx="1489610" cy="3890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A7C499-3FE7-4C27-9FC5-A155167A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25D684-6F73-49C5-8533-D0B6B4BE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6B226F-02AA-4792-94DD-43A79D1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2050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</xdr:row>
      <xdr:rowOff>95250</xdr:rowOff>
    </xdr:from>
    <xdr:to>
      <xdr:col>9</xdr:col>
      <xdr:colOff>878246</xdr:colOff>
      <xdr:row>3</xdr:row>
      <xdr:rowOff>272658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BE51C1-CC04-4F52-A407-BE736C38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28650"/>
          <a:ext cx="1440221" cy="367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Dropbox%20(CTI-BIOTECH)\CTI-BIOTECH%20DROPBOX\CTI-BIOTECH%20Biobank\BIOBANK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a&#233;tan%20TOUMIT\AppData\Local\Microsoft\Windows\INetCache\Content.Outlook\OHAIT5AV\CQ%20Cellules%20Immunitaires.xlsx" TargetMode="External"/><Relationship Id="rId1" Type="http://schemas.openxmlformats.org/officeDocument/2006/relationships/externalLinkPath" Target="/Users/Ga&#233;tan%20TOUMIT/AppData/Local/Microsoft/Windows/INetCache/Content.Outlook/OHAIT5AV/CQ%20Cellules%20Immunitai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cap"/>
      <sheetName val="BOX 01-01"/>
      <sheetName val="BOX 01-02"/>
      <sheetName val="BOX 01-03"/>
      <sheetName val="BOX 01-04"/>
      <sheetName val="BOX 01-05"/>
      <sheetName val="BOX 01-06"/>
      <sheetName val="BOX 01-07"/>
      <sheetName val="BOX 01-08"/>
      <sheetName val="BOX 01-09"/>
      <sheetName val="BOX 01-10"/>
      <sheetName val="BOX 01-11"/>
      <sheetName val="BOX 01-12"/>
      <sheetName val="BOX 01-13"/>
      <sheetName val="BOX 02-01"/>
      <sheetName val="BOX 02-02"/>
      <sheetName val="BOX 02-03"/>
      <sheetName val="BOX 02-04"/>
      <sheetName val="BOX 02-05"/>
      <sheetName val="BOX 02-06"/>
      <sheetName val="BOX 02-07"/>
      <sheetName val="BOX 02-08"/>
      <sheetName val="BOX 02-09"/>
      <sheetName val="BOX 02-10"/>
      <sheetName val="BOX 02-11"/>
      <sheetName val="BOX 02-12"/>
      <sheetName val="BOX 02-13"/>
      <sheetName val="BOX 03-01"/>
      <sheetName val="BOX 03-02"/>
      <sheetName val="BOX 03-03"/>
      <sheetName val="BOX 03-04"/>
      <sheetName val="BOX 03-05"/>
      <sheetName val="BOX 03-06"/>
      <sheetName val="BOX 03-07"/>
      <sheetName val="BOX 03-08"/>
      <sheetName val="BOX 03-09"/>
      <sheetName val="BOX 03-10"/>
      <sheetName val="BOX 03-11"/>
      <sheetName val="BOX 03-12"/>
      <sheetName val="BOX 03-13"/>
      <sheetName val="BOX 04-01"/>
      <sheetName val="BOX 04-02"/>
      <sheetName val="BOX 04-03"/>
      <sheetName val="BOX 04-04"/>
      <sheetName val="BOX 04-05"/>
      <sheetName val="BOX 04-06"/>
      <sheetName val="BOX 04-07"/>
      <sheetName val="BOX 04-08"/>
      <sheetName val="BOX 04-09"/>
      <sheetName val="BOX 04-10"/>
      <sheetName val="BOX 04-11"/>
      <sheetName val="BOX 04-12"/>
      <sheetName val="BOX 04-13"/>
      <sheetName val="BOX 05-01"/>
      <sheetName val="BOX 05-02"/>
      <sheetName val="BOX 05-03"/>
      <sheetName val="BOX 05-04"/>
      <sheetName val="BOX 05-05"/>
      <sheetName val="BOX 05-06"/>
      <sheetName val="BOX 05-07"/>
      <sheetName val="BOX 05-08"/>
      <sheetName val="BOX 05-09"/>
      <sheetName val="BOX 05-10"/>
      <sheetName val="BOX 05-11"/>
      <sheetName val="BOX 05-12"/>
      <sheetName val="BOX 05-13"/>
      <sheetName val="BOX 06-01"/>
      <sheetName val="BOX 06-02"/>
      <sheetName val="BOX 06-03"/>
      <sheetName val="BOX 06-04"/>
      <sheetName val="BOX 06-05"/>
      <sheetName val="BOX 06-06"/>
      <sheetName val="BOX 06-07"/>
      <sheetName val="BOX 06-08"/>
      <sheetName val="BOX 06-09"/>
      <sheetName val="BOX 06-10"/>
      <sheetName val="BOX 06-11"/>
      <sheetName val="BOX 06-12"/>
      <sheetName val="BOX 06-13"/>
      <sheetName val="BOX 07-01"/>
      <sheetName val="BOX 07-02"/>
      <sheetName val="BOX 07-03"/>
      <sheetName val="BOX 07-04"/>
      <sheetName val="BOX 07-05"/>
      <sheetName val="BOX 07-06"/>
      <sheetName val="BOX 07-07"/>
      <sheetName val="BOX 07-08"/>
      <sheetName val="BOX 07-09"/>
      <sheetName val="BOX 07-10"/>
      <sheetName val="BOX 07-11"/>
      <sheetName val="BOX 07-12"/>
      <sheetName val="BOX 07-13"/>
      <sheetName val="BOX 08-01"/>
      <sheetName val="BOX 08-02"/>
      <sheetName val="BOX 08-03"/>
      <sheetName val="BOX 08-04"/>
      <sheetName val="BOX 08-05"/>
      <sheetName val="BOX 08-06"/>
      <sheetName val="BOX 08-07"/>
      <sheetName val="BOX 08-08"/>
      <sheetName val="BOX 08-09"/>
      <sheetName val="BOX 08-10"/>
      <sheetName val="BOX 08-11"/>
      <sheetName val="BOX 08-12"/>
      <sheetName val="BOX 08-13"/>
      <sheetName val="BOX 09-01"/>
      <sheetName val="BOX 09-02"/>
      <sheetName val="BOX 09-03"/>
      <sheetName val="BOX 09-04"/>
      <sheetName val="BOX 09-05"/>
      <sheetName val="BOX 09-06"/>
      <sheetName val="BOX 09-07"/>
      <sheetName val="BOX 09-08"/>
      <sheetName val="BOX 09-09"/>
      <sheetName val="BOX 09-10"/>
      <sheetName val="BOX 09-11"/>
      <sheetName val="BOX 09-12"/>
      <sheetName val="BOX 09-13"/>
      <sheetName val="BOX 10-01"/>
      <sheetName val="BOX 10-02"/>
      <sheetName val="BOX 10-03"/>
      <sheetName val="BOX 10-04"/>
      <sheetName val="BOX 10-05"/>
      <sheetName val="BOX 10-06"/>
      <sheetName val="BOX 10-07"/>
      <sheetName val="BOX 10-08"/>
      <sheetName val="BOX 10-09"/>
      <sheetName val="BOX 10-10"/>
      <sheetName val="BOX 10-11"/>
      <sheetName val="BOX 10-12"/>
      <sheetName val="BOX 10-13"/>
      <sheetName val="BOX 11-01"/>
      <sheetName val="BOX 11-02"/>
      <sheetName val="BOX 11-03"/>
      <sheetName val="BOX 11-04"/>
      <sheetName val="BOX 11-05"/>
      <sheetName val="BOX 11-06"/>
      <sheetName val="BOX 11-07"/>
      <sheetName val="BOX 11-08"/>
      <sheetName val="BOX 11-09"/>
      <sheetName val="BOX 11-10"/>
      <sheetName val="BOX 11-11"/>
      <sheetName val="BOX 11-12"/>
      <sheetName val="BOX 11-13"/>
      <sheetName val="BOX 12-01"/>
      <sheetName val="BOX 12-02"/>
      <sheetName val="BOX 12-03"/>
      <sheetName val="BOX 12-04"/>
      <sheetName val="BOX 12-05"/>
      <sheetName val="BOX 12-06"/>
      <sheetName val="BOX 12-07"/>
      <sheetName val="BOX 12-08"/>
      <sheetName val="BOX 12-09"/>
      <sheetName val="BOX 12-10"/>
      <sheetName val="BOX 12-11"/>
      <sheetName val="BOX 12-12"/>
      <sheetName val="BOX 12-13"/>
      <sheetName val="BOX 13-01"/>
      <sheetName val="BOX 13-02"/>
      <sheetName val="BOX 13-03"/>
      <sheetName val="BOX 13-04"/>
      <sheetName val="BOX 13-05"/>
      <sheetName val="BOX 13-06"/>
      <sheetName val="BOX 13-07"/>
      <sheetName val="BOX 13-08"/>
      <sheetName val="BOX 13-09"/>
      <sheetName val="BOX 13-10"/>
      <sheetName val="BOX 13-11"/>
      <sheetName val="BOX 13-12"/>
      <sheetName val="BOX 13-13"/>
      <sheetName val="BOX 14-01"/>
      <sheetName val="BOX 14-02"/>
      <sheetName val="BOX 14-03"/>
      <sheetName val="BOX 14-04"/>
      <sheetName val="BOX 14-05"/>
      <sheetName val="BOX 14-06"/>
      <sheetName val="BOX 14-07"/>
      <sheetName val="BOX 14-08"/>
      <sheetName val="BOX 14-09"/>
      <sheetName val="BOX 14-10"/>
      <sheetName val="BOX 14-11"/>
      <sheetName val="BOX 14-12"/>
      <sheetName val="BOX 14-13"/>
      <sheetName val="BOX 15-01"/>
      <sheetName val="BOX 15-02"/>
      <sheetName val="BOX 15-03"/>
      <sheetName val="BOX 15-04"/>
      <sheetName val="BOX 15-05"/>
      <sheetName val="BOX 15-06"/>
      <sheetName val="BOX 15-07"/>
      <sheetName val="BOX 15-08"/>
      <sheetName val="BOX 15-09"/>
      <sheetName val="BOX 15-10"/>
      <sheetName val="BOX 15-11"/>
      <sheetName val="BOX 15-12"/>
      <sheetName val="BOX 15-13"/>
      <sheetName val="BOX 16-01"/>
      <sheetName val="BOX 16-02"/>
      <sheetName val="BOX 16-03"/>
      <sheetName val="BOX 16-04"/>
      <sheetName val="BOX 16-05"/>
      <sheetName val="BOX 16-06"/>
      <sheetName val="BOX 16-07"/>
      <sheetName val="BOX 16-08"/>
      <sheetName val="BOX 16-09"/>
      <sheetName val="BOX 16-10"/>
      <sheetName val="BOX 16-11"/>
      <sheetName val="BOX 16-12"/>
      <sheetName val="BOX 16-13"/>
      <sheetName val="BOX 17-01"/>
      <sheetName val="BOX 17-02"/>
      <sheetName val="BOX 17-03"/>
      <sheetName val="BOX 17-04"/>
      <sheetName val="BOX 17-05"/>
      <sheetName val="BOX 17-06"/>
      <sheetName val="BOX 17-07"/>
      <sheetName val="BOX 17-08"/>
      <sheetName val="BOX 17-09"/>
      <sheetName val="BOX 17-10"/>
      <sheetName val="BOX 17-11"/>
      <sheetName val="BOX 17-12"/>
      <sheetName val="BOX 17-13"/>
      <sheetName val="BOX 18-01"/>
      <sheetName val="BOX 18-02"/>
      <sheetName val="BOX 18-03"/>
      <sheetName val="BOX 18-04"/>
      <sheetName val="BOX 18-05"/>
      <sheetName val="BOX 18-06"/>
      <sheetName val="BOX 18-07"/>
      <sheetName val="BOX 18-08"/>
      <sheetName val="BOX 18-09"/>
      <sheetName val="BOX 18-10"/>
      <sheetName val="BOX 18-11"/>
      <sheetName val="BOX 18-12"/>
      <sheetName val="BOX 18-13"/>
      <sheetName val="BOX 19-01"/>
      <sheetName val="BOX 19-02"/>
      <sheetName val="BOX 19-03"/>
      <sheetName val="BOX 19-04"/>
      <sheetName val="BOX 19-05"/>
      <sheetName val="BOX 19-06"/>
      <sheetName val="BOX 19-07"/>
      <sheetName val="BOX 19-08"/>
      <sheetName val="BOX 19-09"/>
      <sheetName val="BOX 19-10"/>
      <sheetName val="BOX 19-11"/>
      <sheetName val="BOX 19-12"/>
      <sheetName val="BOX 19-13"/>
      <sheetName val="BOX 20-01"/>
      <sheetName val="BOX 20-02"/>
      <sheetName val="BOX 20-03"/>
      <sheetName val="BOX 20-04"/>
      <sheetName val="BOX 20-05"/>
      <sheetName val="BOX 20-06"/>
      <sheetName val="BOX 20-07"/>
      <sheetName val="BOX 20-08"/>
      <sheetName val="BOX 20-09"/>
      <sheetName val="BOX 20-10"/>
      <sheetName val="BOX 20-11"/>
      <sheetName val="BOX 20-12"/>
      <sheetName val="BOX 20-13"/>
      <sheetName val="BOX 21-01"/>
      <sheetName val="BOX 21-02"/>
      <sheetName val="BOX 21-03"/>
      <sheetName val="BOX 21-04"/>
      <sheetName val="BOX 21-05"/>
      <sheetName val="BOX 21-06"/>
      <sheetName val="BOX 21-07"/>
      <sheetName val="BOX 21-08"/>
      <sheetName val="BOX 21-09"/>
      <sheetName val="BOX 21-10"/>
      <sheetName val="BOX 21-11"/>
      <sheetName val="BOX 21-12"/>
      <sheetName val="BOX 21-13"/>
      <sheetName val="BOX 22-01"/>
      <sheetName val="BOX 22-02"/>
      <sheetName val="BOX 22-03"/>
      <sheetName val="BOX 22-04"/>
      <sheetName val="BOX 22-05"/>
      <sheetName val="BOX 22-06"/>
      <sheetName val="BOX 22-07"/>
      <sheetName val="BOX 22-08"/>
      <sheetName val="BOX 22-09"/>
      <sheetName val="BOX 22-10"/>
      <sheetName val="BOX 22-11"/>
      <sheetName val="BOX 22-12"/>
      <sheetName val="BOX 22-13"/>
      <sheetName val="BOX 23-01"/>
      <sheetName val="BOX 23-02"/>
      <sheetName val="BOX 23-03"/>
      <sheetName val="BOX 23-04"/>
      <sheetName val="BOX 23-05"/>
      <sheetName val="BOX 23-06"/>
      <sheetName val="BOX 23-07"/>
      <sheetName val="BOX 23-08"/>
      <sheetName val="BOX 23-09"/>
      <sheetName val="BOX 23-10"/>
      <sheetName val="BOX 23-11"/>
      <sheetName val="BOX 23-12"/>
      <sheetName val="BOX 23-13"/>
      <sheetName val="BOX 24-01"/>
      <sheetName val="BOX 24-02"/>
      <sheetName val="BOX 24-03"/>
      <sheetName val="BOX 24-04"/>
      <sheetName val="BOX 24-05"/>
      <sheetName val="BOX 24-06"/>
      <sheetName val="BOX 24-07"/>
      <sheetName val="BOX 24-08"/>
      <sheetName val="BOX 24-09"/>
      <sheetName val="BOX 24-10"/>
      <sheetName val="BOX 24-11"/>
      <sheetName val="BOX 24-12"/>
      <sheetName val="BOX 24-13"/>
      <sheetName val="BOX 25-01"/>
      <sheetName val="BOX 25-02"/>
      <sheetName val="BOX 25-03"/>
      <sheetName val="BOX 25-04"/>
      <sheetName val="BOX 25-05"/>
      <sheetName val="BOX 25-06"/>
      <sheetName val="BOX 25-07"/>
      <sheetName val="BOX 25-08"/>
      <sheetName val="BOX 25-09"/>
      <sheetName val="BOX 25-10"/>
      <sheetName val="BOX 25-11"/>
      <sheetName val="BOX 25-12"/>
      <sheetName val="BOX 25-13"/>
      <sheetName val="BOX 26-01"/>
      <sheetName val="BOX 26-02"/>
      <sheetName val="BOX 26-03"/>
      <sheetName val="BOX 26-04"/>
      <sheetName val="BOX 26-05"/>
      <sheetName val="BOX 26-06"/>
      <sheetName val="BOX 26-07"/>
      <sheetName val="BOX 26-08"/>
      <sheetName val="BOX 26-09"/>
      <sheetName val="BOX 26-10"/>
      <sheetName val="BOX 26-11"/>
      <sheetName val="BOX 26-12"/>
      <sheetName val="BOX 26-13"/>
      <sheetName val="BOX 27-01"/>
      <sheetName val="BOX 27-02"/>
      <sheetName val="BOX 27-03"/>
      <sheetName val="BOX 27-04"/>
      <sheetName val="BOX 27-05"/>
      <sheetName val="BOX 27-06"/>
      <sheetName val="BOX 27-07"/>
      <sheetName val="BOX 27-08"/>
      <sheetName val="BOX 27-09"/>
      <sheetName val="BOX 27-10"/>
      <sheetName val="BOX 27-11"/>
      <sheetName val="BOX 27-12"/>
      <sheetName val="BOX 27-13"/>
      <sheetName val="BOX 28-01"/>
      <sheetName val="BOX 28-02"/>
      <sheetName val="BOX 28-03"/>
      <sheetName val="BOX 28-04"/>
      <sheetName val="BOX 28-05"/>
      <sheetName val="BOX 28-06"/>
      <sheetName val="BOX 28-07"/>
      <sheetName val="BOX 28-08"/>
      <sheetName val="BOX 28-09"/>
      <sheetName val="BOX 28-10"/>
      <sheetName val="BOX 28-11"/>
      <sheetName val="BOX 28-12"/>
      <sheetName val="BOX 28-13"/>
      <sheetName val="BOX 29-01"/>
      <sheetName val="BOX 29-02"/>
      <sheetName val="BOX 29-03"/>
      <sheetName val="BOX 29-04"/>
      <sheetName val="BOX 29-05"/>
      <sheetName val="BOX 29-06"/>
      <sheetName val="BOX 29-07"/>
      <sheetName val="BOX 29-08"/>
      <sheetName val="BOX 29-09"/>
      <sheetName val="BOX 29-10"/>
      <sheetName val="BOX 29-11"/>
      <sheetName val="BOX 29-12"/>
      <sheetName val="BOX 29-13"/>
      <sheetName val="BOX 30-01"/>
      <sheetName val="BOX 30-02"/>
      <sheetName val="BOX 30-03"/>
      <sheetName val="BOX 30-04"/>
      <sheetName val="BOX 30-05"/>
      <sheetName val="BOX 30-06"/>
      <sheetName val="BOX 30-07"/>
      <sheetName val="BOX 30-08"/>
      <sheetName val="BOX 30-09"/>
      <sheetName val="BOX 30-10"/>
      <sheetName val="BOX 30-11"/>
      <sheetName val="BOX 30-12"/>
      <sheetName val="BOX 30-13"/>
      <sheetName val="BOX 31-01"/>
      <sheetName val="BOX 31-02"/>
      <sheetName val="BOX 31-03"/>
      <sheetName val="BOX 31-04"/>
      <sheetName val="BOX 31-05"/>
      <sheetName val="BOX 31-06"/>
      <sheetName val="BOX 31-07"/>
      <sheetName val="BOX 31-08"/>
      <sheetName val="BOX 31-09"/>
      <sheetName val="BOX 31-10"/>
      <sheetName val="BOX 31-11"/>
      <sheetName val="BOX 31-12"/>
      <sheetName val="BOX 31-13"/>
      <sheetName val="BOX 32-01"/>
      <sheetName val="BOX 32-02"/>
      <sheetName val="BOX 32-03"/>
      <sheetName val="BOX 32-04"/>
      <sheetName val="BOX 32-05"/>
      <sheetName val="BOX 32-06"/>
      <sheetName val="BOX 32-07"/>
      <sheetName val="BOX 32-08"/>
      <sheetName val="BOX 32-09"/>
      <sheetName val="BOX 32-10"/>
      <sheetName val="BOX 32-11"/>
      <sheetName val="BOX 32-12"/>
      <sheetName val="BOX 32-13"/>
      <sheetName val="BOX 33-01"/>
      <sheetName val="BOX 33-02"/>
      <sheetName val="BOX 33-03"/>
      <sheetName val="BOX 33-04"/>
      <sheetName val="BOX 33-05"/>
      <sheetName val="BOX 33-06"/>
      <sheetName val="BOX 33-07"/>
      <sheetName val="BOX 33-08"/>
      <sheetName val="BOX 33-09"/>
      <sheetName val="BOX 33-10"/>
      <sheetName val="BOX 33-11"/>
      <sheetName val="BOX 33-12"/>
      <sheetName val="BOX 33-13"/>
      <sheetName val="BOX 34-01"/>
      <sheetName val="BOX 34-02"/>
      <sheetName val="BOX 34-03"/>
      <sheetName val="BOX 34-04"/>
      <sheetName val="BOX 34-05"/>
      <sheetName val="BOX 34-06"/>
      <sheetName val="BOX 34-07"/>
      <sheetName val="BOX 34-08"/>
      <sheetName val="BOX 34-09"/>
      <sheetName val="BOX 34-10"/>
      <sheetName val="BOX 34-11"/>
      <sheetName val="BOX 34-12"/>
      <sheetName val="BOX 34-13"/>
      <sheetName val="DRAWER 1"/>
      <sheetName val="DRAWER 2"/>
      <sheetName val="DRAWER 3"/>
      <sheetName val="DRAWER 4"/>
      <sheetName val="DRAWER 5"/>
      <sheetName val="DRAWER 6"/>
      <sheetName val="Liste Onglets"/>
      <sheetName val="Données liste déroulante Index"/>
      <sheetName val="Données liste déroulante fiche"/>
      <sheetName val="Fiche exe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2">
          <cell r="M2" t="str">
            <v>ADIPOSE TISSUE</v>
          </cell>
          <cell r="O2" t="str">
            <v>CELLS</v>
          </cell>
          <cell r="Q2" t="str">
            <v>CANCER ASSOCIATED FIBROBLASTS</v>
          </cell>
          <cell r="S2" t="str">
            <v>SPE IV</v>
          </cell>
        </row>
        <row r="3">
          <cell r="M3" t="str">
            <v>ACUTE MYELOID LEUKAEMIA</v>
          </cell>
          <cell r="O3" t="str">
            <v>DNA</v>
          </cell>
          <cell r="Q3" t="str">
            <v>CANCER ASSOCIATED FIBROBLASTS + EPITHELIALS</v>
          </cell>
          <cell r="S3" t="str">
            <v>OncoMid BRE</v>
          </cell>
        </row>
        <row r="4">
          <cell r="M4" t="str">
            <v>BONE MARROW</v>
          </cell>
          <cell r="O4" t="str">
            <v>RNA</v>
          </cell>
          <cell r="Q4" t="str">
            <v>DISTAL TUBULAR CELLS</v>
          </cell>
          <cell r="S4" t="str">
            <v>OncoMid OVA</v>
          </cell>
        </row>
        <row r="5">
          <cell r="M5" t="str">
            <v>BREAST</v>
          </cell>
          <cell r="O5" t="str">
            <v>SERUM</v>
          </cell>
          <cell r="Q5" t="str">
            <v>EPITHELIAL CELLS</v>
          </cell>
          <cell r="S5" t="str">
            <v>OncoMid PRO</v>
          </cell>
        </row>
        <row r="6">
          <cell r="M6" t="str">
            <v>DENTAL PULP</v>
          </cell>
          <cell r="O6" t="str">
            <v>PROTEIN</v>
          </cell>
          <cell r="Q6" t="str">
            <v>FIBROBLAST</v>
          </cell>
          <cell r="S6" t="str">
            <v>DMEM + 10% FBS</v>
          </cell>
        </row>
        <row r="7">
          <cell r="M7" t="str">
            <v>KIDNEY</v>
          </cell>
          <cell r="O7" t="str">
            <v>EXPLANT</v>
          </cell>
          <cell r="Q7" t="str">
            <v>HUVEC</v>
          </cell>
          <cell r="S7" t="str">
            <v>CnT-57</v>
          </cell>
        </row>
        <row r="8">
          <cell r="M8" t="str">
            <v>LIVER</v>
          </cell>
          <cell r="O8" t="str">
            <v>CELLS PELLET</v>
          </cell>
          <cell r="Q8" t="str">
            <v>IMODI CELL LINE</v>
          </cell>
          <cell r="S8" t="str">
            <v>BEGM</v>
          </cell>
        </row>
        <row r="9">
          <cell r="M9" t="str">
            <v>LUNG</v>
          </cell>
          <cell r="O9" t="str">
            <v>TUMOR EXPLANT IMODI</v>
          </cell>
          <cell r="Q9" t="str">
            <v>KERATINOCYTE</v>
          </cell>
          <cell r="S9" t="str">
            <v>REGM</v>
          </cell>
        </row>
        <row r="10">
          <cell r="M10" t="str">
            <v>LYMPHOMA</v>
          </cell>
          <cell r="O10" t="str">
            <v>PARAFFIN BLOCK</v>
          </cell>
          <cell r="Q10" t="str">
            <v>MSC</v>
          </cell>
          <cell r="S10" t="str">
            <v>HCM</v>
          </cell>
        </row>
        <row r="11">
          <cell r="M11" t="str">
            <v>MYELOMA</v>
          </cell>
          <cell r="O11" t="str">
            <v>Other</v>
          </cell>
          <cell r="Q11" t="str">
            <v>NEUROBLASTOMA</v>
          </cell>
          <cell r="S11" t="str">
            <v>EGM-2</v>
          </cell>
        </row>
        <row r="12">
          <cell r="M12" t="str">
            <v>OVARY</v>
          </cell>
          <cell r="Q12" t="str">
            <v>PRE-ADIPOCYTE</v>
          </cell>
          <cell r="S12" t="str">
            <v>RPMI + 15% FBS + 1% PSA</v>
          </cell>
        </row>
        <row r="13">
          <cell r="M13" t="str">
            <v>PANCREAS</v>
          </cell>
          <cell r="Q13" t="str">
            <v>PROXIMAL TUBULAR CELLS</v>
          </cell>
          <cell r="S13" t="str">
            <v>DMEM + 15% FBS</v>
          </cell>
        </row>
        <row r="14">
          <cell r="M14" t="str">
            <v>PERIPHERAL BLOOD</v>
          </cell>
          <cell r="Q14" t="str">
            <v>SARCOMA</v>
          </cell>
          <cell r="S14" t="str">
            <v>RPMI + 10% FBS + 1% PSA</v>
          </cell>
        </row>
        <row r="15">
          <cell r="M15" t="str">
            <v>PLACENTA</v>
          </cell>
          <cell r="Q15" t="str">
            <v>SEBOCYTE</v>
          </cell>
          <cell r="S15" t="str">
            <v>CNT-57 + 20nM TESTOSTERONE + 2nM DHT</v>
          </cell>
        </row>
        <row r="16">
          <cell r="M16" t="str">
            <v>PROSTATE</v>
          </cell>
          <cell r="Q16" t="str">
            <v>TOTAL NUCLEATED CELLS</v>
          </cell>
          <cell r="S16" t="str">
            <v>SPE IV + 20nM TESTOSTERONE + 2nM DHT</v>
          </cell>
        </row>
        <row r="17">
          <cell r="M17" t="str">
            <v>SKIN</v>
          </cell>
          <cell r="Q17" t="str">
            <v>TUMORAL CELLS</v>
          </cell>
          <cell r="S17" t="str">
            <v>MCF10A</v>
          </cell>
        </row>
        <row r="18">
          <cell r="M18" t="str">
            <v>UMBILICAL CORD</v>
          </cell>
          <cell r="Q18" t="str">
            <v>CD3</v>
          </cell>
          <cell r="S18" t="str">
            <v>DMEM HIGH GLUCOSE</v>
          </cell>
        </row>
        <row r="19">
          <cell r="M19" t="str">
            <v>UMBILICAL CORD BLOOD</v>
          </cell>
          <cell r="Q19" t="str">
            <v>CD19</v>
          </cell>
          <cell r="S19" t="str">
            <v>MAMMOCULT</v>
          </cell>
        </row>
        <row r="20">
          <cell r="M20" t="str">
            <v>Other</v>
          </cell>
          <cell r="Q20" t="str">
            <v>CD34</v>
          </cell>
          <cell r="S20" t="str">
            <v>SFDM</v>
          </cell>
        </row>
        <row r="21">
          <cell r="Q21" t="str">
            <v>CD56</v>
          </cell>
          <cell r="S21" t="str">
            <v>WILLIAMS E + 10% FBS + 20ng/mL EGF</v>
          </cell>
        </row>
        <row r="22">
          <cell r="Q22" t="str">
            <v>CD61</v>
          </cell>
          <cell r="S22" t="str">
            <v>DMEM + 10% FBS + 20ng/mL EGF</v>
          </cell>
        </row>
        <row r="23">
          <cell r="Q23" t="str">
            <v>CD133</v>
          </cell>
          <cell r="S23" t="str">
            <v>NA</v>
          </cell>
        </row>
        <row r="24">
          <cell r="Q24" t="str">
            <v>NA</v>
          </cell>
          <cell r="S24" t="str">
            <v>Other</v>
          </cell>
        </row>
        <row r="25">
          <cell r="Q25" t="str">
            <v>Other</v>
          </cell>
        </row>
      </sheetData>
      <sheetData sheetId="4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BMC"/>
      <sheetName val="Analyse PBMC"/>
      <sheetName val="NK"/>
      <sheetName val="CD14+"/>
    </sheetNames>
    <sheetDataSet>
      <sheetData sheetId="0" refreshError="1">
        <row r="18">
          <cell r="K18">
            <v>0.47989999999999999</v>
          </cell>
          <cell r="L18">
            <v>0.76749999999999996</v>
          </cell>
          <cell r="M18">
            <v>0.6351</v>
          </cell>
          <cell r="N18">
            <v>0.50560000000000005</v>
          </cell>
          <cell r="O18">
            <v>0.2465</v>
          </cell>
          <cell r="P18">
            <v>0.54410000000000003</v>
          </cell>
          <cell r="Q18">
            <v>0.57250000000000001</v>
          </cell>
          <cell r="R18">
            <v>0.1019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BC495-4F8C-4DE7-A071-4AFA538E1D12}" name="Table22" displayName="Table22" ref="N4:N29" totalsRowShown="0" headerRowDxfId="47" dataDxfId="46" tableBorderDxfId="45">
  <autoFilter ref="N4:N29" xr:uid="{00000000-0009-0000-0100-000001000000}"/>
  <tableColumns count="1">
    <tableColumn id="1" xr3:uid="{0F61D71B-9B67-4E25-9676-6283C6037919}" name="Localisation /Tissue" dataDxfId="44"/>
  </tableColumns>
  <tableStyleInfo name="test Table style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DD00-14C3-42E1-B56B-7E576F085FD6}">
  <sheetPr>
    <pageSetUpPr fitToPage="1"/>
  </sheetPr>
  <dimension ref="A1:S764"/>
  <sheetViews>
    <sheetView showGridLines="0" tabSelected="1" zoomScale="85" zoomScaleNormal="85" zoomScalePageLayoutView="69" workbookViewId="0">
      <pane ySplit="5" topLeftCell="A6" activePane="bottomLeft" state="frozen"/>
      <selection activeCell="P1" sqref="P1"/>
      <selection pane="bottomLeft" activeCell="A6" sqref="A6:B49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8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19"/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</row>
    <row r="2" spans="1:16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16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06.5">
      <c r="A5" s="821" t="s">
        <v>1</v>
      </c>
      <c r="B5" s="822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  <c r="P5" s="9"/>
    </row>
    <row r="6" spans="1:16" s="15" customFormat="1">
      <c r="A6" s="815" t="s">
        <v>15</v>
      </c>
      <c r="B6" s="816"/>
      <c r="C6" s="10" t="s">
        <v>16</v>
      </c>
      <c r="D6" s="10" t="s">
        <v>17</v>
      </c>
      <c r="E6" s="11">
        <v>12</v>
      </c>
      <c r="F6" s="12">
        <v>1</v>
      </c>
      <c r="G6" s="12" t="s">
        <v>18</v>
      </c>
      <c r="H6" s="12" t="s">
        <v>19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23</v>
      </c>
      <c r="O6" s="14">
        <v>450</v>
      </c>
    </row>
    <row r="7" spans="1:16" s="15" customFormat="1">
      <c r="A7" s="815"/>
      <c r="B7" s="816"/>
      <c r="C7" s="10" t="s">
        <v>24</v>
      </c>
      <c r="D7" s="10" t="s">
        <v>25</v>
      </c>
      <c r="E7" s="11">
        <v>2</v>
      </c>
      <c r="F7" s="12">
        <v>1</v>
      </c>
      <c r="G7" s="12" t="s">
        <v>18</v>
      </c>
      <c r="H7" s="12" t="s">
        <v>26</v>
      </c>
      <c r="I7" s="12" t="s">
        <v>27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28</v>
      </c>
      <c r="O7" s="14">
        <v>450</v>
      </c>
    </row>
    <row r="8" spans="1:16" s="15" customFormat="1">
      <c r="A8" s="815"/>
      <c r="B8" s="816"/>
      <c r="C8" s="16" t="s">
        <v>29</v>
      </c>
      <c r="D8" s="10" t="s">
        <v>25</v>
      </c>
      <c r="E8" s="11">
        <v>1</v>
      </c>
      <c r="F8" s="12">
        <v>1</v>
      </c>
      <c r="G8" s="12" t="s">
        <v>39</v>
      </c>
      <c r="H8" s="12" t="s">
        <v>32</v>
      </c>
      <c r="I8" s="12" t="s">
        <v>27</v>
      </c>
      <c r="J8" s="12" t="s">
        <v>33</v>
      </c>
      <c r="K8" s="12" t="s">
        <v>22</v>
      </c>
      <c r="L8" s="12" t="s">
        <v>22</v>
      </c>
      <c r="M8" s="12" t="s">
        <v>22</v>
      </c>
      <c r="N8" s="13" t="s">
        <v>34</v>
      </c>
      <c r="O8" s="14">
        <v>450</v>
      </c>
    </row>
    <row r="9" spans="1:16" s="15" customFormat="1">
      <c r="A9" s="815"/>
      <c r="B9" s="816"/>
      <c r="C9" s="16" t="s">
        <v>38</v>
      </c>
      <c r="D9" s="10" t="s">
        <v>30</v>
      </c>
      <c r="E9" s="10">
        <v>3</v>
      </c>
      <c r="F9" s="10">
        <v>1</v>
      </c>
      <c r="G9" s="10" t="s">
        <v>39</v>
      </c>
      <c r="H9" s="10" t="s">
        <v>40</v>
      </c>
      <c r="I9" s="10" t="s">
        <v>20</v>
      </c>
      <c r="J9" s="10" t="s">
        <v>41</v>
      </c>
      <c r="K9" s="10" t="s">
        <v>22</v>
      </c>
      <c r="L9" s="10" t="s">
        <v>22</v>
      </c>
      <c r="M9" s="10" t="s">
        <v>22</v>
      </c>
      <c r="N9" s="13" t="s">
        <v>23</v>
      </c>
      <c r="O9" s="14">
        <v>450</v>
      </c>
    </row>
    <row r="10" spans="1:16" s="15" customFormat="1">
      <c r="A10" s="815"/>
      <c r="B10" s="816"/>
      <c r="C10" s="12" t="s">
        <v>42</v>
      </c>
      <c r="D10" s="12" t="s">
        <v>43</v>
      </c>
      <c r="E10" s="12">
        <v>2</v>
      </c>
      <c r="F10" s="12">
        <v>1</v>
      </c>
      <c r="G10" s="12" t="s">
        <v>18</v>
      </c>
      <c r="H10" s="12" t="s">
        <v>44</v>
      </c>
      <c r="I10" s="12" t="s">
        <v>20</v>
      </c>
      <c r="J10" s="12" t="s">
        <v>45</v>
      </c>
      <c r="K10" s="12" t="s">
        <v>22</v>
      </c>
      <c r="L10" s="12" t="s">
        <v>22</v>
      </c>
      <c r="M10" s="12" t="s">
        <v>22</v>
      </c>
      <c r="N10" s="13" t="s">
        <v>46</v>
      </c>
      <c r="O10" s="14">
        <v>450</v>
      </c>
    </row>
    <row r="11" spans="1:16" s="15" customFormat="1">
      <c r="A11" s="815"/>
      <c r="B11" s="816"/>
      <c r="C11" s="12" t="s">
        <v>42</v>
      </c>
      <c r="D11" s="12" t="s">
        <v>47</v>
      </c>
      <c r="E11" s="12">
        <v>3</v>
      </c>
      <c r="F11" s="12">
        <v>1</v>
      </c>
      <c r="G11" s="12" t="s">
        <v>18</v>
      </c>
      <c r="H11" s="12" t="s">
        <v>44</v>
      </c>
      <c r="I11" s="12" t="s">
        <v>20</v>
      </c>
      <c r="J11" s="12" t="s">
        <v>45</v>
      </c>
      <c r="K11" s="12" t="s">
        <v>22</v>
      </c>
      <c r="L11" s="12" t="s">
        <v>22</v>
      </c>
      <c r="M11" s="12" t="s">
        <v>22</v>
      </c>
      <c r="N11" s="13" t="s">
        <v>46</v>
      </c>
      <c r="O11" s="14">
        <v>450</v>
      </c>
    </row>
    <row r="12" spans="1:16" s="15" customFormat="1" ht="16.5" customHeight="1">
      <c r="A12" s="815"/>
      <c r="B12" s="816"/>
      <c r="C12" s="12" t="s">
        <v>48</v>
      </c>
      <c r="D12" s="12" t="s">
        <v>25</v>
      </c>
      <c r="E12" s="12">
        <v>8</v>
      </c>
      <c r="F12" s="12">
        <v>1</v>
      </c>
      <c r="G12" s="12" t="s">
        <v>39</v>
      </c>
      <c r="H12" s="12" t="s">
        <v>26</v>
      </c>
      <c r="I12" s="12" t="s">
        <v>27</v>
      </c>
      <c r="J12" s="12" t="s">
        <v>41</v>
      </c>
      <c r="K12" s="12" t="s">
        <v>22</v>
      </c>
      <c r="L12" s="12" t="s">
        <v>22</v>
      </c>
      <c r="M12" s="12" t="s">
        <v>22</v>
      </c>
      <c r="N12" s="13" t="s">
        <v>34</v>
      </c>
      <c r="O12" s="14">
        <v>450</v>
      </c>
    </row>
    <row r="13" spans="1:16" s="15" customFormat="1">
      <c r="A13" s="815"/>
      <c r="B13" s="816"/>
      <c r="C13" s="12" t="s">
        <v>49</v>
      </c>
      <c r="D13" s="12" t="s">
        <v>25</v>
      </c>
      <c r="E13" s="12">
        <v>3</v>
      </c>
      <c r="F13" s="12">
        <v>1</v>
      </c>
      <c r="G13" s="12" t="s">
        <v>39</v>
      </c>
      <c r="H13" s="12" t="s">
        <v>50</v>
      </c>
      <c r="I13" s="12" t="s">
        <v>20</v>
      </c>
      <c r="J13" s="12" t="s">
        <v>21</v>
      </c>
      <c r="K13" s="12" t="s">
        <v>22</v>
      </c>
      <c r="L13" s="12" t="s">
        <v>22</v>
      </c>
      <c r="M13" s="12" t="s">
        <v>22</v>
      </c>
      <c r="N13" s="13" t="s">
        <v>34</v>
      </c>
      <c r="O13" s="14">
        <v>450</v>
      </c>
    </row>
    <row r="14" spans="1:16" s="15" customFormat="1">
      <c r="A14" s="815"/>
      <c r="B14" s="816"/>
      <c r="C14" s="12" t="s">
        <v>49</v>
      </c>
      <c r="D14" s="12" t="s">
        <v>25</v>
      </c>
      <c r="E14" s="12">
        <v>8</v>
      </c>
      <c r="F14" s="12">
        <v>1</v>
      </c>
      <c r="G14" s="12" t="s">
        <v>39</v>
      </c>
      <c r="H14" s="12" t="s">
        <v>50</v>
      </c>
      <c r="I14" s="12" t="s">
        <v>20</v>
      </c>
      <c r="J14" s="12" t="s">
        <v>21</v>
      </c>
      <c r="K14" s="12" t="s">
        <v>22</v>
      </c>
      <c r="L14" s="12" t="s">
        <v>22</v>
      </c>
      <c r="M14" s="12" t="s">
        <v>22</v>
      </c>
      <c r="N14" s="13" t="s">
        <v>51</v>
      </c>
      <c r="O14" s="14">
        <v>450</v>
      </c>
    </row>
    <row r="15" spans="1:16" s="15" customFormat="1">
      <c r="A15" s="815"/>
      <c r="B15" s="816"/>
      <c r="C15" s="12" t="s">
        <v>52</v>
      </c>
      <c r="D15" s="12" t="s">
        <v>43</v>
      </c>
      <c r="E15" s="12">
        <v>2</v>
      </c>
      <c r="F15" s="12">
        <v>1</v>
      </c>
      <c r="G15" s="12" t="s">
        <v>18</v>
      </c>
      <c r="H15" s="12" t="s">
        <v>53</v>
      </c>
      <c r="I15" s="12" t="s">
        <v>27</v>
      </c>
      <c r="J15" s="12" t="s">
        <v>45</v>
      </c>
      <c r="K15" s="12" t="s">
        <v>22</v>
      </c>
      <c r="L15" s="12" t="s">
        <v>22</v>
      </c>
      <c r="M15" s="12" t="s">
        <v>22</v>
      </c>
      <c r="N15" s="13" t="s">
        <v>34</v>
      </c>
      <c r="O15" s="14">
        <v>450</v>
      </c>
    </row>
    <row r="16" spans="1:16" s="15" customFormat="1">
      <c r="A16" s="815"/>
      <c r="B16" s="816"/>
      <c r="C16" s="12" t="s">
        <v>52</v>
      </c>
      <c r="D16" s="12" t="s">
        <v>47</v>
      </c>
      <c r="E16" s="12">
        <v>4</v>
      </c>
      <c r="F16" s="12">
        <v>1</v>
      </c>
      <c r="G16" s="12" t="s">
        <v>18</v>
      </c>
      <c r="H16" s="12" t="s">
        <v>53</v>
      </c>
      <c r="I16" s="12" t="s">
        <v>27</v>
      </c>
      <c r="J16" s="12" t="s">
        <v>45</v>
      </c>
      <c r="K16" s="12" t="s">
        <v>22</v>
      </c>
      <c r="L16" s="12" t="s">
        <v>22</v>
      </c>
      <c r="M16" s="12" t="s">
        <v>22</v>
      </c>
      <c r="N16" s="13" t="s">
        <v>34</v>
      </c>
      <c r="O16" s="14">
        <v>450</v>
      </c>
    </row>
    <row r="17" spans="1:15" s="15" customFormat="1">
      <c r="A17" s="815"/>
      <c r="B17" s="816"/>
      <c r="C17" s="12" t="s">
        <v>54</v>
      </c>
      <c r="D17" s="12" t="s">
        <v>43</v>
      </c>
      <c r="E17" s="12">
        <v>12</v>
      </c>
      <c r="F17" s="12">
        <v>1</v>
      </c>
      <c r="G17" s="12" t="s">
        <v>18</v>
      </c>
      <c r="H17" s="12" t="s">
        <v>40</v>
      </c>
      <c r="I17" s="12" t="s">
        <v>27</v>
      </c>
      <c r="J17" s="12" t="s">
        <v>37</v>
      </c>
      <c r="K17" s="12" t="s">
        <v>22</v>
      </c>
      <c r="L17" s="12" t="s">
        <v>22</v>
      </c>
      <c r="M17" s="12" t="s">
        <v>22</v>
      </c>
      <c r="N17" s="13" t="s">
        <v>34</v>
      </c>
      <c r="O17" s="14">
        <v>450</v>
      </c>
    </row>
    <row r="18" spans="1:15" s="15" customFormat="1">
      <c r="A18" s="815"/>
      <c r="B18" s="816"/>
      <c r="C18" s="12" t="s">
        <v>54</v>
      </c>
      <c r="D18" s="12" t="s">
        <v>47</v>
      </c>
      <c r="E18" s="12">
        <v>9</v>
      </c>
      <c r="F18" s="12">
        <v>1</v>
      </c>
      <c r="G18" s="12" t="s">
        <v>18</v>
      </c>
      <c r="H18" s="12" t="s">
        <v>40</v>
      </c>
      <c r="I18" s="12" t="s">
        <v>27</v>
      </c>
      <c r="J18" s="12" t="s">
        <v>37</v>
      </c>
      <c r="K18" s="12" t="s">
        <v>22</v>
      </c>
      <c r="L18" s="12" t="s">
        <v>22</v>
      </c>
      <c r="M18" s="12" t="s">
        <v>22</v>
      </c>
      <c r="N18" s="13" t="s">
        <v>34</v>
      </c>
      <c r="O18" s="14">
        <v>450</v>
      </c>
    </row>
    <row r="19" spans="1:15" s="15" customFormat="1">
      <c r="A19" s="815"/>
      <c r="B19" s="816"/>
      <c r="C19" s="12" t="s">
        <v>55</v>
      </c>
      <c r="D19" s="12" t="s">
        <v>43</v>
      </c>
      <c r="E19" s="12">
        <v>26</v>
      </c>
      <c r="F19" s="12">
        <v>1</v>
      </c>
      <c r="G19" s="12" t="s">
        <v>18</v>
      </c>
      <c r="H19" s="12" t="s">
        <v>56</v>
      </c>
      <c r="I19" s="12" t="s">
        <v>27</v>
      </c>
      <c r="J19" s="12" t="s">
        <v>45</v>
      </c>
      <c r="K19" s="12" t="s">
        <v>22</v>
      </c>
      <c r="L19" s="12" t="s">
        <v>22</v>
      </c>
      <c r="M19" s="12" t="s">
        <v>22</v>
      </c>
      <c r="N19" s="13" t="s">
        <v>51</v>
      </c>
      <c r="O19" s="14">
        <v>450</v>
      </c>
    </row>
    <row r="20" spans="1:15" s="15" customFormat="1">
      <c r="A20" s="815"/>
      <c r="B20" s="816"/>
      <c r="C20" s="12" t="s">
        <v>55</v>
      </c>
      <c r="D20" s="12" t="s">
        <v>30</v>
      </c>
      <c r="E20" s="12">
        <v>18</v>
      </c>
      <c r="F20" s="12">
        <v>1</v>
      </c>
      <c r="G20" s="12" t="s">
        <v>18</v>
      </c>
      <c r="H20" s="12" t="s">
        <v>56</v>
      </c>
      <c r="I20" s="12" t="s">
        <v>27</v>
      </c>
      <c r="J20" s="12" t="s">
        <v>45</v>
      </c>
      <c r="K20" s="12" t="s">
        <v>22</v>
      </c>
      <c r="L20" s="12" t="s">
        <v>22</v>
      </c>
      <c r="M20" s="12" t="s">
        <v>22</v>
      </c>
      <c r="N20" s="13" t="s">
        <v>51</v>
      </c>
      <c r="O20" s="14">
        <v>450</v>
      </c>
    </row>
    <row r="21" spans="1:15" s="15" customFormat="1">
      <c r="A21" s="815"/>
      <c r="B21" s="816"/>
      <c r="C21" s="12" t="s">
        <v>55</v>
      </c>
      <c r="D21" s="12" t="s">
        <v>2908</v>
      </c>
      <c r="E21" s="12">
        <v>43</v>
      </c>
      <c r="F21" s="12">
        <v>1</v>
      </c>
      <c r="G21" s="12" t="s">
        <v>39</v>
      </c>
      <c r="H21" s="12" t="s">
        <v>56</v>
      </c>
      <c r="I21" s="12" t="s">
        <v>27</v>
      </c>
      <c r="J21" s="12" t="s">
        <v>45</v>
      </c>
      <c r="K21" s="12" t="s">
        <v>22</v>
      </c>
      <c r="L21" s="12" t="s">
        <v>22</v>
      </c>
      <c r="M21" s="12" t="s">
        <v>22</v>
      </c>
      <c r="N21" s="13" t="s">
        <v>51</v>
      </c>
      <c r="O21" s="14">
        <v>450</v>
      </c>
    </row>
    <row r="22" spans="1:15" s="15" customFormat="1">
      <c r="A22" s="815"/>
      <c r="B22" s="816"/>
      <c r="C22" s="12" t="s">
        <v>57</v>
      </c>
      <c r="D22" s="12" t="s">
        <v>25</v>
      </c>
      <c r="E22" s="12">
        <v>19</v>
      </c>
      <c r="F22" s="12">
        <v>1</v>
      </c>
      <c r="G22" s="12" t="s">
        <v>18</v>
      </c>
      <c r="H22" s="12" t="s">
        <v>58</v>
      </c>
      <c r="I22" s="12" t="s">
        <v>27</v>
      </c>
      <c r="J22" s="12" t="s">
        <v>59</v>
      </c>
      <c r="K22" s="12" t="s">
        <v>22</v>
      </c>
      <c r="L22" s="12" t="s">
        <v>22</v>
      </c>
      <c r="M22" s="12" t="s">
        <v>22</v>
      </c>
      <c r="N22" s="13" t="s">
        <v>60</v>
      </c>
      <c r="O22" s="14">
        <v>450</v>
      </c>
    </row>
    <row r="23" spans="1:15" s="15" customFormat="1">
      <c r="A23" s="815"/>
      <c r="B23" s="816"/>
      <c r="C23" s="12" t="s">
        <v>57</v>
      </c>
      <c r="D23" s="12" t="s">
        <v>25</v>
      </c>
      <c r="E23" s="12">
        <v>24</v>
      </c>
      <c r="F23" s="12">
        <v>1</v>
      </c>
      <c r="G23" s="12" t="s">
        <v>18</v>
      </c>
      <c r="H23" s="12" t="s">
        <v>58</v>
      </c>
      <c r="I23" s="12" t="s">
        <v>27</v>
      </c>
      <c r="J23" s="12" t="s">
        <v>59</v>
      </c>
      <c r="K23" s="12" t="s">
        <v>22</v>
      </c>
      <c r="L23" s="12" t="s">
        <v>22</v>
      </c>
      <c r="M23" s="12" t="s">
        <v>22</v>
      </c>
      <c r="N23" s="13" t="s">
        <v>34</v>
      </c>
      <c r="O23" s="14">
        <v>450</v>
      </c>
    </row>
    <row r="24" spans="1:15" s="15" customFormat="1">
      <c r="A24" s="815"/>
      <c r="B24" s="816"/>
      <c r="C24" s="12" t="s">
        <v>61</v>
      </c>
      <c r="D24" s="12" t="s">
        <v>62</v>
      </c>
      <c r="E24" s="12">
        <v>26</v>
      </c>
      <c r="F24" s="12">
        <v>1</v>
      </c>
      <c r="G24" s="12" t="s">
        <v>18</v>
      </c>
      <c r="H24" s="12" t="s">
        <v>58</v>
      </c>
      <c r="I24" s="12" t="s">
        <v>27</v>
      </c>
      <c r="J24" s="12" t="s">
        <v>41</v>
      </c>
      <c r="K24" s="12" t="s">
        <v>22</v>
      </c>
      <c r="L24" s="12" t="s">
        <v>22</v>
      </c>
      <c r="M24" s="12" t="s">
        <v>22</v>
      </c>
      <c r="N24" s="13" t="s">
        <v>51</v>
      </c>
      <c r="O24" s="14">
        <v>450</v>
      </c>
    </row>
    <row r="25" spans="1:15" s="15" customFormat="1">
      <c r="A25" s="815"/>
      <c r="B25" s="816"/>
      <c r="C25" s="12" t="s">
        <v>63</v>
      </c>
      <c r="D25" s="12" t="s">
        <v>62</v>
      </c>
      <c r="E25" s="12">
        <v>12</v>
      </c>
      <c r="F25" s="12">
        <v>1</v>
      </c>
      <c r="G25" s="12" t="s">
        <v>18</v>
      </c>
      <c r="H25" s="12" t="s">
        <v>64</v>
      </c>
      <c r="I25" s="12" t="s">
        <v>27</v>
      </c>
      <c r="J25" s="12" t="s">
        <v>45</v>
      </c>
      <c r="K25" s="12" t="s">
        <v>22</v>
      </c>
      <c r="L25" s="12" t="s">
        <v>22</v>
      </c>
      <c r="M25" s="12" t="s">
        <v>22</v>
      </c>
      <c r="N25" s="13" t="s">
        <v>65</v>
      </c>
      <c r="O25" s="14">
        <v>450</v>
      </c>
    </row>
    <row r="26" spans="1:15" s="15" customFormat="1">
      <c r="A26" s="815"/>
      <c r="B26" s="816"/>
      <c r="C26" s="12" t="s">
        <v>72</v>
      </c>
      <c r="D26" s="12" t="s">
        <v>30</v>
      </c>
      <c r="E26" s="12">
        <v>1</v>
      </c>
      <c r="F26" s="12">
        <v>1</v>
      </c>
      <c r="G26" s="12" t="s">
        <v>39</v>
      </c>
      <c r="H26" s="12" t="s">
        <v>73</v>
      </c>
      <c r="I26" s="12" t="s">
        <v>27</v>
      </c>
      <c r="J26" s="12" t="s">
        <v>45</v>
      </c>
      <c r="K26" s="12" t="s">
        <v>22</v>
      </c>
      <c r="L26" s="12" t="s">
        <v>22</v>
      </c>
      <c r="M26" s="12" t="s">
        <v>22</v>
      </c>
      <c r="N26" s="13" t="s">
        <v>34</v>
      </c>
      <c r="O26" s="14">
        <v>450</v>
      </c>
    </row>
    <row r="27" spans="1:15" s="15" customFormat="1">
      <c r="A27" s="815"/>
      <c r="B27" s="816"/>
      <c r="C27" s="12" t="s">
        <v>75</v>
      </c>
      <c r="D27" s="12" t="s">
        <v>25</v>
      </c>
      <c r="E27" s="12">
        <v>10</v>
      </c>
      <c r="F27" s="12">
        <v>1</v>
      </c>
      <c r="G27" s="12" t="s">
        <v>18</v>
      </c>
      <c r="H27" s="12" t="s">
        <v>77</v>
      </c>
      <c r="I27" s="12" t="s">
        <v>27</v>
      </c>
      <c r="J27" s="12" t="s">
        <v>45</v>
      </c>
      <c r="K27" s="12">
        <v>26</v>
      </c>
      <c r="L27" s="12" t="s">
        <v>22</v>
      </c>
      <c r="M27" s="12" t="s">
        <v>22</v>
      </c>
      <c r="N27" s="13" t="s">
        <v>60</v>
      </c>
      <c r="O27" s="14">
        <v>450</v>
      </c>
    </row>
    <row r="28" spans="1:15" s="15" customFormat="1">
      <c r="A28" s="815"/>
      <c r="B28" s="816"/>
      <c r="C28" s="12" t="s">
        <v>75</v>
      </c>
      <c r="D28" s="12" t="s">
        <v>30</v>
      </c>
      <c r="E28" s="12">
        <v>8</v>
      </c>
      <c r="F28" s="12">
        <v>1</v>
      </c>
      <c r="G28" s="12" t="s">
        <v>39</v>
      </c>
      <c r="H28" s="12" t="s">
        <v>77</v>
      </c>
      <c r="I28" s="12" t="s">
        <v>27</v>
      </c>
      <c r="J28" s="12" t="s">
        <v>45</v>
      </c>
      <c r="K28" s="12">
        <v>26</v>
      </c>
      <c r="L28" s="12" t="s">
        <v>22</v>
      </c>
      <c r="M28" s="12" t="s">
        <v>22</v>
      </c>
      <c r="N28" s="13" t="s">
        <v>60</v>
      </c>
      <c r="O28" s="14">
        <v>450</v>
      </c>
    </row>
    <row r="29" spans="1:15" s="15" customFormat="1">
      <c r="A29" s="815"/>
      <c r="B29" s="816"/>
      <c r="C29" s="12" t="s">
        <v>78</v>
      </c>
      <c r="D29" s="12" t="s">
        <v>30</v>
      </c>
      <c r="E29" s="12">
        <v>6</v>
      </c>
      <c r="F29" s="12">
        <v>1</v>
      </c>
      <c r="G29" s="12" t="s">
        <v>18</v>
      </c>
      <c r="H29" s="12" t="s">
        <v>79</v>
      </c>
      <c r="I29" s="12" t="s">
        <v>27</v>
      </c>
      <c r="J29" s="12" t="s">
        <v>45</v>
      </c>
      <c r="K29" s="12">
        <v>23</v>
      </c>
      <c r="L29" s="12" t="s">
        <v>22</v>
      </c>
      <c r="M29" s="12" t="s">
        <v>22</v>
      </c>
      <c r="N29" s="13" t="s">
        <v>34</v>
      </c>
      <c r="O29" s="14">
        <v>450</v>
      </c>
    </row>
    <row r="30" spans="1:15" s="15" customFormat="1">
      <c r="A30" s="815"/>
      <c r="B30" s="816"/>
      <c r="C30" s="12" t="s">
        <v>78</v>
      </c>
      <c r="D30" s="12" t="s">
        <v>30</v>
      </c>
      <c r="E30" s="12">
        <v>13</v>
      </c>
      <c r="F30" s="12">
        <v>1</v>
      </c>
      <c r="G30" s="12" t="s">
        <v>39</v>
      </c>
      <c r="H30" s="12" t="s">
        <v>79</v>
      </c>
      <c r="I30" s="12" t="s">
        <v>27</v>
      </c>
      <c r="J30" s="12" t="s">
        <v>45</v>
      </c>
      <c r="K30" s="12">
        <v>23</v>
      </c>
      <c r="L30" s="12" t="s">
        <v>22</v>
      </c>
      <c r="M30" s="12" t="s">
        <v>22</v>
      </c>
      <c r="N30" s="13" t="s">
        <v>34</v>
      </c>
      <c r="O30" s="14">
        <v>450</v>
      </c>
    </row>
    <row r="31" spans="1:15" s="15" customFormat="1">
      <c r="A31" s="815"/>
      <c r="B31" s="816"/>
      <c r="C31" s="12" t="s">
        <v>80</v>
      </c>
      <c r="D31" s="12" t="s">
        <v>25</v>
      </c>
      <c r="E31" s="12">
        <v>2</v>
      </c>
      <c r="F31" s="12">
        <v>1</v>
      </c>
      <c r="G31" s="12" t="s">
        <v>18</v>
      </c>
      <c r="H31" s="12" t="s">
        <v>81</v>
      </c>
      <c r="I31" s="12" t="s">
        <v>27</v>
      </c>
      <c r="J31" s="12" t="s">
        <v>45</v>
      </c>
      <c r="K31" s="12" t="s">
        <v>22</v>
      </c>
      <c r="L31" s="12" t="s">
        <v>22</v>
      </c>
      <c r="M31" s="12" t="s">
        <v>22</v>
      </c>
      <c r="N31" s="13" t="s">
        <v>34</v>
      </c>
      <c r="O31" s="14">
        <v>450</v>
      </c>
    </row>
    <row r="32" spans="1:15" s="15" customFormat="1">
      <c r="A32" s="815"/>
      <c r="B32" s="816"/>
      <c r="C32" s="12" t="s">
        <v>80</v>
      </c>
      <c r="D32" s="12" t="s">
        <v>25</v>
      </c>
      <c r="E32" s="12">
        <v>6</v>
      </c>
      <c r="F32" s="12">
        <v>1</v>
      </c>
      <c r="G32" s="12" t="s">
        <v>39</v>
      </c>
      <c r="H32" s="12" t="s">
        <v>81</v>
      </c>
      <c r="I32" s="12" t="s">
        <v>27</v>
      </c>
      <c r="J32" s="12" t="s">
        <v>45</v>
      </c>
      <c r="K32" s="12" t="s">
        <v>22</v>
      </c>
      <c r="L32" s="12" t="s">
        <v>22</v>
      </c>
      <c r="M32" s="12" t="s">
        <v>22</v>
      </c>
      <c r="N32" s="13" t="s">
        <v>34</v>
      </c>
      <c r="O32" s="14">
        <v>450</v>
      </c>
    </row>
    <row r="33" spans="1:15" s="15" customFormat="1">
      <c r="A33" s="815"/>
      <c r="B33" s="816"/>
      <c r="C33" s="10" t="s">
        <v>82</v>
      </c>
      <c r="D33" s="12" t="s">
        <v>30</v>
      </c>
      <c r="E33" s="10">
        <v>6</v>
      </c>
      <c r="F33" s="16">
        <v>1</v>
      </c>
      <c r="G33" s="12" t="s">
        <v>18</v>
      </c>
      <c r="H33" s="10" t="s">
        <v>83</v>
      </c>
      <c r="I33" s="10" t="s">
        <v>20</v>
      </c>
      <c r="J33" s="10" t="s">
        <v>84</v>
      </c>
      <c r="K33" s="16" t="s">
        <v>22</v>
      </c>
      <c r="L33" s="10" t="s">
        <v>22</v>
      </c>
      <c r="M33" s="10" t="s">
        <v>22</v>
      </c>
      <c r="N33" s="11" t="s">
        <v>34</v>
      </c>
      <c r="O33" s="14">
        <v>450</v>
      </c>
    </row>
    <row r="34" spans="1:15" s="15" customFormat="1">
      <c r="A34" s="815"/>
      <c r="B34" s="816"/>
      <c r="C34" s="10" t="s">
        <v>82</v>
      </c>
      <c r="D34" s="12" t="s">
        <v>30</v>
      </c>
      <c r="E34" s="10">
        <v>5</v>
      </c>
      <c r="F34" s="16">
        <v>1</v>
      </c>
      <c r="G34" s="12" t="s">
        <v>39</v>
      </c>
      <c r="H34" s="10" t="s">
        <v>83</v>
      </c>
      <c r="I34" s="10" t="s">
        <v>20</v>
      </c>
      <c r="J34" s="10" t="s">
        <v>84</v>
      </c>
      <c r="K34" s="16" t="s">
        <v>22</v>
      </c>
      <c r="L34" s="10" t="s">
        <v>22</v>
      </c>
      <c r="M34" s="10" t="s">
        <v>22</v>
      </c>
      <c r="N34" s="11" t="s">
        <v>34</v>
      </c>
      <c r="O34" s="14">
        <v>450</v>
      </c>
    </row>
    <row r="35" spans="1:15" s="15" customFormat="1">
      <c r="A35" s="815"/>
      <c r="B35" s="816"/>
      <c r="C35" s="10" t="s">
        <v>85</v>
      </c>
      <c r="D35" s="12" t="s">
        <v>30</v>
      </c>
      <c r="E35" s="12">
        <v>10</v>
      </c>
      <c r="F35" s="12">
        <v>1</v>
      </c>
      <c r="G35" s="12" t="s">
        <v>18</v>
      </c>
      <c r="H35" s="10" t="s">
        <v>86</v>
      </c>
      <c r="I35" s="10" t="s">
        <v>27</v>
      </c>
      <c r="J35" s="12" t="s">
        <v>22</v>
      </c>
      <c r="K35" s="12" t="s">
        <v>22</v>
      </c>
      <c r="L35" s="12" t="s">
        <v>22</v>
      </c>
      <c r="M35" s="10" t="s">
        <v>22</v>
      </c>
      <c r="N35" s="11" t="s">
        <v>34</v>
      </c>
      <c r="O35" s="14">
        <v>450</v>
      </c>
    </row>
    <row r="36" spans="1:15" s="15" customFormat="1">
      <c r="A36" s="815"/>
      <c r="B36" s="816"/>
      <c r="C36" s="10" t="s">
        <v>85</v>
      </c>
      <c r="D36" s="12" t="s">
        <v>30</v>
      </c>
      <c r="E36" s="12">
        <v>7</v>
      </c>
      <c r="F36" s="12">
        <v>1</v>
      </c>
      <c r="G36" s="12" t="s">
        <v>39</v>
      </c>
      <c r="H36" s="10" t="s">
        <v>86</v>
      </c>
      <c r="I36" s="10" t="s">
        <v>27</v>
      </c>
      <c r="J36" s="12" t="s">
        <v>22</v>
      </c>
      <c r="K36" s="12" t="s">
        <v>22</v>
      </c>
      <c r="L36" s="12" t="s">
        <v>22</v>
      </c>
      <c r="M36" s="10" t="s">
        <v>22</v>
      </c>
      <c r="N36" s="11" t="s">
        <v>34</v>
      </c>
      <c r="O36" s="14">
        <v>450</v>
      </c>
    </row>
    <row r="37" spans="1:15" s="15" customFormat="1">
      <c r="A37" s="815"/>
      <c r="B37" s="816"/>
      <c r="C37" s="12" t="s">
        <v>87</v>
      </c>
      <c r="D37" s="12" t="s">
        <v>30</v>
      </c>
      <c r="E37" s="12">
        <v>4</v>
      </c>
      <c r="F37" s="12">
        <v>1</v>
      </c>
      <c r="G37" s="12" t="s">
        <v>18</v>
      </c>
      <c r="H37" s="10" t="s">
        <v>88</v>
      </c>
      <c r="I37" s="10" t="s">
        <v>27</v>
      </c>
      <c r="J37" s="12" t="s">
        <v>339</v>
      </c>
      <c r="K37" s="12" t="s">
        <v>22</v>
      </c>
      <c r="L37" s="12" t="s">
        <v>22</v>
      </c>
      <c r="M37" s="10" t="s">
        <v>22</v>
      </c>
      <c r="N37" s="11" t="s">
        <v>60</v>
      </c>
      <c r="O37" s="14">
        <v>450</v>
      </c>
    </row>
    <row r="38" spans="1:15" s="15" customFormat="1">
      <c r="A38" s="815"/>
      <c r="B38" s="816"/>
      <c r="C38" s="12" t="s">
        <v>87</v>
      </c>
      <c r="D38" s="12" t="s">
        <v>30</v>
      </c>
      <c r="E38" s="12">
        <v>10</v>
      </c>
      <c r="F38" s="12">
        <v>1</v>
      </c>
      <c r="G38" s="12" t="s">
        <v>39</v>
      </c>
      <c r="H38" s="10" t="s">
        <v>88</v>
      </c>
      <c r="I38" s="10" t="s">
        <v>27</v>
      </c>
      <c r="J38" s="12" t="s">
        <v>339</v>
      </c>
      <c r="K38" s="12" t="s">
        <v>22</v>
      </c>
      <c r="L38" s="12" t="s">
        <v>22</v>
      </c>
      <c r="M38" s="10" t="s">
        <v>22</v>
      </c>
      <c r="N38" s="11" t="s">
        <v>60</v>
      </c>
      <c r="O38" s="14">
        <v>450</v>
      </c>
    </row>
    <row r="39" spans="1:15" s="15" customFormat="1">
      <c r="A39" s="815"/>
      <c r="B39" s="816"/>
      <c r="C39" s="12" t="s">
        <v>89</v>
      </c>
      <c r="D39" s="12" t="s">
        <v>30</v>
      </c>
      <c r="E39" s="12">
        <v>5</v>
      </c>
      <c r="F39" s="12">
        <v>1</v>
      </c>
      <c r="G39" s="12" t="s">
        <v>18</v>
      </c>
      <c r="H39" s="10" t="s">
        <v>90</v>
      </c>
      <c r="I39" s="10" t="s">
        <v>27</v>
      </c>
      <c r="J39" s="12" t="s">
        <v>45</v>
      </c>
      <c r="K39" s="12" t="s">
        <v>22</v>
      </c>
      <c r="L39" s="12" t="s">
        <v>22</v>
      </c>
      <c r="M39" s="10" t="s">
        <v>22</v>
      </c>
      <c r="N39" s="11" t="s">
        <v>34</v>
      </c>
      <c r="O39" s="14">
        <v>450</v>
      </c>
    </row>
    <row r="40" spans="1:15" s="15" customFormat="1">
      <c r="A40" s="815"/>
      <c r="B40" s="816"/>
      <c r="C40" s="12" t="s">
        <v>91</v>
      </c>
      <c r="D40" s="12" t="s">
        <v>30</v>
      </c>
      <c r="E40" s="12">
        <v>5</v>
      </c>
      <c r="F40" s="12">
        <v>1</v>
      </c>
      <c r="G40" s="12" t="s">
        <v>18</v>
      </c>
      <c r="H40" s="12" t="s">
        <v>86</v>
      </c>
      <c r="I40" s="12" t="s">
        <v>27</v>
      </c>
      <c r="J40" s="12" t="s">
        <v>45</v>
      </c>
      <c r="K40" s="12" t="s">
        <v>22</v>
      </c>
      <c r="L40" s="12" t="s">
        <v>22</v>
      </c>
      <c r="M40" s="10" t="s">
        <v>22</v>
      </c>
      <c r="N40" s="11" t="s">
        <v>34</v>
      </c>
      <c r="O40" s="14">
        <v>450</v>
      </c>
    </row>
    <row r="41" spans="1:15" s="15" customFormat="1">
      <c r="A41" s="815"/>
      <c r="B41" s="816"/>
      <c r="C41" s="12" t="s">
        <v>92</v>
      </c>
      <c r="D41" s="12" t="s">
        <v>30</v>
      </c>
      <c r="E41" s="12">
        <v>3</v>
      </c>
      <c r="F41" s="12">
        <v>1</v>
      </c>
      <c r="G41" s="12" t="s">
        <v>18</v>
      </c>
      <c r="H41" s="12" t="s">
        <v>93</v>
      </c>
      <c r="I41" s="12" t="s">
        <v>27</v>
      </c>
      <c r="J41" s="12" t="s">
        <v>45</v>
      </c>
      <c r="K41" s="12" t="s">
        <v>22</v>
      </c>
      <c r="L41" s="12" t="s">
        <v>22</v>
      </c>
      <c r="M41" s="10" t="s">
        <v>22</v>
      </c>
      <c r="N41" s="11" t="s">
        <v>34</v>
      </c>
      <c r="O41" s="14">
        <v>450</v>
      </c>
    </row>
    <row r="42" spans="1:15" s="15" customFormat="1" ht="17.25" customHeight="1">
      <c r="A42" s="815"/>
      <c r="B42" s="816"/>
      <c r="C42" s="12" t="s">
        <v>94</v>
      </c>
      <c r="D42" s="66" t="s">
        <v>25</v>
      </c>
      <c r="E42" s="12">
        <v>3</v>
      </c>
      <c r="F42" s="12">
        <v>1</v>
      </c>
      <c r="G42" s="12" t="s">
        <v>39</v>
      </c>
      <c r="H42" s="12" t="s">
        <v>95</v>
      </c>
      <c r="I42" s="12" t="s">
        <v>27</v>
      </c>
      <c r="J42" s="12" t="s">
        <v>45</v>
      </c>
      <c r="K42" s="12" t="s">
        <v>22</v>
      </c>
      <c r="L42" s="12" t="s">
        <v>22</v>
      </c>
      <c r="M42" s="12" t="s">
        <v>22</v>
      </c>
      <c r="N42" s="13" t="s">
        <v>46</v>
      </c>
      <c r="O42" s="14">
        <v>450</v>
      </c>
    </row>
    <row r="43" spans="1:15" s="15" customFormat="1">
      <c r="A43" s="815"/>
      <c r="B43" s="816"/>
      <c r="C43" s="12" t="s">
        <v>94</v>
      </c>
      <c r="D43" s="12" t="s">
        <v>25</v>
      </c>
      <c r="E43" s="12">
        <v>17</v>
      </c>
      <c r="F43" s="12">
        <v>1</v>
      </c>
      <c r="G43" s="12" t="s">
        <v>18</v>
      </c>
      <c r="H43" s="12" t="s">
        <v>95</v>
      </c>
      <c r="I43" s="12" t="s">
        <v>27</v>
      </c>
      <c r="J43" s="12" t="s">
        <v>45</v>
      </c>
      <c r="K43" s="12" t="s">
        <v>22</v>
      </c>
      <c r="L43" s="12" t="s">
        <v>22</v>
      </c>
      <c r="M43" s="12" t="s">
        <v>22</v>
      </c>
      <c r="N43" s="13" t="s">
        <v>51</v>
      </c>
      <c r="O43" s="14">
        <v>450</v>
      </c>
    </row>
    <row r="44" spans="1:15" s="15" customFormat="1">
      <c r="A44" s="815"/>
      <c r="B44" s="816"/>
      <c r="C44" s="12" t="s">
        <v>94</v>
      </c>
      <c r="D44" s="12" t="s">
        <v>25</v>
      </c>
      <c r="E44" s="12">
        <v>5</v>
      </c>
      <c r="F44" s="12">
        <v>1</v>
      </c>
      <c r="G44" s="12" t="s">
        <v>39</v>
      </c>
      <c r="H44" s="12" t="s">
        <v>95</v>
      </c>
      <c r="I44" s="12" t="s">
        <v>27</v>
      </c>
      <c r="J44" s="12" t="s">
        <v>45</v>
      </c>
      <c r="K44" s="12" t="s">
        <v>22</v>
      </c>
      <c r="L44" s="12" t="s">
        <v>22</v>
      </c>
      <c r="M44" s="12" t="s">
        <v>22</v>
      </c>
      <c r="N44" s="13" t="s">
        <v>51</v>
      </c>
      <c r="O44" s="14">
        <v>450</v>
      </c>
    </row>
    <row r="45" spans="1:15" s="15" customFormat="1">
      <c r="A45" s="815"/>
      <c r="B45" s="816"/>
      <c r="C45" s="12" t="s">
        <v>98</v>
      </c>
      <c r="D45" s="12" t="s">
        <v>25</v>
      </c>
      <c r="E45" s="12">
        <v>7</v>
      </c>
      <c r="F45" s="12">
        <v>1</v>
      </c>
      <c r="G45" s="12" t="s">
        <v>18</v>
      </c>
      <c r="H45" s="12" t="s">
        <v>99</v>
      </c>
      <c r="I45" s="12" t="s">
        <v>27</v>
      </c>
      <c r="J45" s="12" t="s">
        <v>339</v>
      </c>
      <c r="K45" s="12" t="s">
        <v>22</v>
      </c>
      <c r="L45" s="12" t="s">
        <v>22</v>
      </c>
      <c r="M45" s="12" t="s">
        <v>22</v>
      </c>
      <c r="N45" s="13" t="s">
        <v>34</v>
      </c>
      <c r="O45" s="14">
        <v>450</v>
      </c>
    </row>
    <row r="46" spans="1:15" s="15" customFormat="1">
      <c r="A46" s="815"/>
      <c r="B46" s="816"/>
      <c r="C46" s="12" t="s">
        <v>98</v>
      </c>
      <c r="D46" s="12" t="s">
        <v>25</v>
      </c>
      <c r="E46" s="12">
        <v>6</v>
      </c>
      <c r="F46" s="12">
        <v>1</v>
      </c>
      <c r="G46" s="12" t="s">
        <v>39</v>
      </c>
      <c r="H46" s="12" t="s">
        <v>99</v>
      </c>
      <c r="I46" s="12" t="s">
        <v>27</v>
      </c>
      <c r="J46" s="12" t="s">
        <v>339</v>
      </c>
      <c r="K46" s="12" t="s">
        <v>22</v>
      </c>
      <c r="L46" s="12" t="s">
        <v>22</v>
      </c>
      <c r="M46" s="12" t="s">
        <v>22</v>
      </c>
      <c r="N46" s="13" t="s">
        <v>34</v>
      </c>
      <c r="O46" s="14">
        <v>450</v>
      </c>
    </row>
    <row r="47" spans="1:15" s="15" customFormat="1" ht="15" customHeight="1">
      <c r="A47" s="815"/>
      <c r="B47" s="816"/>
      <c r="C47" s="16" t="s">
        <v>102</v>
      </c>
      <c r="D47" s="12" t="s">
        <v>30</v>
      </c>
      <c r="E47" s="10">
        <v>7</v>
      </c>
      <c r="F47" s="11">
        <v>1</v>
      </c>
      <c r="G47" s="12" t="s">
        <v>18</v>
      </c>
      <c r="H47" s="12" t="s">
        <v>81</v>
      </c>
      <c r="I47" s="10" t="s">
        <v>27</v>
      </c>
      <c r="J47" s="11" t="s">
        <v>45</v>
      </c>
      <c r="K47" s="12" t="s">
        <v>22</v>
      </c>
      <c r="L47" s="12" t="s">
        <v>22</v>
      </c>
      <c r="M47" s="12" t="s">
        <v>22</v>
      </c>
      <c r="N47" s="13" t="s">
        <v>103</v>
      </c>
      <c r="O47" s="14">
        <v>450</v>
      </c>
    </row>
    <row r="48" spans="1:15" s="15" customFormat="1" ht="15" customHeight="1">
      <c r="A48" s="815"/>
      <c r="B48" s="816"/>
      <c r="C48" s="11" t="s">
        <v>341</v>
      </c>
      <c r="D48" s="12" t="s">
        <v>25</v>
      </c>
      <c r="E48" s="12">
        <v>2</v>
      </c>
      <c r="F48" s="10">
        <v>1</v>
      </c>
      <c r="G48" s="12" t="s">
        <v>39</v>
      </c>
      <c r="H48" s="12" t="s">
        <v>342</v>
      </c>
      <c r="I48" s="10" t="s">
        <v>27</v>
      </c>
      <c r="J48" s="11" t="s">
        <v>239</v>
      </c>
      <c r="K48" s="12" t="s">
        <v>22</v>
      </c>
      <c r="L48" s="12" t="s">
        <v>22</v>
      </c>
      <c r="M48" s="12" t="s">
        <v>22</v>
      </c>
      <c r="N48" s="13" t="s">
        <v>34</v>
      </c>
      <c r="O48" s="14">
        <v>450</v>
      </c>
    </row>
    <row r="49" spans="1:15" s="145" customFormat="1" ht="17.25" thickBot="1">
      <c r="A49" s="815"/>
      <c r="B49" s="816"/>
      <c r="C49" s="271" t="s">
        <v>105</v>
      </c>
      <c r="D49" s="12" t="s">
        <v>25</v>
      </c>
      <c r="E49" s="271">
        <v>5</v>
      </c>
      <c r="F49" s="271">
        <v>1</v>
      </c>
      <c r="G49" s="271" t="s">
        <v>39</v>
      </c>
      <c r="H49" s="271" t="s">
        <v>106</v>
      </c>
      <c r="I49" s="271" t="s">
        <v>20</v>
      </c>
      <c r="J49" s="271" t="s">
        <v>45</v>
      </c>
      <c r="K49" s="271" t="s">
        <v>22</v>
      </c>
      <c r="L49" s="271" t="s">
        <v>22</v>
      </c>
      <c r="M49" s="271" t="s">
        <v>22</v>
      </c>
      <c r="N49" s="272" t="s">
        <v>34</v>
      </c>
      <c r="O49" s="273">
        <v>450</v>
      </c>
    </row>
    <row r="50" spans="1:15" s="15" customFormat="1" ht="17.25" thickBot="1">
      <c r="A50" s="777">
        <v>1</v>
      </c>
      <c r="B50" s="776"/>
      <c r="C50" s="802"/>
      <c r="D50" s="802"/>
      <c r="E50" s="802"/>
      <c r="F50" s="802"/>
      <c r="G50" s="802"/>
      <c r="H50" s="802"/>
      <c r="I50" s="802"/>
      <c r="J50" s="802"/>
      <c r="K50" s="802"/>
      <c r="L50" s="802"/>
      <c r="M50" s="802"/>
      <c r="N50" s="802"/>
      <c r="O50" s="288"/>
    </row>
    <row r="51" spans="1:15" s="15" customFormat="1" ht="17.25" thickBot="1">
      <c r="A51" s="815" t="s">
        <v>114</v>
      </c>
      <c r="B51" s="816"/>
      <c r="C51" s="10" t="s">
        <v>115</v>
      </c>
      <c r="D51" s="16" t="s">
        <v>116</v>
      </c>
      <c r="E51" s="11">
        <v>4</v>
      </c>
      <c r="F51" s="12">
        <v>1</v>
      </c>
      <c r="G51" s="12" t="s">
        <v>18</v>
      </c>
      <c r="H51" s="12" t="s">
        <v>117</v>
      </c>
      <c r="I51" s="12" t="s">
        <v>20</v>
      </c>
      <c r="J51" s="12" t="s">
        <v>41</v>
      </c>
      <c r="K51" s="12" t="s">
        <v>22</v>
      </c>
      <c r="L51" s="12" t="s">
        <v>22</v>
      </c>
      <c r="M51" s="12" t="s">
        <v>22</v>
      </c>
      <c r="N51" s="13" t="s">
        <v>118</v>
      </c>
      <c r="O51" s="14">
        <v>480</v>
      </c>
    </row>
    <row r="52" spans="1:15" s="15" customFormat="1" ht="17.25" thickBot="1">
      <c r="A52" s="777">
        <v>1</v>
      </c>
      <c r="B52" s="776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201"/>
    </row>
    <row r="53" spans="1:15" s="15" customFormat="1">
      <c r="A53" s="20"/>
      <c r="B53" s="21"/>
      <c r="C53" s="10" t="s">
        <v>123</v>
      </c>
      <c r="D53" s="16" t="s">
        <v>124</v>
      </c>
      <c r="E53" s="16">
        <v>4</v>
      </c>
      <c r="F53" s="10">
        <v>1</v>
      </c>
      <c r="G53" s="10" t="s">
        <v>18</v>
      </c>
      <c r="H53" s="10" t="s">
        <v>125</v>
      </c>
      <c r="I53" s="10" t="s">
        <v>20</v>
      </c>
      <c r="J53" s="10" t="s">
        <v>22</v>
      </c>
      <c r="K53" s="16" t="s">
        <v>22</v>
      </c>
      <c r="L53" s="10" t="s">
        <v>22</v>
      </c>
      <c r="M53" s="10" t="s">
        <v>22</v>
      </c>
      <c r="N53" s="22" t="s">
        <v>118</v>
      </c>
      <c r="O53" s="65">
        <v>500</v>
      </c>
    </row>
    <row r="54" spans="1:15" s="15" customFormat="1">
      <c r="A54" s="815" t="s">
        <v>126</v>
      </c>
      <c r="B54" s="816"/>
      <c r="C54" s="16" t="s">
        <v>127</v>
      </c>
      <c r="D54" s="16" t="s">
        <v>124</v>
      </c>
      <c r="E54" s="16">
        <v>3</v>
      </c>
      <c r="F54" s="16">
        <v>1</v>
      </c>
      <c r="G54" s="10" t="s">
        <v>18</v>
      </c>
      <c r="H54" s="10" t="s">
        <v>125</v>
      </c>
      <c r="I54" s="10" t="s">
        <v>20</v>
      </c>
      <c r="J54" s="16" t="s">
        <v>22</v>
      </c>
      <c r="K54" s="10" t="s">
        <v>22</v>
      </c>
      <c r="L54" s="16" t="s">
        <v>22</v>
      </c>
      <c r="M54" s="10" t="s">
        <v>22</v>
      </c>
      <c r="N54" s="22" t="s">
        <v>118</v>
      </c>
      <c r="O54" s="14">
        <v>500</v>
      </c>
    </row>
    <row r="55" spans="1:15" s="15" customFormat="1">
      <c r="A55" s="815"/>
      <c r="B55" s="816"/>
      <c r="C55" s="16" t="s">
        <v>128</v>
      </c>
      <c r="D55" s="16" t="s">
        <v>124</v>
      </c>
      <c r="E55" s="16">
        <v>1</v>
      </c>
      <c r="F55" s="10">
        <v>1</v>
      </c>
      <c r="G55" s="10" t="s">
        <v>18</v>
      </c>
      <c r="H55" s="10" t="s">
        <v>129</v>
      </c>
      <c r="I55" s="10" t="s">
        <v>20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118</v>
      </c>
      <c r="O55" s="14">
        <v>500</v>
      </c>
    </row>
    <row r="56" spans="1:15" s="15" customFormat="1">
      <c r="A56" s="815"/>
      <c r="B56" s="816"/>
      <c r="C56" s="16" t="s">
        <v>130</v>
      </c>
      <c r="D56" s="16" t="s">
        <v>124</v>
      </c>
      <c r="E56" s="16">
        <v>2</v>
      </c>
      <c r="F56" s="10">
        <v>1</v>
      </c>
      <c r="G56" s="10" t="s">
        <v>18</v>
      </c>
      <c r="H56" s="10" t="s">
        <v>131</v>
      </c>
      <c r="I56" s="10" t="s">
        <v>20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118</v>
      </c>
      <c r="O56" s="14">
        <v>500</v>
      </c>
    </row>
    <row r="57" spans="1:15" s="15" customFormat="1">
      <c r="A57" s="815"/>
      <c r="B57" s="816"/>
      <c r="C57" s="16" t="s">
        <v>134</v>
      </c>
      <c r="D57" s="16" t="s">
        <v>124</v>
      </c>
      <c r="E57" s="16">
        <v>1</v>
      </c>
      <c r="F57" s="10">
        <v>1</v>
      </c>
      <c r="G57" s="10" t="s">
        <v>18</v>
      </c>
      <c r="H57" s="10" t="s">
        <v>135</v>
      </c>
      <c r="I57" s="10" t="s">
        <v>20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118</v>
      </c>
      <c r="O57" s="14">
        <v>500</v>
      </c>
    </row>
    <row r="58" spans="1:15" s="15" customFormat="1">
      <c r="A58" s="815"/>
      <c r="B58" s="816"/>
      <c r="C58" s="16" t="s">
        <v>136</v>
      </c>
      <c r="D58" s="16" t="s">
        <v>124</v>
      </c>
      <c r="E58" s="16">
        <v>1</v>
      </c>
      <c r="F58" s="10">
        <v>1</v>
      </c>
      <c r="G58" s="10" t="s">
        <v>18</v>
      </c>
      <c r="H58" s="10" t="s">
        <v>133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118</v>
      </c>
      <c r="O58" s="14">
        <v>500</v>
      </c>
    </row>
    <row r="59" spans="1:15" s="15" customFormat="1">
      <c r="A59" s="815"/>
      <c r="B59" s="816"/>
      <c r="C59" s="16" t="s">
        <v>137</v>
      </c>
      <c r="D59" s="16" t="s">
        <v>124</v>
      </c>
      <c r="E59" s="16">
        <v>1</v>
      </c>
      <c r="F59" s="10">
        <v>1</v>
      </c>
      <c r="G59" s="10" t="s">
        <v>18</v>
      </c>
      <c r="H59" s="10" t="s">
        <v>125</v>
      </c>
      <c r="I59" s="10" t="s">
        <v>20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118</v>
      </c>
      <c r="O59" s="14">
        <v>500</v>
      </c>
    </row>
    <row r="60" spans="1:15" s="15" customFormat="1">
      <c r="A60" s="815"/>
      <c r="B60" s="816"/>
      <c r="C60" s="16" t="s">
        <v>140</v>
      </c>
      <c r="D60" s="16" t="s">
        <v>124</v>
      </c>
      <c r="E60" s="16">
        <v>13</v>
      </c>
      <c r="F60" s="10">
        <v>1</v>
      </c>
      <c r="G60" s="10" t="s">
        <v>18</v>
      </c>
      <c r="H60" s="10" t="s">
        <v>141</v>
      </c>
      <c r="I60" s="10" t="s">
        <v>20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118</v>
      </c>
      <c r="O60" s="14">
        <v>500</v>
      </c>
    </row>
    <row r="61" spans="1:15" s="15" customFormat="1">
      <c r="A61" s="815"/>
      <c r="B61" s="816"/>
      <c r="C61" s="16" t="s">
        <v>142</v>
      </c>
      <c r="D61" s="16" t="s">
        <v>124</v>
      </c>
      <c r="E61" s="16">
        <v>5</v>
      </c>
      <c r="F61" s="10">
        <v>1</v>
      </c>
      <c r="G61" s="10" t="s">
        <v>18</v>
      </c>
      <c r="H61" s="10" t="s">
        <v>125</v>
      </c>
      <c r="I61" s="10" t="s">
        <v>20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118</v>
      </c>
      <c r="O61" s="14">
        <v>500</v>
      </c>
    </row>
    <row r="62" spans="1:15" s="15" customFormat="1">
      <c r="A62" s="815"/>
      <c r="B62" s="816"/>
      <c r="C62" s="16" t="s">
        <v>145</v>
      </c>
      <c r="D62" s="16" t="s">
        <v>124</v>
      </c>
      <c r="E62" s="16">
        <v>15</v>
      </c>
      <c r="F62" s="10">
        <v>1</v>
      </c>
      <c r="G62" s="10" t="s">
        <v>18</v>
      </c>
      <c r="H62" s="10" t="s">
        <v>129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118</v>
      </c>
      <c r="O62" s="14">
        <v>500</v>
      </c>
    </row>
    <row r="63" spans="1:15" s="15" customFormat="1">
      <c r="A63" s="815"/>
      <c r="B63" s="816"/>
      <c r="C63" s="16" t="s">
        <v>147</v>
      </c>
      <c r="D63" s="16" t="s">
        <v>124</v>
      </c>
      <c r="E63" s="16">
        <v>1</v>
      </c>
      <c r="F63" s="10">
        <v>1</v>
      </c>
      <c r="G63" s="10" t="s">
        <v>18</v>
      </c>
      <c r="H63" s="10" t="s">
        <v>129</v>
      </c>
      <c r="I63" s="10" t="s">
        <v>20</v>
      </c>
      <c r="J63" s="10" t="s">
        <v>41</v>
      </c>
      <c r="K63" s="10" t="s">
        <v>22</v>
      </c>
      <c r="L63" s="10" t="s">
        <v>22</v>
      </c>
      <c r="M63" s="10" t="s">
        <v>22</v>
      </c>
      <c r="N63" s="13" t="s">
        <v>118</v>
      </c>
      <c r="O63" s="14">
        <v>500</v>
      </c>
    </row>
    <row r="64" spans="1:15" s="15" customFormat="1">
      <c r="A64" s="815"/>
      <c r="B64" s="816"/>
      <c r="C64" s="16" t="s">
        <v>155</v>
      </c>
      <c r="D64" s="16" t="s">
        <v>124</v>
      </c>
      <c r="E64" s="16">
        <v>11</v>
      </c>
      <c r="F64" s="10">
        <v>1</v>
      </c>
      <c r="G64" s="10" t="s">
        <v>18</v>
      </c>
      <c r="H64" s="10" t="s">
        <v>156</v>
      </c>
      <c r="I64" s="10" t="s">
        <v>20</v>
      </c>
      <c r="J64" s="10" t="s">
        <v>21</v>
      </c>
      <c r="K64" s="10" t="s">
        <v>22</v>
      </c>
      <c r="L64" s="10" t="s">
        <v>22</v>
      </c>
      <c r="M64" s="10" t="s">
        <v>22</v>
      </c>
      <c r="N64" s="13" t="s">
        <v>118</v>
      </c>
      <c r="O64" s="14">
        <v>500</v>
      </c>
    </row>
    <row r="65" spans="1:15" s="15" customFormat="1">
      <c r="A65" s="815"/>
      <c r="B65" s="816"/>
      <c r="C65" s="16" t="s">
        <v>157</v>
      </c>
      <c r="D65" s="16" t="s">
        <v>124</v>
      </c>
      <c r="E65" s="16">
        <v>20</v>
      </c>
      <c r="F65" s="10">
        <v>1</v>
      </c>
      <c r="G65" s="10" t="s">
        <v>39</v>
      </c>
      <c r="H65" s="10" t="s">
        <v>158</v>
      </c>
      <c r="I65" s="10" t="s">
        <v>20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118</v>
      </c>
      <c r="O65" s="14">
        <v>500</v>
      </c>
    </row>
    <row r="66" spans="1:15" s="15" customFormat="1">
      <c r="A66" s="815"/>
      <c r="B66" s="816"/>
      <c r="C66" s="16" t="s">
        <v>159</v>
      </c>
      <c r="D66" s="16" t="s">
        <v>124</v>
      </c>
      <c r="E66" s="16">
        <v>9</v>
      </c>
      <c r="F66" s="10">
        <v>1</v>
      </c>
      <c r="G66" s="10" t="s">
        <v>18</v>
      </c>
      <c r="H66" s="10" t="s">
        <v>125</v>
      </c>
      <c r="I66" s="10" t="s">
        <v>20</v>
      </c>
      <c r="J66" s="10" t="s">
        <v>41</v>
      </c>
      <c r="K66" s="10" t="s">
        <v>22</v>
      </c>
      <c r="L66" s="10" t="s">
        <v>22</v>
      </c>
      <c r="M66" s="10" t="s">
        <v>22</v>
      </c>
      <c r="N66" s="13" t="s">
        <v>118</v>
      </c>
      <c r="O66" s="14">
        <v>500</v>
      </c>
    </row>
    <row r="67" spans="1:15" s="15" customFormat="1">
      <c r="A67" s="815"/>
      <c r="B67" s="816"/>
      <c r="C67" s="16" t="s">
        <v>161</v>
      </c>
      <c r="D67" s="16" t="s">
        <v>124</v>
      </c>
      <c r="E67" s="16">
        <v>9</v>
      </c>
      <c r="F67" s="10">
        <v>1</v>
      </c>
      <c r="G67" s="10" t="s">
        <v>18</v>
      </c>
      <c r="H67" s="10" t="s">
        <v>162</v>
      </c>
      <c r="I67" s="10" t="s">
        <v>20</v>
      </c>
      <c r="J67" s="10" t="s">
        <v>21</v>
      </c>
      <c r="K67" s="10" t="s">
        <v>22</v>
      </c>
      <c r="L67" s="10" t="s">
        <v>22</v>
      </c>
      <c r="M67" s="10" t="s">
        <v>22</v>
      </c>
      <c r="N67" s="13" t="s">
        <v>118</v>
      </c>
      <c r="O67" s="14">
        <v>500</v>
      </c>
    </row>
    <row r="68" spans="1:15" s="15" customFormat="1">
      <c r="A68" s="815"/>
      <c r="B68" s="816"/>
      <c r="C68" s="16" t="s">
        <v>163</v>
      </c>
      <c r="D68" s="16" t="s">
        <v>124</v>
      </c>
      <c r="E68" s="16">
        <v>10</v>
      </c>
      <c r="F68" s="10">
        <v>1</v>
      </c>
      <c r="G68" s="10" t="s">
        <v>18</v>
      </c>
      <c r="H68" s="10" t="s">
        <v>141</v>
      </c>
      <c r="I68" s="10" t="s">
        <v>20</v>
      </c>
      <c r="J68" s="10" t="s">
        <v>21</v>
      </c>
      <c r="K68" s="10" t="s">
        <v>22</v>
      </c>
      <c r="L68" s="10" t="s">
        <v>22</v>
      </c>
      <c r="M68" s="10" t="s">
        <v>22</v>
      </c>
      <c r="N68" s="13" t="s">
        <v>118</v>
      </c>
      <c r="O68" s="14">
        <v>500</v>
      </c>
    </row>
    <row r="69" spans="1:15" s="15" customFormat="1">
      <c r="A69" s="815"/>
      <c r="B69" s="816"/>
      <c r="C69" s="23" t="s">
        <v>175</v>
      </c>
      <c r="D69" s="16" t="s">
        <v>124</v>
      </c>
      <c r="E69" s="16">
        <v>5</v>
      </c>
      <c r="F69" s="10">
        <v>1</v>
      </c>
      <c r="G69" s="10" t="s">
        <v>18</v>
      </c>
      <c r="H69" s="10" t="s">
        <v>160</v>
      </c>
      <c r="I69" s="10" t="s">
        <v>20</v>
      </c>
      <c r="J69" s="10" t="s">
        <v>41</v>
      </c>
      <c r="K69" s="10" t="s">
        <v>22</v>
      </c>
      <c r="L69" s="10" t="s">
        <v>22</v>
      </c>
      <c r="M69" s="10" t="s">
        <v>22</v>
      </c>
      <c r="N69" s="13" t="s">
        <v>118</v>
      </c>
      <c r="O69" s="14">
        <v>500</v>
      </c>
    </row>
    <row r="70" spans="1:15" s="15" customFormat="1">
      <c r="A70" s="815"/>
      <c r="B70" s="816"/>
      <c r="C70" s="23" t="s">
        <v>175</v>
      </c>
      <c r="D70" s="16" t="s">
        <v>124</v>
      </c>
      <c r="E70" s="16">
        <v>5</v>
      </c>
      <c r="F70" s="10">
        <v>1</v>
      </c>
      <c r="G70" s="10" t="s">
        <v>39</v>
      </c>
      <c r="H70" s="10" t="s">
        <v>160</v>
      </c>
      <c r="I70" s="10" t="s">
        <v>20</v>
      </c>
      <c r="J70" s="10" t="s">
        <v>41</v>
      </c>
      <c r="K70" s="10" t="s">
        <v>22</v>
      </c>
      <c r="L70" s="10" t="s">
        <v>22</v>
      </c>
      <c r="M70" s="10" t="s">
        <v>22</v>
      </c>
      <c r="N70" s="13" t="s">
        <v>118</v>
      </c>
      <c r="O70" s="14">
        <v>500</v>
      </c>
    </row>
    <row r="71" spans="1:15" s="15" customFormat="1">
      <c r="A71" s="815"/>
      <c r="B71" s="816"/>
      <c r="C71" s="23" t="s">
        <v>176</v>
      </c>
      <c r="D71" s="16" t="s">
        <v>124</v>
      </c>
      <c r="E71" s="16">
        <v>14</v>
      </c>
      <c r="F71" s="10">
        <v>1</v>
      </c>
      <c r="G71" s="10" t="s">
        <v>39</v>
      </c>
      <c r="H71" s="10" t="s">
        <v>22</v>
      </c>
      <c r="I71" s="10" t="s">
        <v>20</v>
      </c>
      <c r="J71" s="10" t="s">
        <v>84</v>
      </c>
      <c r="K71" s="10" t="s">
        <v>22</v>
      </c>
      <c r="L71" s="10" t="s">
        <v>22</v>
      </c>
      <c r="M71" s="10" t="s">
        <v>22</v>
      </c>
      <c r="N71" s="13" t="s">
        <v>118</v>
      </c>
      <c r="O71" s="14">
        <v>500</v>
      </c>
    </row>
    <row r="72" spans="1:15" s="15" customFormat="1">
      <c r="A72" s="815"/>
      <c r="B72" s="816"/>
      <c r="C72" s="23" t="s">
        <v>177</v>
      </c>
      <c r="D72" s="16" t="s">
        <v>124</v>
      </c>
      <c r="E72" s="16">
        <v>7</v>
      </c>
      <c r="F72" s="10">
        <v>1</v>
      </c>
      <c r="G72" s="10" t="s">
        <v>39</v>
      </c>
      <c r="H72" s="10" t="s">
        <v>131</v>
      </c>
      <c r="I72" s="10" t="s">
        <v>20</v>
      </c>
      <c r="J72" s="10" t="s">
        <v>84</v>
      </c>
      <c r="K72" s="10" t="s">
        <v>22</v>
      </c>
      <c r="L72" s="10" t="s">
        <v>22</v>
      </c>
      <c r="M72" s="10" t="s">
        <v>22</v>
      </c>
      <c r="N72" s="13" t="s">
        <v>118</v>
      </c>
      <c r="O72" s="14">
        <v>500</v>
      </c>
    </row>
    <row r="73" spans="1:15" s="15" customFormat="1">
      <c r="A73" s="815"/>
      <c r="B73" s="816"/>
      <c r="C73" s="23" t="s">
        <v>179</v>
      </c>
      <c r="D73" s="16" t="s">
        <v>124</v>
      </c>
      <c r="E73" s="16">
        <v>9</v>
      </c>
      <c r="F73" s="10">
        <v>1</v>
      </c>
      <c r="G73" s="10" t="s">
        <v>39</v>
      </c>
      <c r="H73" s="10" t="s">
        <v>141</v>
      </c>
      <c r="I73" s="10" t="s">
        <v>20</v>
      </c>
      <c r="J73" s="10" t="s">
        <v>21</v>
      </c>
      <c r="K73" s="10" t="s">
        <v>22</v>
      </c>
      <c r="L73" s="10" t="s">
        <v>22</v>
      </c>
      <c r="M73" s="10" t="s">
        <v>22</v>
      </c>
      <c r="N73" s="13" t="s">
        <v>118</v>
      </c>
      <c r="O73" s="14">
        <v>500</v>
      </c>
    </row>
    <row r="74" spans="1:15" s="15" customFormat="1">
      <c r="A74" s="815"/>
      <c r="B74" s="816"/>
      <c r="C74" s="23" t="s">
        <v>181</v>
      </c>
      <c r="D74" s="16" t="s">
        <v>124</v>
      </c>
      <c r="E74" s="16">
        <v>12</v>
      </c>
      <c r="F74" s="10">
        <v>1</v>
      </c>
      <c r="G74" s="10" t="s">
        <v>39</v>
      </c>
      <c r="H74" s="10" t="s">
        <v>129</v>
      </c>
      <c r="I74" s="10" t="s">
        <v>20</v>
      </c>
      <c r="J74" s="10" t="s">
        <v>21</v>
      </c>
      <c r="K74" s="10" t="s">
        <v>22</v>
      </c>
      <c r="L74" s="10" t="s">
        <v>22</v>
      </c>
      <c r="M74" s="10" t="s">
        <v>22</v>
      </c>
      <c r="N74" s="13" t="s">
        <v>118</v>
      </c>
      <c r="O74" s="14">
        <v>500</v>
      </c>
    </row>
    <row r="75" spans="1:15" s="15" customFormat="1">
      <c r="A75" s="815"/>
      <c r="B75" s="816"/>
      <c r="C75" s="23" t="s">
        <v>188</v>
      </c>
      <c r="D75" s="16" t="s">
        <v>124</v>
      </c>
      <c r="E75" s="16">
        <v>3</v>
      </c>
      <c r="F75" s="10">
        <v>1</v>
      </c>
      <c r="G75" s="10" t="s">
        <v>39</v>
      </c>
      <c r="H75" s="10" t="s">
        <v>174</v>
      </c>
      <c r="I75" s="10" t="s">
        <v>20</v>
      </c>
      <c r="J75" s="10" t="s">
        <v>84</v>
      </c>
      <c r="K75" s="10" t="s">
        <v>22</v>
      </c>
      <c r="L75" s="10" t="s">
        <v>22</v>
      </c>
      <c r="M75" s="10" t="s">
        <v>22</v>
      </c>
      <c r="N75" s="13" t="s">
        <v>118</v>
      </c>
      <c r="O75" s="14">
        <v>500</v>
      </c>
    </row>
    <row r="76" spans="1:15" s="15" customFormat="1">
      <c r="A76" s="815"/>
      <c r="B76" s="816"/>
      <c r="C76" s="23" t="s">
        <v>189</v>
      </c>
      <c r="D76" s="16" t="s">
        <v>124</v>
      </c>
      <c r="E76" s="16">
        <v>13</v>
      </c>
      <c r="F76" s="10">
        <v>1</v>
      </c>
      <c r="G76" s="10" t="s">
        <v>18</v>
      </c>
      <c r="H76" s="10" t="s">
        <v>171</v>
      </c>
      <c r="I76" s="10" t="s">
        <v>20</v>
      </c>
      <c r="J76" s="10" t="s">
        <v>21</v>
      </c>
      <c r="K76" s="10" t="s">
        <v>22</v>
      </c>
      <c r="L76" s="10" t="s">
        <v>22</v>
      </c>
      <c r="M76" s="10" t="s">
        <v>22</v>
      </c>
      <c r="N76" s="13" t="s">
        <v>118</v>
      </c>
      <c r="O76" s="14">
        <v>500</v>
      </c>
    </row>
    <row r="77" spans="1:15" s="15" customFormat="1">
      <c r="A77" s="815"/>
      <c r="B77" s="816"/>
      <c r="C77" s="23" t="s">
        <v>190</v>
      </c>
      <c r="D77" s="16" t="s">
        <v>124</v>
      </c>
      <c r="E77" s="16">
        <v>29</v>
      </c>
      <c r="F77" s="10">
        <v>1</v>
      </c>
      <c r="G77" s="10" t="s">
        <v>18</v>
      </c>
      <c r="H77" s="10" t="s">
        <v>160</v>
      </c>
      <c r="I77" s="10" t="s">
        <v>20</v>
      </c>
      <c r="J77" s="10" t="s">
        <v>21</v>
      </c>
      <c r="K77" s="10" t="s">
        <v>22</v>
      </c>
      <c r="L77" s="10" t="s">
        <v>22</v>
      </c>
      <c r="M77" s="10" t="s">
        <v>22</v>
      </c>
      <c r="N77" s="13" t="s">
        <v>118</v>
      </c>
      <c r="O77" s="14">
        <v>500</v>
      </c>
    </row>
    <row r="78" spans="1:15" s="15" customFormat="1">
      <c r="A78" s="815"/>
      <c r="B78" s="816"/>
      <c r="C78" s="23" t="s">
        <v>191</v>
      </c>
      <c r="D78" s="16" t="s">
        <v>124</v>
      </c>
      <c r="E78" s="16">
        <v>36</v>
      </c>
      <c r="F78" s="10">
        <v>1</v>
      </c>
      <c r="G78" s="10" t="s">
        <v>18</v>
      </c>
      <c r="H78" s="10" t="s">
        <v>141</v>
      </c>
      <c r="I78" s="10" t="s">
        <v>20</v>
      </c>
      <c r="J78" s="10" t="s">
        <v>84</v>
      </c>
      <c r="K78" s="10" t="s">
        <v>22</v>
      </c>
      <c r="L78" s="10" t="s">
        <v>22</v>
      </c>
      <c r="M78" s="10" t="s">
        <v>22</v>
      </c>
      <c r="N78" s="13" t="s">
        <v>118</v>
      </c>
      <c r="O78" s="14">
        <v>500</v>
      </c>
    </row>
    <row r="79" spans="1:15" s="15" customFormat="1">
      <c r="A79" s="815"/>
      <c r="B79" s="816"/>
      <c r="C79" s="23" t="s">
        <v>192</v>
      </c>
      <c r="D79" s="16" t="s">
        <v>124</v>
      </c>
      <c r="E79" s="16">
        <v>2</v>
      </c>
      <c r="F79" s="10">
        <v>1</v>
      </c>
      <c r="G79" s="10" t="s">
        <v>18</v>
      </c>
      <c r="H79" s="10" t="s">
        <v>165</v>
      </c>
      <c r="I79" s="10" t="s">
        <v>20</v>
      </c>
      <c r="J79" s="10" t="s">
        <v>84</v>
      </c>
      <c r="K79" s="10" t="s">
        <v>22</v>
      </c>
      <c r="L79" s="10" t="s">
        <v>22</v>
      </c>
      <c r="M79" s="10" t="s">
        <v>22</v>
      </c>
      <c r="N79" s="13" t="s">
        <v>118</v>
      </c>
      <c r="O79" s="14">
        <v>500</v>
      </c>
    </row>
    <row r="80" spans="1:15" s="15" customFormat="1">
      <c r="A80" s="815"/>
      <c r="B80" s="816"/>
      <c r="C80" s="23" t="s">
        <v>193</v>
      </c>
      <c r="D80" s="16" t="s">
        <v>124</v>
      </c>
      <c r="E80" s="16">
        <v>47</v>
      </c>
      <c r="F80" s="10">
        <v>1</v>
      </c>
      <c r="G80" s="10" t="s">
        <v>18</v>
      </c>
      <c r="H80" s="10" t="s">
        <v>194</v>
      </c>
      <c r="I80" s="10" t="s">
        <v>20</v>
      </c>
      <c r="J80" s="10" t="s">
        <v>33</v>
      </c>
      <c r="K80" s="10" t="s">
        <v>22</v>
      </c>
      <c r="L80" s="10" t="s">
        <v>22</v>
      </c>
      <c r="M80" s="10" t="s">
        <v>22</v>
      </c>
      <c r="N80" s="13" t="s">
        <v>118</v>
      </c>
      <c r="O80" s="14">
        <v>500</v>
      </c>
    </row>
    <row r="81" spans="1:15" s="15" customFormat="1">
      <c r="A81" s="815"/>
      <c r="B81" s="816"/>
      <c r="C81" s="23" t="s">
        <v>193</v>
      </c>
      <c r="D81" s="16" t="s">
        <v>124</v>
      </c>
      <c r="E81" s="16">
        <v>5</v>
      </c>
      <c r="F81" s="10">
        <v>1</v>
      </c>
      <c r="G81" s="10" t="s">
        <v>39</v>
      </c>
      <c r="H81" s="10" t="s">
        <v>194</v>
      </c>
      <c r="I81" s="10" t="s">
        <v>20</v>
      </c>
      <c r="J81" s="10" t="s">
        <v>33</v>
      </c>
      <c r="K81" s="10" t="s">
        <v>22</v>
      </c>
      <c r="L81" s="10" t="s">
        <v>22</v>
      </c>
      <c r="M81" s="10" t="s">
        <v>22</v>
      </c>
      <c r="N81" s="13" t="s">
        <v>118</v>
      </c>
      <c r="O81" s="14">
        <v>500</v>
      </c>
    </row>
    <row r="82" spans="1:15" s="15" customFormat="1">
      <c r="A82" s="815"/>
      <c r="B82" s="816"/>
      <c r="C82" s="23" t="s">
        <v>222</v>
      </c>
      <c r="D82" s="16" t="s">
        <v>124</v>
      </c>
      <c r="E82" s="10">
        <v>8</v>
      </c>
      <c r="F82" s="10">
        <v>1</v>
      </c>
      <c r="G82" s="10" t="s">
        <v>223</v>
      </c>
      <c r="H82" s="10" t="s">
        <v>224</v>
      </c>
      <c r="I82" s="10" t="s">
        <v>20</v>
      </c>
      <c r="J82" s="10" t="s">
        <v>84</v>
      </c>
      <c r="K82" s="10" t="s">
        <v>22</v>
      </c>
      <c r="L82" s="10" t="s">
        <v>22</v>
      </c>
      <c r="M82" s="16" t="s">
        <v>22</v>
      </c>
      <c r="N82" s="13" t="s">
        <v>118</v>
      </c>
      <c r="O82" s="14">
        <v>500</v>
      </c>
    </row>
    <row r="83" spans="1:15" s="15" customFormat="1">
      <c r="A83" s="815"/>
      <c r="B83" s="816"/>
      <c r="C83" s="23" t="s">
        <v>222</v>
      </c>
      <c r="D83" s="16" t="s">
        <v>124</v>
      </c>
      <c r="E83" s="10">
        <v>5</v>
      </c>
      <c r="F83" s="10">
        <v>1</v>
      </c>
      <c r="G83" s="10" t="s">
        <v>39</v>
      </c>
      <c r="H83" s="10" t="s">
        <v>224</v>
      </c>
      <c r="I83" s="10" t="s">
        <v>20</v>
      </c>
      <c r="J83" s="10" t="s">
        <v>84</v>
      </c>
      <c r="K83" s="10" t="s">
        <v>22</v>
      </c>
      <c r="L83" s="10" t="s">
        <v>22</v>
      </c>
      <c r="M83" s="16" t="s">
        <v>22</v>
      </c>
      <c r="N83" s="13" t="s">
        <v>118</v>
      </c>
      <c r="O83" s="14">
        <v>500</v>
      </c>
    </row>
    <row r="84" spans="1:15" s="15" customFormat="1">
      <c r="A84" s="815"/>
      <c r="B84" s="816"/>
      <c r="C84" s="23" t="s">
        <v>225</v>
      </c>
      <c r="D84" s="16" t="s">
        <v>124</v>
      </c>
      <c r="E84" s="10">
        <v>32</v>
      </c>
      <c r="F84" s="10">
        <v>1</v>
      </c>
      <c r="G84" s="10" t="s">
        <v>223</v>
      </c>
      <c r="H84" s="10" t="s">
        <v>226</v>
      </c>
      <c r="I84" s="10" t="s">
        <v>20</v>
      </c>
      <c r="J84" s="10" t="s">
        <v>84</v>
      </c>
      <c r="K84" s="10" t="s">
        <v>22</v>
      </c>
      <c r="L84" s="10" t="s">
        <v>22</v>
      </c>
      <c r="M84" s="16" t="s">
        <v>22</v>
      </c>
      <c r="N84" s="13" t="s">
        <v>118</v>
      </c>
      <c r="O84" s="14">
        <v>500</v>
      </c>
    </row>
    <row r="85" spans="1:15" s="15" customFormat="1">
      <c r="A85" s="815"/>
      <c r="B85" s="816"/>
      <c r="C85" s="23" t="s">
        <v>227</v>
      </c>
      <c r="D85" s="16" t="s">
        <v>124</v>
      </c>
      <c r="E85" s="10">
        <v>38</v>
      </c>
      <c r="F85" s="10">
        <v>1</v>
      </c>
      <c r="G85" s="10" t="s">
        <v>223</v>
      </c>
      <c r="H85" s="10" t="s">
        <v>228</v>
      </c>
      <c r="I85" s="10" t="s">
        <v>20</v>
      </c>
      <c r="J85" s="10" t="s">
        <v>84</v>
      </c>
      <c r="K85" s="10" t="s">
        <v>22</v>
      </c>
      <c r="L85" s="10" t="s">
        <v>22</v>
      </c>
      <c r="M85" s="16" t="s">
        <v>22</v>
      </c>
      <c r="N85" s="13" t="s">
        <v>118</v>
      </c>
      <c r="O85" s="14">
        <v>500</v>
      </c>
    </row>
    <row r="86" spans="1:15" s="15" customFormat="1" ht="18" customHeight="1">
      <c r="A86" s="815"/>
      <c r="B86" s="816"/>
      <c r="C86" s="23" t="s">
        <v>229</v>
      </c>
      <c r="D86" s="16" t="s">
        <v>124</v>
      </c>
      <c r="E86" s="10">
        <v>4</v>
      </c>
      <c r="F86" s="12">
        <v>1</v>
      </c>
      <c r="G86" s="12" t="s">
        <v>18</v>
      </c>
      <c r="H86" s="12" t="s">
        <v>230</v>
      </c>
      <c r="I86" s="12" t="s">
        <v>20</v>
      </c>
      <c r="J86" s="12" t="s">
        <v>21</v>
      </c>
      <c r="K86" s="12" t="s">
        <v>22</v>
      </c>
      <c r="L86" s="10" t="s">
        <v>22</v>
      </c>
      <c r="M86" s="11" t="s">
        <v>22</v>
      </c>
      <c r="N86" s="13" t="s">
        <v>231</v>
      </c>
      <c r="O86" s="14">
        <v>500</v>
      </c>
    </row>
    <row r="87" spans="1:15" s="15" customFormat="1">
      <c r="A87" s="815"/>
      <c r="B87" s="816"/>
      <c r="C87" s="23" t="s">
        <v>232</v>
      </c>
      <c r="D87" s="16" t="s">
        <v>124</v>
      </c>
      <c r="E87" s="12">
        <v>44</v>
      </c>
      <c r="F87" s="12">
        <v>1</v>
      </c>
      <c r="G87" s="12" t="s">
        <v>18</v>
      </c>
      <c r="H87" s="12" t="s">
        <v>233</v>
      </c>
      <c r="I87" s="12" t="s">
        <v>20</v>
      </c>
      <c r="J87" s="12" t="s">
        <v>45</v>
      </c>
      <c r="K87" s="12" t="s">
        <v>22</v>
      </c>
      <c r="L87" s="12" t="s">
        <v>22</v>
      </c>
      <c r="M87" s="12" t="s">
        <v>22</v>
      </c>
      <c r="N87" s="13" t="s">
        <v>118</v>
      </c>
      <c r="O87" s="14">
        <v>500</v>
      </c>
    </row>
    <row r="88" spans="1:15" s="15" customFormat="1">
      <c r="A88" s="815"/>
      <c r="B88" s="816"/>
      <c r="C88" s="23" t="s">
        <v>232</v>
      </c>
      <c r="D88" s="16" t="s">
        <v>124</v>
      </c>
      <c r="E88" s="12">
        <v>28</v>
      </c>
      <c r="F88" s="12">
        <v>1</v>
      </c>
      <c r="G88" s="12" t="s">
        <v>39</v>
      </c>
      <c r="H88" s="12" t="s">
        <v>233</v>
      </c>
      <c r="I88" s="12" t="s">
        <v>20</v>
      </c>
      <c r="J88" s="12" t="s">
        <v>45</v>
      </c>
      <c r="K88" s="12" t="s">
        <v>22</v>
      </c>
      <c r="L88" s="12" t="s">
        <v>22</v>
      </c>
      <c r="M88" s="12" t="s">
        <v>22</v>
      </c>
      <c r="N88" s="13" t="s">
        <v>118</v>
      </c>
      <c r="O88" s="14">
        <v>500</v>
      </c>
    </row>
    <row r="89" spans="1:15" s="15" customFormat="1">
      <c r="A89" s="815"/>
      <c r="B89" s="816"/>
      <c r="C89" s="23" t="s">
        <v>234</v>
      </c>
      <c r="D89" s="16" t="s">
        <v>124</v>
      </c>
      <c r="E89" s="10">
        <v>26</v>
      </c>
      <c r="F89" s="10">
        <v>1</v>
      </c>
      <c r="G89" s="10" t="s">
        <v>18</v>
      </c>
      <c r="H89" s="10" t="s">
        <v>235</v>
      </c>
      <c r="I89" s="10" t="s">
        <v>20</v>
      </c>
      <c r="J89" s="10" t="s">
        <v>236</v>
      </c>
      <c r="K89" s="10" t="s">
        <v>22</v>
      </c>
      <c r="L89" s="10" t="s">
        <v>22</v>
      </c>
      <c r="M89" s="10" t="s">
        <v>22</v>
      </c>
      <c r="N89" s="13" t="s">
        <v>118</v>
      </c>
      <c r="O89" s="14">
        <v>500</v>
      </c>
    </row>
    <row r="90" spans="1:15" s="15" customFormat="1">
      <c r="A90" s="815"/>
      <c r="B90" s="816"/>
      <c r="C90" s="23" t="s">
        <v>234</v>
      </c>
      <c r="D90" s="16" t="s">
        <v>124</v>
      </c>
      <c r="E90" s="10">
        <v>46</v>
      </c>
      <c r="F90" s="10">
        <v>1</v>
      </c>
      <c r="G90" s="10" t="s">
        <v>39</v>
      </c>
      <c r="H90" s="10" t="s">
        <v>235</v>
      </c>
      <c r="I90" s="10" t="s">
        <v>20</v>
      </c>
      <c r="J90" s="10" t="s">
        <v>236</v>
      </c>
      <c r="K90" s="10" t="s">
        <v>22</v>
      </c>
      <c r="L90" s="10" t="s">
        <v>22</v>
      </c>
      <c r="M90" s="10" t="s">
        <v>22</v>
      </c>
      <c r="N90" s="13" t="s">
        <v>118</v>
      </c>
      <c r="O90" s="14">
        <v>500</v>
      </c>
    </row>
    <row r="91" spans="1:15" s="15" customFormat="1">
      <c r="A91" s="815"/>
      <c r="B91" s="816"/>
      <c r="C91" s="23" t="s">
        <v>237</v>
      </c>
      <c r="D91" s="16" t="s">
        <v>124</v>
      </c>
      <c r="E91" s="10">
        <v>18</v>
      </c>
      <c r="F91" s="10">
        <v>1</v>
      </c>
      <c r="G91" s="10" t="s">
        <v>18</v>
      </c>
      <c r="H91" s="11" t="s">
        <v>238</v>
      </c>
      <c r="I91" s="10" t="s">
        <v>20</v>
      </c>
      <c r="J91" s="11" t="s">
        <v>239</v>
      </c>
      <c r="K91" s="12" t="s">
        <v>22</v>
      </c>
      <c r="L91" s="10" t="s">
        <v>22</v>
      </c>
      <c r="M91" s="16" t="s">
        <v>22</v>
      </c>
      <c r="N91" s="13" t="s">
        <v>118</v>
      </c>
      <c r="O91" s="14">
        <v>500</v>
      </c>
    </row>
    <row r="92" spans="1:15" s="15" customFormat="1">
      <c r="A92" s="815"/>
      <c r="B92" s="816"/>
      <c r="C92" s="23" t="s">
        <v>237</v>
      </c>
      <c r="D92" s="16" t="s">
        <v>124</v>
      </c>
      <c r="E92" s="10">
        <v>10</v>
      </c>
      <c r="F92" s="10">
        <v>1</v>
      </c>
      <c r="G92" s="10" t="s">
        <v>39</v>
      </c>
      <c r="H92" s="11" t="s">
        <v>238</v>
      </c>
      <c r="I92" s="10" t="s">
        <v>20</v>
      </c>
      <c r="J92" s="11" t="s">
        <v>239</v>
      </c>
      <c r="K92" s="12" t="s">
        <v>22</v>
      </c>
      <c r="L92" s="10" t="s">
        <v>22</v>
      </c>
      <c r="M92" s="16" t="s">
        <v>22</v>
      </c>
      <c r="N92" s="13" t="s">
        <v>118</v>
      </c>
      <c r="O92" s="14">
        <v>500</v>
      </c>
    </row>
    <row r="93" spans="1:15" s="15" customFormat="1">
      <c r="A93" s="815"/>
      <c r="B93" s="816"/>
      <c r="C93" s="23" t="s">
        <v>240</v>
      </c>
      <c r="D93" s="16" t="s">
        <v>124</v>
      </c>
      <c r="E93" s="10">
        <v>37</v>
      </c>
      <c r="F93" s="10">
        <v>1</v>
      </c>
      <c r="G93" s="10" t="s">
        <v>18</v>
      </c>
      <c r="H93" s="12" t="s">
        <v>241</v>
      </c>
      <c r="I93" s="10" t="s">
        <v>20</v>
      </c>
      <c r="J93" s="11" t="s">
        <v>21</v>
      </c>
      <c r="K93" s="12" t="s">
        <v>22</v>
      </c>
      <c r="L93" s="12" t="s">
        <v>22</v>
      </c>
      <c r="M93" s="10" t="s">
        <v>22</v>
      </c>
      <c r="N93" s="11" t="s">
        <v>118</v>
      </c>
      <c r="O93" s="14">
        <v>500</v>
      </c>
    </row>
    <row r="94" spans="1:15" s="15" customFormat="1">
      <c r="A94" s="815"/>
      <c r="B94" s="816"/>
      <c r="C94" s="23" t="s">
        <v>240</v>
      </c>
      <c r="D94" s="16" t="s">
        <v>124</v>
      </c>
      <c r="E94" s="10">
        <v>30</v>
      </c>
      <c r="F94" s="10">
        <v>1</v>
      </c>
      <c r="G94" s="10" t="s">
        <v>39</v>
      </c>
      <c r="H94" s="12" t="s">
        <v>241</v>
      </c>
      <c r="I94" s="10" t="s">
        <v>20</v>
      </c>
      <c r="J94" s="11" t="s">
        <v>21</v>
      </c>
      <c r="K94" s="12" t="s">
        <v>22</v>
      </c>
      <c r="L94" s="12" t="s">
        <v>22</v>
      </c>
      <c r="M94" s="10" t="s">
        <v>22</v>
      </c>
      <c r="N94" s="11" t="s">
        <v>118</v>
      </c>
      <c r="O94" s="14">
        <v>500</v>
      </c>
    </row>
    <row r="95" spans="1:15" s="15" customFormat="1">
      <c r="A95" s="815"/>
      <c r="B95" s="816"/>
      <c r="C95" s="23" t="s">
        <v>242</v>
      </c>
      <c r="D95" s="16" t="s">
        <v>124</v>
      </c>
      <c r="E95" s="10">
        <v>34</v>
      </c>
      <c r="F95" s="10">
        <v>1</v>
      </c>
      <c r="G95" s="11" t="s">
        <v>18</v>
      </c>
      <c r="H95" s="12" t="s">
        <v>226</v>
      </c>
      <c r="I95" s="10" t="s">
        <v>20</v>
      </c>
      <c r="J95" s="11" t="s">
        <v>84</v>
      </c>
      <c r="K95" s="12" t="s">
        <v>22</v>
      </c>
      <c r="L95" s="12" t="s">
        <v>22</v>
      </c>
      <c r="M95" s="10" t="s">
        <v>22</v>
      </c>
      <c r="N95" s="11" t="s">
        <v>118</v>
      </c>
      <c r="O95" s="14">
        <v>500</v>
      </c>
    </row>
    <row r="96" spans="1:15" s="15" customFormat="1">
      <c r="A96" s="815"/>
      <c r="B96" s="816"/>
      <c r="C96" s="11" t="s">
        <v>244</v>
      </c>
      <c r="D96" s="10" t="s">
        <v>245</v>
      </c>
      <c r="E96" s="10">
        <v>8</v>
      </c>
      <c r="F96" s="10">
        <v>1</v>
      </c>
      <c r="G96" s="11" t="s">
        <v>39</v>
      </c>
      <c r="H96" s="12" t="s">
        <v>246</v>
      </c>
      <c r="I96" s="10" t="s">
        <v>20</v>
      </c>
      <c r="J96" s="11" t="s">
        <v>247</v>
      </c>
      <c r="K96" s="12" t="s">
        <v>22</v>
      </c>
      <c r="L96" s="12" t="s">
        <v>22</v>
      </c>
      <c r="M96" s="10" t="s">
        <v>22</v>
      </c>
      <c r="N96" s="11" t="s">
        <v>118</v>
      </c>
      <c r="O96" s="14">
        <v>500</v>
      </c>
    </row>
    <row r="97" spans="1:19" s="15" customFormat="1">
      <c r="A97" s="815"/>
      <c r="B97" s="816"/>
      <c r="C97" s="11" t="s">
        <v>248</v>
      </c>
      <c r="D97" s="10" t="s">
        <v>245</v>
      </c>
      <c r="E97" s="10">
        <v>9</v>
      </c>
      <c r="F97" s="10">
        <v>1</v>
      </c>
      <c r="G97" s="11" t="s">
        <v>39</v>
      </c>
      <c r="H97" s="12" t="s">
        <v>243</v>
      </c>
      <c r="I97" s="10" t="s">
        <v>20</v>
      </c>
      <c r="J97" s="11" t="s">
        <v>249</v>
      </c>
      <c r="K97" s="12" t="s">
        <v>22</v>
      </c>
      <c r="L97" s="12" t="s">
        <v>22</v>
      </c>
      <c r="M97" s="10" t="s">
        <v>22</v>
      </c>
      <c r="N97" s="11" t="s">
        <v>118</v>
      </c>
      <c r="O97" s="14">
        <v>500</v>
      </c>
    </row>
    <row r="98" spans="1:19" s="15" customFormat="1">
      <c r="A98" s="815"/>
      <c r="B98" s="816"/>
      <c r="C98" s="11" t="s">
        <v>353</v>
      </c>
      <c r="D98" s="10" t="s">
        <v>245</v>
      </c>
      <c r="E98" s="10">
        <v>8</v>
      </c>
      <c r="F98" s="10">
        <v>1</v>
      </c>
      <c r="G98" s="11" t="s">
        <v>39</v>
      </c>
      <c r="H98" s="12" t="s">
        <v>233</v>
      </c>
      <c r="I98" s="10" t="s">
        <v>20</v>
      </c>
      <c r="J98" s="11" t="s">
        <v>354</v>
      </c>
      <c r="K98" s="12" t="s">
        <v>22</v>
      </c>
      <c r="L98" s="12" t="s">
        <v>22</v>
      </c>
      <c r="M98" s="10" t="s">
        <v>22</v>
      </c>
      <c r="N98" s="11" t="s">
        <v>118</v>
      </c>
      <c r="O98" s="14">
        <v>500</v>
      </c>
    </row>
    <row r="99" spans="1:19" s="15" customFormat="1" ht="17.25" thickBot="1">
      <c r="A99" s="817"/>
      <c r="B99" s="818"/>
      <c r="C99" s="11" t="s">
        <v>2894</v>
      </c>
      <c r="D99" s="10" t="s">
        <v>3221</v>
      </c>
      <c r="E99" s="24">
        <v>8</v>
      </c>
      <c r="F99" s="24">
        <v>1</v>
      </c>
      <c r="G99" s="11" t="s">
        <v>39</v>
      </c>
      <c r="H99" s="24" t="s">
        <v>235</v>
      </c>
      <c r="I99" s="24" t="s">
        <v>20</v>
      </c>
      <c r="J99" s="11" t="s">
        <v>33</v>
      </c>
      <c r="K99" s="12" t="s">
        <v>22</v>
      </c>
      <c r="L99" s="10" t="s">
        <v>22</v>
      </c>
      <c r="M99" s="10" t="s">
        <v>22</v>
      </c>
      <c r="N99" s="11" t="s">
        <v>118</v>
      </c>
      <c r="O99" s="14">
        <v>500</v>
      </c>
    </row>
    <row r="100" spans="1:19" s="15" customFormat="1" ht="17.25" thickBot="1">
      <c r="A100" s="777">
        <v>1</v>
      </c>
      <c r="B100" s="776"/>
      <c r="C100" s="802"/>
      <c r="D100" s="802"/>
      <c r="E100" s="802"/>
      <c r="F100" s="802"/>
      <c r="G100" s="802"/>
      <c r="H100" s="802"/>
      <c r="I100" s="802"/>
      <c r="J100" s="802"/>
      <c r="K100" s="802"/>
      <c r="L100" s="802"/>
      <c r="M100" s="164"/>
      <c r="N100" s="164"/>
      <c r="O100" s="201"/>
    </row>
    <row r="101" spans="1:19" s="15" customFormat="1">
      <c r="A101" s="812" t="s">
        <v>250</v>
      </c>
      <c r="B101" s="812"/>
      <c r="C101" s="783" t="s">
        <v>251</v>
      </c>
      <c r="D101" s="784" t="s">
        <v>3466</v>
      </c>
      <c r="E101" s="784">
        <v>9</v>
      </c>
      <c r="F101" s="30">
        <v>1</v>
      </c>
      <c r="G101" s="30" t="s">
        <v>39</v>
      </c>
      <c r="H101" s="30" t="s">
        <v>396</v>
      </c>
      <c r="I101" s="30" t="s">
        <v>27</v>
      </c>
      <c r="J101" s="30" t="s">
        <v>84</v>
      </c>
      <c r="K101" s="30" t="s">
        <v>22</v>
      </c>
      <c r="L101" s="30" t="s">
        <v>22</v>
      </c>
      <c r="M101" s="30" t="s">
        <v>22</v>
      </c>
      <c r="N101" s="785" t="s">
        <v>34</v>
      </c>
      <c r="O101" s="786">
        <v>520</v>
      </c>
      <c r="P101" s="787"/>
      <c r="Q101" s="787"/>
      <c r="R101" s="787"/>
      <c r="S101" s="787"/>
    </row>
    <row r="102" spans="1:19" s="15" customFormat="1">
      <c r="A102" s="813"/>
      <c r="B102" s="813"/>
      <c r="C102" s="16" t="s">
        <v>253</v>
      </c>
      <c r="D102" s="10" t="s">
        <v>254</v>
      </c>
      <c r="E102" s="11">
        <v>1</v>
      </c>
      <c r="F102" s="12">
        <v>1</v>
      </c>
      <c r="G102" s="12" t="s">
        <v>18</v>
      </c>
      <c r="H102" s="12" t="s">
        <v>256</v>
      </c>
      <c r="I102" s="12" t="s">
        <v>27</v>
      </c>
      <c r="J102" s="12" t="s">
        <v>41</v>
      </c>
      <c r="K102" s="12" t="s">
        <v>22</v>
      </c>
      <c r="L102" s="12" t="s">
        <v>22</v>
      </c>
      <c r="M102" s="12" t="s">
        <v>22</v>
      </c>
      <c r="N102" s="13" t="s">
        <v>34</v>
      </c>
      <c r="O102" s="14">
        <v>520</v>
      </c>
    </row>
    <row r="103" spans="1:19" s="15" customFormat="1" ht="14.25" customHeight="1" thickBot="1">
      <c r="A103" s="814"/>
      <c r="B103" s="814"/>
      <c r="C103" s="179" t="s">
        <v>253</v>
      </c>
      <c r="D103" s="25" t="s">
        <v>254</v>
      </c>
      <c r="E103" s="25">
        <v>10</v>
      </c>
      <c r="F103" s="25">
        <v>1</v>
      </c>
      <c r="G103" s="25" t="s">
        <v>39</v>
      </c>
      <c r="H103" s="25" t="s">
        <v>256</v>
      </c>
      <c r="I103" s="25" t="s">
        <v>27</v>
      </c>
      <c r="J103" s="25" t="s">
        <v>41</v>
      </c>
      <c r="K103" s="25" t="s">
        <v>22</v>
      </c>
      <c r="L103" s="25" t="s">
        <v>22</v>
      </c>
      <c r="M103" s="25" t="s">
        <v>22</v>
      </c>
      <c r="N103" s="26" t="s">
        <v>34</v>
      </c>
      <c r="O103" s="167">
        <v>520</v>
      </c>
    </row>
    <row r="104" spans="1:19" s="15" customFormat="1" ht="17.25" thickBot="1">
      <c r="A104" s="777">
        <v>1</v>
      </c>
      <c r="B104" s="811">
        <v>1</v>
      </c>
      <c r="C104" s="811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202"/>
    </row>
    <row r="105" spans="1:19" s="15" customFormat="1" ht="16.5" customHeight="1">
      <c r="A105" s="805" t="s">
        <v>257</v>
      </c>
      <c r="B105" s="806" t="s">
        <v>34</v>
      </c>
      <c r="C105" s="10" t="s">
        <v>258</v>
      </c>
      <c r="D105" s="10" t="s">
        <v>259</v>
      </c>
      <c r="E105" s="10">
        <v>2</v>
      </c>
      <c r="F105" s="10">
        <v>0.5</v>
      </c>
      <c r="G105" s="10" t="s">
        <v>18</v>
      </c>
      <c r="H105" s="10" t="s">
        <v>260</v>
      </c>
      <c r="I105" s="10" t="s">
        <v>27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34</v>
      </c>
      <c r="O105" s="215">
        <f>450*F105</f>
        <v>225</v>
      </c>
    </row>
    <row r="106" spans="1:19" s="15" customFormat="1" ht="16.5" customHeight="1">
      <c r="A106" s="805"/>
      <c r="B106" s="806"/>
      <c r="C106" s="10" t="s">
        <v>258</v>
      </c>
      <c r="D106" s="10" t="s">
        <v>270</v>
      </c>
      <c r="E106" s="10">
        <v>1</v>
      </c>
      <c r="F106" s="10">
        <v>0.5</v>
      </c>
      <c r="G106" s="10" t="s">
        <v>18</v>
      </c>
      <c r="H106" s="10" t="s">
        <v>260</v>
      </c>
      <c r="I106" s="10" t="s">
        <v>27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34</v>
      </c>
      <c r="O106" s="31">
        <v>225</v>
      </c>
    </row>
    <row r="107" spans="1:19" s="15" customFormat="1" ht="16.5" customHeight="1">
      <c r="A107" s="805"/>
      <c r="B107" s="806"/>
      <c r="C107" s="10" t="s">
        <v>261</v>
      </c>
      <c r="D107" s="10" t="s">
        <v>262</v>
      </c>
      <c r="E107" s="10">
        <v>1</v>
      </c>
      <c r="F107" s="10">
        <v>1</v>
      </c>
      <c r="G107" s="10" t="s">
        <v>18</v>
      </c>
      <c r="H107" s="10" t="s">
        <v>255</v>
      </c>
      <c r="I107" s="10" t="s">
        <v>27</v>
      </c>
      <c r="J107" s="10" t="s">
        <v>22</v>
      </c>
      <c r="K107" s="10" t="s">
        <v>22</v>
      </c>
      <c r="L107" s="10" t="s">
        <v>22</v>
      </c>
      <c r="M107" s="10" t="s">
        <v>22</v>
      </c>
      <c r="N107" s="13" t="s">
        <v>34</v>
      </c>
      <c r="O107" s="31">
        <f>450*F107</f>
        <v>450</v>
      </c>
      <c r="R107" s="29"/>
    </row>
    <row r="108" spans="1:19" s="15" customFormat="1" ht="16.5" customHeight="1">
      <c r="A108" s="805"/>
      <c r="B108" s="806"/>
      <c r="C108" s="10" t="s">
        <v>263</v>
      </c>
      <c r="D108" s="10" t="s">
        <v>259</v>
      </c>
      <c r="E108" s="10">
        <v>1</v>
      </c>
      <c r="F108" s="10">
        <v>1</v>
      </c>
      <c r="G108" s="10" t="s">
        <v>18</v>
      </c>
      <c r="H108" s="10" t="s">
        <v>264</v>
      </c>
      <c r="I108" s="10" t="s">
        <v>27</v>
      </c>
      <c r="J108" s="10" t="s">
        <v>84</v>
      </c>
      <c r="K108" s="10" t="s">
        <v>22</v>
      </c>
      <c r="L108" s="10" t="s">
        <v>22</v>
      </c>
      <c r="M108" s="10" t="s">
        <v>22</v>
      </c>
      <c r="N108" s="13" t="s">
        <v>34</v>
      </c>
      <c r="O108" s="31">
        <f t="shared" ref="O108:O115" si="0">450*F108</f>
        <v>450</v>
      </c>
      <c r="R108" s="29"/>
    </row>
    <row r="109" spans="1:19" s="15" customFormat="1" ht="16.5" customHeight="1">
      <c r="A109" s="805"/>
      <c r="B109" s="806"/>
      <c r="C109" s="10" t="s">
        <v>263</v>
      </c>
      <c r="D109" s="10" t="s">
        <v>2909</v>
      </c>
      <c r="E109" s="10">
        <v>1</v>
      </c>
      <c r="F109" s="10">
        <v>1</v>
      </c>
      <c r="G109" s="10" t="s">
        <v>18</v>
      </c>
      <c r="H109" s="10" t="s">
        <v>264</v>
      </c>
      <c r="I109" s="10" t="s">
        <v>27</v>
      </c>
      <c r="J109" s="10" t="s">
        <v>84</v>
      </c>
      <c r="K109" s="10" t="s">
        <v>22</v>
      </c>
      <c r="L109" s="10" t="s">
        <v>22</v>
      </c>
      <c r="M109" s="10" t="s">
        <v>22</v>
      </c>
      <c r="N109" s="13" t="s">
        <v>34</v>
      </c>
      <c r="O109" s="31">
        <f t="shared" si="0"/>
        <v>450</v>
      </c>
      <c r="R109" s="29"/>
    </row>
    <row r="110" spans="1:19" s="15" customFormat="1" ht="16.5" customHeight="1">
      <c r="A110" s="805"/>
      <c r="B110" s="806"/>
      <c r="C110" s="10" t="s">
        <v>265</v>
      </c>
      <c r="D110" s="10" t="s">
        <v>259</v>
      </c>
      <c r="E110" s="10">
        <v>3</v>
      </c>
      <c r="F110" s="10">
        <v>0.56000000000000005</v>
      </c>
      <c r="G110" s="10" t="s">
        <v>18</v>
      </c>
      <c r="H110" s="10" t="s">
        <v>74</v>
      </c>
      <c r="I110" s="10" t="s">
        <v>27</v>
      </c>
      <c r="J110" s="10" t="s">
        <v>22</v>
      </c>
      <c r="K110" s="10" t="s">
        <v>22</v>
      </c>
      <c r="L110" s="10" t="s">
        <v>22</v>
      </c>
      <c r="M110" s="10" t="s">
        <v>22</v>
      </c>
      <c r="N110" s="13" t="s">
        <v>34</v>
      </c>
      <c r="O110" s="31">
        <f t="shared" si="0"/>
        <v>252.00000000000003</v>
      </c>
      <c r="R110" s="29"/>
    </row>
    <row r="111" spans="1:19" s="15" customFormat="1" ht="16.5" customHeight="1">
      <c r="A111" s="805"/>
      <c r="B111" s="806"/>
      <c r="C111" s="10" t="s">
        <v>251</v>
      </c>
      <c r="D111" s="10" t="s">
        <v>259</v>
      </c>
      <c r="E111" s="10">
        <v>12</v>
      </c>
      <c r="F111" s="10">
        <v>1</v>
      </c>
      <c r="G111" s="10" t="s">
        <v>18</v>
      </c>
      <c r="H111" s="10" t="s">
        <v>252</v>
      </c>
      <c r="I111" s="10" t="s">
        <v>27</v>
      </c>
      <c r="J111" s="10" t="s">
        <v>84</v>
      </c>
      <c r="K111" s="10" t="s">
        <v>22</v>
      </c>
      <c r="L111" s="10" t="s">
        <v>22</v>
      </c>
      <c r="M111" s="10" t="s">
        <v>22</v>
      </c>
      <c r="N111" s="13" t="s">
        <v>34</v>
      </c>
      <c r="O111" s="31">
        <f t="shared" si="0"/>
        <v>450</v>
      </c>
      <c r="R111" s="29"/>
    </row>
    <row r="112" spans="1:19" s="15" customFormat="1" ht="16.5" customHeight="1">
      <c r="A112" s="805"/>
      <c r="B112" s="806"/>
      <c r="C112" s="10" t="s">
        <v>266</v>
      </c>
      <c r="D112" s="16" t="s">
        <v>267</v>
      </c>
      <c r="E112" s="10">
        <v>2</v>
      </c>
      <c r="F112" s="10">
        <v>1</v>
      </c>
      <c r="G112" s="10" t="s">
        <v>31</v>
      </c>
      <c r="H112" s="10" t="s">
        <v>268</v>
      </c>
      <c r="I112" s="10" t="s">
        <v>27</v>
      </c>
      <c r="J112" s="10" t="s">
        <v>41</v>
      </c>
      <c r="K112" s="10" t="s">
        <v>22</v>
      </c>
      <c r="L112" s="10" t="s">
        <v>269</v>
      </c>
      <c r="M112" s="10" t="s">
        <v>22</v>
      </c>
      <c r="N112" s="13" t="s">
        <v>34</v>
      </c>
      <c r="O112" s="31">
        <f t="shared" si="0"/>
        <v>450</v>
      </c>
      <c r="R112" s="29"/>
    </row>
    <row r="113" spans="1:18" s="15" customFormat="1">
      <c r="A113" s="805"/>
      <c r="B113" s="806"/>
      <c r="C113" s="10" t="s">
        <v>35</v>
      </c>
      <c r="D113" s="10" t="s">
        <v>25</v>
      </c>
      <c r="E113" s="11">
        <v>7</v>
      </c>
      <c r="F113" s="12">
        <v>1</v>
      </c>
      <c r="G113" s="12" t="s">
        <v>36</v>
      </c>
      <c r="H113" s="12" t="s">
        <v>22</v>
      </c>
      <c r="I113" s="12" t="s">
        <v>27</v>
      </c>
      <c r="J113" s="12" t="s">
        <v>37</v>
      </c>
      <c r="K113" s="12" t="s">
        <v>22</v>
      </c>
      <c r="L113" s="12" t="s">
        <v>22</v>
      </c>
      <c r="M113" s="12" t="s">
        <v>22</v>
      </c>
      <c r="N113" s="13" t="s">
        <v>34</v>
      </c>
      <c r="O113" s="14">
        <v>450</v>
      </c>
    </row>
    <row r="114" spans="1:18" s="15" customFormat="1" ht="16.5" customHeight="1">
      <c r="A114" s="805"/>
      <c r="B114" s="806"/>
      <c r="C114" s="10" t="s">
        <v>66</v>
      </c>
      <c r="D114" s="16" t="s">
        <v>271</v>
      </c>
      <c r="E114" s="10">
        <v>13</v>
      </c>
      <c r="F114" s="10">
        <v>1</v>
      </c>
      <c r="G114" s="10" t="s">
        <v>18</v>
      </c>
      <c r="H114" s="10" t="s">
        <v>67</v>
      </c>
      <c r="I114" s="10" t="s">
        <v>20</v>
      </c>
      <c r="J114" s="10" t="s">
        <v>45</v>
      </c>
      <c r="K114" s="10" t="s">
        <v>22</v>
      </c>
      <c r="L114" s="10" t="s">
        <v>22</v>
      </c>
      <c r="M114" s="10" t="s">
        <v>22</v>
      </c>
      <c r="N114" s="13" t="s">
        <v>34</v>
      </c>
      <c r="O114" s="31">
        <f t="shared" si="0"/>
        <v>450</v>
      </c>
      <c r="R114" s="29"/>
    </row>
    <row r="115" spans="1:18" s="15" customFormat="1" ht="16.5" customHeight="1">
      <c r="A115" s="805"/>
      <c r="B115" s="806"/>
      <c r="C115" s="10" t="s">
        <v>68</v>
      </c>
      <c r="D115" s="10" t="s">
        <v>270</v>
      </c>
      <c r="E115" s="10">
        <v>1</v>
      </c>
      <c r="F115" s="10">
        <v>0.5</v>
      </c>
      <c r="G115" s="10" t="s">
        <v>39</v>
      </c>
      <c r="H115" s="10" t="s">
        <v>272</v>
      </c>
      <c r="I115" s="10" t="s">
        <v>27</v>
      </c>
      <c r="J115" s="10" t="s">
        <v>69</v>
      </c>
      <c r="K115" s="10" t="s">
        <v>22</v>
      </c>
      <c r="L115" s="10" t="s">
        <v>22</v>
      </c>
      <c r="M115" s="10" t="s">
        <v>22</v>
      </c>
      <c r="N115" s="13" t="s">
        <v>34</v>
      </c>
      <c r="O115" s="31">
        <f t="shared" si="0"/>
        <v>225</v>
      </c>
      <c r="P115" s="139"/>
      <c r="R115" s="29"/>
    </row>
    <row r="116" spans="1:18" s="15" customFormat="1" ht="15" customHeight="1">
      <c r="A116" s="805"/>
      <c r="B116" s="290"/>
      <c r="C116" s="36" t="s">
        <v>107</v>
      </c>
      <c r="D116" s="36" t="s">
        <v>2912</v>
      </c>
      <c r="E116" s="300">
        <v>3</v>
      </c>
      <c r="F116" s="36">
        <v>1</v>
      </c>
      <c r="G116" s="300" t="s">
        <v>18</v>
      </c>
      <c r="H116" s="300" t="s">
        <v>108</v>
      </c>
      <c r="I116" s="300" t="s">
        <v>27</v>
      </c>
      <c r="J116" s="299" t="s">
        <v>45</v>
      </c>
      <c r="K116" s="300" t="s">
        <v>22</v>
      </c>
      <c r="L116" s="300" t="s">
        <v>22</v>
      </c>
      <c r="M116" s="300" t="s">
        <v>22</v>
      </c>
      <c r="N116" s="308" t="s">
        <v>34</v>
      </c>
      <c r="O116" s="309">
        <v>450</v>
      </c>
    </row>
    <row r="117" spans="1:18" s="15" customFormat="1">
      <c r="A117" s="805"/>
      <c r="B117" s="313" t="s">
        <v>23</v>
      </c>
      <c r="C117" s="314" t="s">
        <v>112</v>
      </c>
      <c r="D117" s="292" t="s">
        <v>25</v>
      </c>
      <c r="E117" s="314">
        <v>5</v>
      </c>
      <c r="F117" s="314">
        <v>1</v>
      </c>
      <c r="G117" s="314" t="s">
        <v>111</v>
      </c>
      <c r="H117" s="314" t="s">
        <v>113</v>
      </c>
      <c r="I117" s="314" t="s">
        <v>27</v>
      </c>
      <c r="J117" s="314" t="s">
        <v>22</v>
      </c>
      <c r="K117" s="314" t="s">
        <v>22</v>
      </c>
      <c r="L117" s="314" t="s">
        <v>22</v>
      </c>
      <c r="M117" s="292" t="s">
        <v>22</v>
      </c>
      <c r="N117" s="310" t="s">
        <v>23</v>
      </c>
      <c r="O117" s="14">
        <v>450</v>
      </c>
    </row>
    <row r="118" spans="1:18" s="15" customFormat="1" ht="16.5" customHeight="1">
      <c r="A118" s="805"/>
      <c r="B118" s="311" t="s">
        <v>60</v>
      </c>
      <c r="C118" s="312" t="s">
        <v>273</v>
      </c>
      <c r="D118" s="32" t="s">
        <v>274</v>
      </c>
      <c r="E118" s="32">
        <v>5</v>
      </c>
      <c r="F118" s="32">
        <v>1.1000000000000001</v>
      </c>
      <c r="G118" s="32" t="s">
        <v>18</v>
      </c>
      <c r="H118" s="32" t="s">
        <v>260</v>
      </c>
      <c r="I118" s="32" t="s">
        <v>27</v>
      </c>
      <c r="J118" s="32" t="s">
        <v>84</v>
      </c>
      <c r="K118" s="32" t="s">
        <v>22</v>
      </c>
      <c r="L118" s="32" t="s">
        <v>22</v>
      </c>
      <c r="M118" s="32" t="s">
        <v>22</v>
      </c>
      <c r="N118" s="37" t="s">
        <v>60</v>
      </c>
      <c r="O118" s="216">
        <f t="shared" ref="O118:O126" si="1">450*F118</f>
        <v>495.00000000000006</v>
      </c>
    </row>
    <row r="119" spans="1:18" s="15" customFormat="1" ht="16.5" customHeight="1">
      <c r="A119" s="805"/>
      <c r="B119" s="803" t="s">
        <v>275</v>
      </c>
      <c r="C119" s="35" t="s">
        <v>276</v>
      </c>
      <c r="D119" s="36" t="s">
        <v>277</v>
      </c>
      <c r="E119" s="35">
        <v>2</v>
      </c>
      <c r="F119" s="35">
        <v>0.75</v>
      </c>
      <c r="G119" s="35" t="s">
        <v>18</v>
      </c>
      <c r="H119" s="35" t="s">
        <v>278</v>
      </c>
      <c r="I119" s="35" t="s">
        <v>27</v>
      </c>
      <c r="J119" s="35" t="s">
        <v>45</v>
      </c>
      <c r="K119" s="35" t="s">
        <v>22</v>
      </c>
      <c r="L119" s="35" t="s">
        <v>22</v>
      </c>
      <c r="M119" s="35" t="s">
        <v>22</v>
      </c>
      <c r="N119" s="37" t="s">
        <v>275</v>
      </c>
      <c r="O119" s="216">
        <f t="shared" si="1"/>
        <v>337.5</v>
      </c>
    </row>
    <row r="120" spans="1:18" s="15" customFormat="1" ht="16.5" customHeight="1">
      <c r="A120" s="805"/>
      <c r="B120" s="807"/>
      <c r="C120" s="33" t="s">
        <v>276</v>
      </c>
      <c r="D120" s="38" t="s">
        <v>279</v>
      </c>
      <c r="E120" s="33">
        <v>3</v>
      </c>
      <c r="F120" s="33">
        <v>1</v>
      </c>
      <c r="G120" s="33" t="s">
        <v>18</v>
      </c>
      <c r="H120" s="33" t="s">
        <v>278</v>
      </c>
      <c r="I120" s="33" t="s">
        <v>27</v>
      </c>
      <c r="J120" s="33" t="s">
        <v>45</v>
      </c>
      <c r="K120" s="33" t="s">
        <v>22</v>
      </c>
      <c r="L120" s="33" t="s">
        <v>22</v>
      </c>
      <c r="M120" s="33" t="s">
        <v>22</v>
      </c>
      <c r="N120" s="34" t="s">
        <v>275</v>
      </c>
      <c r="O120" s="216">
        <f t="shared" si="1"/>
        <v>450</v>
      </c>
    </row>
    <row r="121" spans="1:18" s="15" customFormat="1" ht="16.5" customHeight="1">
      <c r="A121" s="805"/>
      <c r="B121" s="806" t="s">
        <v>46</v>
      </c>
      <c r="C121" s="10" t="s">
        <v>280</v>
      </c>
      <c r="D121" s="10" t="s">
        <v>281</v>
      </c>
      <c r="E121" s="10">
        <v>5</v>
      </c>
      <c r="F121" s="10">
        <v>0.22500000000000001</v>
      </c>
      <c r="G121" s="10" t="s">
        <v>18</v>
      </c>
      <c r="H121" s="10" t="s">
        <v>282</v>
      </c>
      <c r="I121" s="10" t="s">
        <v>20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3" t="s">
        <v>283</v>
      </c>
      <c r="O121" s="39">
        <f t="shared" si="1"/>
        <v>101.25</v>
      </c>
    </row>
    <row r="122" spans="1:18" s="15" customFormat="1" ht="16.5" customHeight="1">
      <c r="A122" s="805"/>
      <c r="B122" s="806"/>
      <c r="C122" s="10" t="s">
        <v>280</v>
      </c>
      <c r="D122" s="10" t="s">
        <v>284</v>
      </c>
      <c r="E122" s="10">
        <v>4</v>
      </c>
      <c r="F122" s="10">
        <v>0.5</v>
      </c>
      <c r="G122" s="10" t="s">
        <v>39</v>
      </c>
      <c r="H122" s="10" t="s">
        <v>282</v>
      </c>
      <c r="I122" s="10" t="s">
        <v>20</v>
      </c>
      <c r="J122" s="10" t="s">
        <v>22</v>
      </c>
      <c r="K122" s="10" t="s">
        <v>22</v>
      </c>
      <c r="L122" s="10" t="s">
        <v>22</v>
      </c>
      <c r="M122" s="10" t="s">
        <v>22</v>
      </c>
      <c r="N122" s="13" t="s">
        <v>283</v>
      </c>
      <c r="O122" s="28">
        <f t="shared" si="1"/>
        <v>225</v>
      </c>
    </row>
    <row r="123" spans="1:18" s="15" customFormat="1" ht="16.5" customHeight="1">
      <c r="A123" s="805"/>
      <c r="B123" s="806"/>
      <c r="C123" s="10" t="s">
        <v>42</v>
      </c>
      <c r="D123" s="10" t="s">
        <v>284</v>
      </c>
      <c r="E123" s="10">
        <v>1</v>
      </c>
      <c r="F123" s="10">
        <v>0.7</v>
      </c>
      <c r="G123" s="10" t="s">
        <v>18</v>
      </c>
      <c r="H123" s="10" t="s">
        <v>285</v>
      </c>
      <c r="I123" s="10" t="s">
        <v>20</v>
      </c>
      <c r="J123" s="10" t="s">
        <v>45</v>
      </c>
      <c r="K123" s="10" t="s">
        <v>22</v>
      </c>
      <c r="L123" s="10" t="s">
        <v>22</v>
      </c>
      <c r="M123" s="10" t="s">
        <v>22</v>
      </c>
      <c r="N123" s="13" t="s">
        <v>286</v>
      </c>
      <c r="O123" s="40">
        <f t="shared" si="1"/>
        <v>315</v>
      </c>
    </row>
    <row r="124" spans="1:18" s="15" customFormat="1" ht="16.5" customHeight="1">
      <c r="A124" s="805"/>
      <c r="B124" s="41" t="s">
        <v>287</v>
      </c>
      <c r="C124" s="33" t="s">
        <v>288</v>
      </c>
      <c r="D124" s="33" t="s">
        <v>284</v>
      </c>
      <c r="E124" s="33">
        <v>3</v>
      </c>
      <c r="F124" s="33">
        <v>0.24</v>
      </c>
      <c r="G124" s="33" t="s">
        <v>18</v>
      </c>
      <c r="H124" s="33" t="s">
        <v>278</v>
      </c>
      <c r="I124" s="33" t="s">
        <v>20</v>
      </c>
      <c r="J124" s="33" t="s">
        <v>22</v>
      </c>
      <c r="K124" s="33" t="s">
        <v>22</v>
      </c>
      <c r="L124" s="33" t="s">
        <v>22</v>
      </c>
      <c r="M124" s="33" t="s">
        <v>22</v>
      </c>
      <c r="N124" s="34" t="s">
        <v>287</v>
      </c>
      <c r="O124" s="217">
        <f t="shared" si="1"/>
        <v>108</v>
      </c>
    </row>
    <row r="125" spans="1:18" s="15" customFormat="1" ht="16.5" customHeight="1">
      <c r="A125" s="805"/>
      <c r="B125" s="803" t="s">
        <v>118</v>
      </c>
      <c r="C125" s="10" t="s">
        <v>289</v>
      </c>
      <c r="D125" s="10" t="s">
        <v>284</v>
      </c>
      <c r="E125" s="10">
        <v>2</v>
      </c>
      <c r="F125" s="10">
        <v>0.2</v>
      </c>
      <c r="G125" s="10" t="s">
        <v>18</v>
      </c>
      <c r="H125" s="10" t="s">
        <v>290</v>
      </c>
      <c r="I125" s="10" t="s">
        <v>20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3" t="s">
        <v>118</v>
      </c>
      <c r="O125" s="217">
        <f t="shared" si="1"/>
        <v>90</v>
      </c>
    </row>
    <row r="126" spans="1:18" s="15" customFormat="1" ht="16.5" customHeight="1">
      <c r="A126" s="805"/>
      <c r="B126" s="803"/>
      <c r="C126" s="10" t="s">
        <v>289</v>
      </c>
      <c r="D126" s="10" t="s">
        <v>284</v>
      </c>
      <c r="E126" s="10">
        <v>4</v>
      </c>
      <c r="F126" s="10">
        <v>0.52500000000000002</v>
      </c>
      <c r="G126" s="10" t="s">
        <v>18</v>
      </c>
      <c r="H126" s="10" t="s">
        <v>290</v>
      </c>
      <c r="I126" s="10" t="s">
        <v>20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3" t="s">
        <v>118</v>
      </c>
      <c r="O126" s="28">
        <f t="shared" si="1"/>
        <v>236.25</v>
      </c>
    </row>
    <row r="127" spans="1:18" s="15" customFormat="1" ht="16.5" customHeight="1">
      <c r="A127" s="805"/>
      <c r="B127" s="803"/>
      <c r="C127" s="10" t="s">
        <v>289</v>
      </c>
      <c r="D127" s="10" t="s">
        <v>284</v>
      </c>
      <c r="E127" s="10">
        <v>2</v>
      </c>
      <c r="F127" s="10">
        <v>0.56200000000000006</v>
      </c>
      <c r="G127" s="10" t="s">
        <v>39</v>
      </c>
      <c r="H127" s="10" t="s">
        <v>290</v>
      </c>
      <c r="I127" s="10" t="s">
        <v>20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3" t="s">
        <v>118</v>
      </c>
      <c r="O127" s="28">
        <f t="shared" ref="O127:O147" si="2">450*F127</f>
        <v>252.90000000000003</v>
      </c>
    </row>
    <row r="128" spans="1:18" s="15" customFormat="1" ht="16.5" customHeight="1">
      <c r="A128" s="805"/>
      <c r="B128" s="803"/>
      <c r="C128" s="10" t="s">
        <v>291</v>
      </c>
      <c r="D128" s="10" t="s">
        <v>284</v>
      </c>
      <c r="E128" s="10">
        <v>3</v>
      </c>
      <c r="F128" s="10">
        <v>0.3</v>
      </c>
      <c r="G128" s="10" t="s">
        <v>18</v>
      </c>
      <c r="H128" s="10" t="s">
        <v>139</v>
      </c>
      <c r="I128" s="10" t="s">
        <v>20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3" t="s">
        <v>118</v>
      </c>
      <c r="O128" s="28">
        <f t="shared" si="2"/>
        <v>135</v>
      </c>
    </row>
    <row r="129" spans="1:15" s="15" customFormat="1" ht="16.5" customHeight="1">
      <c r="A129" s="805"/>
      <c r="B129" s="803"/>
      <c r="C129" s="10" t="s">
        <v>123</v>
      </c>
      <c r="D129" s="10" t="s">
        <v>284</v>
      </c>
      <c r="E129" s="10">
        <v>1</v>
      </c>
      <c r="F129" s="10">
        <v>0.32</v>
      </c>
      <c r="G129" s="10" t="s">
        <v>18</v>
      </c>
      <c r="H129" s="10" t="s">
        <v>292</v>
      </c>
      <c r="I129" s="10" t="s">
        <v>20</v>
      </c>
      <c r="J129" s="10" t="s">
        <v>22</v>
      </c>
      <c r="K129" s="10" t="s">
        <v>22</v>
      </c>
      <c r="L129" s="10" t="s">
        <v>22</v>
      </c>
      <c r="M129" s="10" t="s">
        <v>22</v>
      </c>
      <c r="N129" s="13" t="s">
        <v>118</v>
      </c>
      <c r="O129" s="28">
        <f t="shared" si="2"/>
        <v>144</v>
      </c>
    </row>
    <row r="130" spans="1:15" s="15" customFormat="1" ht="16.5" customHeight="1">
      <c r="A130" s="805"/>
      <c r="B130" s="803"/>
      <c r="C130" s="10" t="s">
        <v>293</v>
      </c>
      <c r="D130" s="10" t="s">
        <v>284</v>
      </c>
      <c r="E130" s="10">
        <v>1</v>
      </c>
      <c r="F130" s="10">
        <v>0.24</v>
      </c>
      <c r="G130" s="10" t="s">
        <v>18</v>
      </c>
      <c r="H130" s="10" t="s">
        <v>235</v>
      </c>
      <c r="I130" s="10" t="s">
        <v>20</v>
      </c>
      <c r="J130" s="10" t="s">
        <v>22</v>
      </c>
      <c r="K130" s="10" t="s">
        <v>22</v>
      </c>
      <c r="L130" s="10" t="s">
        <v>22</v>
      </c>
      <c r="M130" s="10" t="s">
        <v>22</v>
      </c>
      <c r="N130" s="13" t="s">
        <v>118</v>
      </c>
      <c r="O130" s="28">
        <f t="shared" si="2"/>
        <v>108</v>
      </c>
    </row>
    <row r="131" spans="1:15" s="15" customFormat="1" ht="16.5" customHeight="1">
      <c r="A131" s="805"/>
      <c r="B131" s="803"/>
      <c r="C131" s="10" t="s">
        <v>294</v>
      </c>
      <c r="D131" s="10" t="s">
        <v>284</v>
      </c>
      <c r="E131" s="10">
        <v>2</v>
      </c>
      <c r="F131" s="10">
        <v>0.57999999999999996</v>
      </c>
      <c r="G131" s="10" t="s">
        <v>18</v>
      </c>
      <c r="H131" s="10" t="s">
        <v>129</v>
      </c>
      <c r="I131" s="10" t="s">
        <v>20</v>
      </c>
      <c r="J131" s="10" t="s">
        <v>22</v>
      </c>
      <c r="K131" s="10" t="s">
        <v>22</v>
      </c>
      <c r="L131" s="10" t="s">
        <v>22</v>
      </c>
      <c r="M131" s="10" t="s">
        <v>22</v>
      </c>
      <c r="N131" s="13" t="s">
        <v>118</v>
      </c>
      <c r="O131" s="28">
        <f t="shared" si="2"/>
        <v>261</v>
      </c>
    </row>
    <row r="132" spans="1:15" s="15" customFormat="1" ht="16.5" customHeight="1">
      <c r="A132" s="805"/>
      <c r="B132" s="803"/>
      <c r="C132" s="10" t="s">
        <v>295</v>
      </c>
      <c r="D132" s="10" t="s">
        <v>284</v>
      </c>
      <c r="E132" s="10">
        <v>2</v>
      </c>
      <c r="F132" s="10">
        <v>0.9</v>
      </c>
      <c r="G132" s="10" t="s">
        <v>18</v>
      </c>
      <c r="H132" s="10" t="s">
        <v>296</v>
      </c>
      <c r="I132" s="10" t="s">
        <v>20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118</v>
      </c>
      <c r="O132" s="28">
        <f t="shared" si="2"/>
        <v>405</v>
      </c>
    </row>
    <row r="133" spans="1:15" s="15" customFormat="1" ht="16.5" customHeight="1">
      <c r="A133" s="805"/>
      <c r="B133" s="803"/>
      <c r="C133" s="10" t="s">
        <v>295</v>
      </c>
      <c r="D133" s="10" t="s">
        <v>284</v>
      </c>
      <c r="E133" s="10">
        <v>1</v>
      </c>
      <c r="F133" s="10">
        <v>1.2</v>
      </c>
      <c r="G133" s="10" t="s">
        <v>18</v>
      </c>
      <c r="H133" s="10" t="s">
        <v>296</v>
      </c>
      <c r="I133" s="10" t="s">
        <v>20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118</v>
      </c>
      <c r="O133" s="28">
        <v>540</v>
      </c>
    </row>
    <row r="134" spans="1:15" s="15" customFormat="1" ht="16.5" customHeight="1">
      <c r="A134" s="805"/>
      <c r="B134" s="803"/>
      <c r="C134" s="10" t="s">
        <v>138</v>
      </c>
      <c r="D134" s="10" t="s">
        <v>284</v>
      </c>
      <c r="E134" s="10">
        <v>1</v>
      </c>
      <c r="F134" s="10">
        <v>0.6</v>
      </c>
      <c r="G134" s="10" t="s">
        <v>18</v>
      </c>
      <c r="H134" s="10" t="s">
        <v>139</v>
      </c>
      <c r="I134" s="10" t="s">
        <v>20</v>
      </c>
      <c r="J134" s="10" t="s">
        <v>22</v>
      </c>
      <c r="K134" s="10" t="s">
        <v>22</v>
      </c>
      <c r="L134" s="10" t="s">
        <v>22</v>
      </c>
      <c r="M134" s="10" t="s">
        <v>22</v>
      </c>
      <c r="N134" s="13" t="s">
        <v>118</v>
      </c>
      <c r="O134" s="28">
        <f t="shared" si="2"/>
        <v>270</v>
      </c>
    </row>
    <row r="135" spans="1:15" s="15" customFormat="1" ht="16.5" customHeight="1">
      <c r="A135" s="805"/>
      <c r="B135" s="803"/>
      <c r="C135" s="10" t="s">
        <v>143</v>
      </c>
      <c r="D135" s="10" t="s">
        <v>284</v>
      </c>
      <c r="E135" s="10">
        <v>6</v>
      </c>
      <c r="F135" s="10">
        <v>5</v>
      </c>
      <c r="G135" s="10" t="s">
        <v>39</v>
      </c>
      <c r="H135" s="10" t="s">
        <v>243</v>
      </c>
      <c r="I135" s="10" t="s">
        <v>20</v>
      </c>
      <c r="J135" s="10" t="s">
        <v>22</v>
      </c>
      <c r="K135" s="10" t="s">
        <v>22</v>
      </c>
      <c r="L135" s="10" t="s">
        <v>22</v>
      </c>
      <c r="M135" s="12" t="s">
        <v>22</v>
      </c>
      <c r="N135" s="178" t="s">
        <v>118</v>
      </c>
      <c r="O135" s="28">
        <f t="shared" si="2"/>
        <v>2250</v>
      </c>
    </row>
    <row r="136" spans="1:15" s="15" customFormat="1" ht="16.5" customHeight="1">
      <c r="A136" s="805"/>
      <c r="B136" s="803"/>
      <c r="C136" s="10" t="s">
        <v>297</v>
      </c>
      <c r="D136" s="10" t="s">
        <v>284</v>
      </c>
      <c r="E136" s="10">
        <v>2</v>
      </c>
      <c r="F136" s="10">
        <v>0.5</v>
      </c>
      <c r="G136" s="10" t="s">
        <v>18</v>
      </c>
      <c r="H136" s="10" t="s">
        <v>298</v>
      </c>
      <c r="I136" s="10" t="s">
        <v>20</v>
      </c>
      <c r="J136" s="10" t="s">
        <v>37</v>
      </c>
      <c r="K136" s="10" t="s">
        <v>22</v>
      </c>
      <c r="L136" s="10" t="s">
        <v>22</v>
      </c>
      <c r="M136" s="10" t="s">
        <v>22</v>
      </c>
      <c r="N136" s="13" t="s">
        <v>118</v>
      </c>
      <c r="O136" s="28">
        <f t="shared" si="2"/>
        <v>225</v>
      </c>
    </row>
    <row r="137" spans="1:15" s="15" customFormat="1" ht="16.5" customHeight="1">
      <c r="A137" s="805"/>
      <c r="B137" s="803"/>
      <c r="C137" s="10" t="s">
        <v>147</v>
      </c>
      <c r="D137" s="10" t="s">
        <v>284</v>
      </c>
      <c r="E137" s="10">
        <v>3</v>
      </c>
      <c r="F137" s="10">
        <v>0.5</v>
      </c>
      <c r="G137" s="10" t="s">
        <v>18</v>
      </c>
      <c r="H137" s="10" t="s">
        <v>299</v>
      </c>
      <c r="I137" s="10" t="s">
        <v>20</v>
      </c>
      <c r="J137" s="10" t="s">
        <v>41</v>
      </c>
      <c r="K137" s="10" t="s">
        <v>22</v>
      </c>
      <c r="L137" s="10" t="s">
        <v>22</v>
      </c>
      <c r="M137" s="10" t="s">
        <v>22</v>
      </c>
      <c r="N137" s="13" t="s">
        <v>118</v>
      </c>
      <c r="O137" s="28">
        <f t="shared" si="2"/>
        <v>225</v>
      </c>
    </row>
    <row r="138" spans="1:15" s="15" customFormat="1" ht="16.5" customHeight="1">
      <c r="A138" s="805"/>
      <c r="B138" s="803"/>
      <c r="C138" s="10" t="s">
        <v>157</v>
      </c>
      <c r="D138" s="10" t="s">
        <v>284</v>
      </c>
      <c r="E138" s="10">
        <v>13</v>
      </c>
      <c r="F138" s="10">
        <v>10</v>
      </c>
      <c r="G138" s="10" t="s">
        <v>39</v>
      </c>
      <c r="H138" s="10" t="s">
        <v>300</v>
      </c>
      <c r="I138" s="10" t="s">
        <v>20</v>
      </c>
      <c r="J138" s="10" t="s">
        <v>22</v>
      </c>
      <c r="K138" s="10" t="s">
        <v>22</v>
      </c>
      <c r="L138" s="10" t="s">
        <v>22</v>
      </c>
      <c r="M138" s="10" t="s">
        <v>22</v>
      </c>
      <c r="N138" s="13" t="s">
        <v>118</v>
      </c>
      <c r="O138" s="28">
        <f t="shared" si="2"/>
        <v>4500</v>
      </c>
    </row>
    <row r="139" spans="1:15" s="15" customFormat="1" ht="16.5" customHeight="1">
      <c r="A139" s="805"/>
      <c r="B139" s="803"/>
      <c r="C139" s="10" t="s">
        <v>161</v>
      </c>
      <c r="D139" s="10" t="s">
        <v>284</v>
      </c>
      <c r="E139" s="10">
        <v>1</v>
      </c>
      <c r="F139" s="10">
        <v>0.63200000000000001</v>
      </c>
      <c r="G139" s="10" t="s">
        <v>18</v>
      </c>
      <c r="H139" s="10" t="s">
        <v>162</v>
      </c>
      <c r="I139" s="10" t="s">
        <v>20</v>
      </c>
      <c r="J139" s="10" t="s">
        <v>22</v>
      </c>
      <c r="K139" s="10" t="s">
        <v>22</v>
      </c>
      <c r="L139" s="10" t="s">
        <v>22</v>
      </c>
      <c r="M139" s="10" t="s">
        <v>22</v>
      </c>
      <c r="N139" s="13" t="s">
        <v>118</v>
      </c>
      <c r="O139" s="28">
        <f t="shared" si="2"/>
        <v>284.39999999999998</v>
      </c>
    </row>
    <row r="140" spans="1:15" s="15" customFormat="1" ht="16.5" customHeight="1">
      <c r="A140" s="805"/>
      <c r="B140" s="803"/>
      <c r="C140" s="10" t="s">
        <v>176</v>
      </c>
      <c r="D140" s="10" t="s">
        <v>284</v>
      </c>
      <c r="E140" s="10">
        <v>2</v>
      </c>
      <c r="F140" s="10">
        <v>0.9</v>
      </c>
      <c r="G140" s="10" t="s">
        <v>18</v>
      </c>
      <c r="H140" s="10" t="s">
        <v>22</v>
      </c>
      <c r="I140" s="10" t="s">
        <v>20</v>
      </c>
      <c r="J140" s="10" t="s">
        <v>84</v>
      </c>
      <c r="K140" s="10" t="s">
        <v>22</v>
      </c>
      <c r="L140" s="10" t="s">
        <v>22</v>
      </c>
      <c r="M140" s="10" t="s">
        <v>22</v>
      </c>
      <c r="N140" s="13" t="s">
        <v>118</v>
      </c>
      <c r="O140" s="28">
        <f t="shared" si="2"/>
        <v>405</v>
      </c>
    </row>
    <row r="141" spans="1:15" s="15" customFormat="1" ht="16.5" customHeight="1">
      <c r="A141" s="805"/>
      <c r="B141" s="803"/>
      <c r="C141" s="19" t="s">
        <v>197</v>
      </c>
      <c r="D141" s="10" t="s">
        <v>284</v>
      </c>
      <c r="E141" s="10">
        <v>10</v>
      </c>
      <c r="F141" s="10">
        <v>3</v>
      </c>
      <c r="G141" s="10" t="s">
        <v>31</v>
      </c>
      <c r="H141" s="10" t="s">
        <v>198</v>
      </c>
      <c r="I141" s="10" t="s">
        <v>20</v>
      </c>
      <c r="J141" s="10" t="s">
        <v>21</v>
      </c>
      <c r="K141" s="10" t="s">
        <v>22</v>
      </c>
      <c r="L141" s="10" t="s">
        <v>22</v>
      </c>
      <c r="M141" s="10" t="s">
        <v>22</v>
      </c>
      <c r="N141" s="13" t="s">
        <v>118</v>
      </c>
      <c r="O141" s="28">
        <f t="shared" si="2"/>
        <v>1350</v>
      </c>
    </row>
    <row r="142" spans="1:15" s="15" customFormat="1">
      <c r="A142" s="805"/>
      <c r="B142" s="803"/>
      <c r="C142" s="23" t="s">
        <v>203</v>
      </c>
      <c r="D142" s="10" t="s">
        <v>3565</v>
      </c>
      <c r="E142" s="16">
        <v>20</v>
      </c>
      <c r="F142" s="10">
        <v>2</v>
      </c>
      <c r="G142" s="10" t="s">
        <v>31</v>
      </c>
      <c r="H142" s="10" t="s">
        <v>165</v>
      </c>
      <c r="I142" s="10" t="s">
        <v>20</v>
      </c>
      <c r="J142" s="10" t="s">
        <v>21</v>
      </c>
      <c r="K142" s="10" t="s">
        <v>22</v>
      </c>
      <c r="L142" s="10" t="s">
        <v>22</v>
      </c>
      <c r="M142" s="10" t="s">
        <v>22</v>
      </c>
      <c r="N142" s="13" t="s">
        <v>118</v>
      </c>
      <c r="O142" s="14">
        <v>500</v>
      </c>
    </row>
    <row r="143" spans="1:15" s="15" customFormat="1">
      <c r="A143" s="805"/>
      <c r="B143" s="803"/>
      <c r="C143" s="10" t="s">
        <v>222</v>
      </c>
      <c r="D143" s="10" t="s">
        <v>284</v>
      </c>
      <c r="E143" s="10">
        <v>8</v>
      </c>
      <c r="F143" s="10">
        <v>10</v>
      </c>
      <c r="G143" s="10" t="s">
        <v>39</v>
      </c>
      <c r="H143" s="10" t="s">
        <v>224</v>
      </c>
      <c r="I143" s="10" t="s">
        <v>20</v>
      </c>
      <c r="J143" s="10" t="s">
        <v>84</v>
      </c>
      <c r="K143" s="10" t="s">
        <v>22</v>
      </c>
      <c r="L143" s="10" t="s">
        <v>22</v>
      </c>
      <c r="M143" s="10" t="s">
        <v>22</v>
      </c>
      <c r="N143" s="13" t="s">
        <v>118</v>
      </c>
      <c r="O143" s="28">
        <f t="shared" ref="O143" si="3">450*F143</f>
        <v>4500</v>
      </c>
    </row>
    <row r="144" spans="1:15" s="15" customFormat="1">
      <c r="A144" s="805"/>
      <c r="B144" s="803"/>
      <c r="C144" s="10" t="s">
        <v>237</v>
      </c>
      <c r="D144" s="10" t="s">
        <v>284</v>
      </c>
      <c r="E144" s="10">
        <v>11</v>
      </c>
      <c r="F144" s="10">
        <v>5</v>
      </c>
      <c r="G144" s="10" t="s">
        <v>39</v>
      </c>
      <c r="H144" s="11" t="s">
        <v>238</v>
      </c>
      <c r="I144" s="10" t="s">
        <v>20</v>
      </c>
      <c r="J144" s="11" t="s">
        <v>239</v>
      </c>
      <c r="K144" s="12" t="s">
        <v>22</v>
      </c>
      <c r="L144" s="10" t="s">
        <v>22</v>
      </c>
      <c r="M144" s="11" t="s">
        <v>22</v>
      </c>
      <c r="N144" s="13" t="s">
        <v>118</v>
      </c>
      <c r="O144" s="28">
        <f t="shared" si="2"/>
        <v>2250</v>
      </c>
    </row>
    <row r="145" spans="1:18" s="15" customFormat="1">
      <c r="A145" s="805"/>
      <c r="B145" s="803"/>
      <c r="C145" s="12" t="s">
        <v>240</v>
      </c>
      <c r="D145" s="10" t="s">
        <v>284</v>
      </c>
      <c r="E145" s="10">
        <v>4</v>
      </c>
      <c r="F145" s="10">
        <v>10</v>
      </c>
      <c r="G145" s="11" t="s">
        <v>39</v>
      </c>
      <c r="H145" s="12" t="s">
        <v>241</v>
      </c>
      <c r="I145" s="10" t="s">
        <v>20</v>
      </c>
      <c r="J145" s="11" t="s">
        <v>21</v>
      </c>
      <c r="K145" s="12" t="s">
        <v>22</v>
      </c>
      <c r="L145" s="12" t="s">
        <v>22</v>
      </c>
      <c r="M145" s="10" t="s">
        <v>22</v>
      </c>
      <c r="N145" s="22" t="s">
        <v>118</v>
      </c>
      <c r="O145" s="28">
        <f t="shared" si="2"/>
        <v>4500</v>
      </c>
      <c r="R145" s="29"/>
    </row>
    <row r="146" spans="1:18" s="15" customFormat="1">
      <c r="A146" s="805"/>
      <c r="B146" s="803"/>
      <c r="C146" s="12" t="s">
        <v>242</v>
      </c>
      <c r="D146" s="10" t="s">
        <v>284</v>
      </c>
      <c r="E146" s="10">
        <v>19</v>
      </c>
      <c r="F146" s="10">
        <v>5</v>
      </c>
      <c r="G146" s="11" t="s">
        <v>18</v>
      </c>
      <c r="H146" s="11" t="s">
        <v>226</v>
      </c>
      <c r="I146" s="10" t="s">
        <v>20</v>
      </c>
      <c r="J146" s="11" t="s">
        <v>84</v>
      </c>
      <c r="K146" s="12" t="s">
        <v>22</v>
      </c>
      <c r="L146" s="12" t="s">
        <v>22</v>
      </c>
      <c r="M146" s="11" t="s">
        <v>22</v>
      </c>
      <c r="N146" s="22" t="s">
        <v>118</v>
      </c>
      <c r="O146" s="28">
        <f t="shared" si="2"/>
        <v>2250</v>
      </c>
    </row>
    <row r="147" spans="1:18" s="15" customFormat="1">
      <c r="A147" s="805"/>
      <c r="B147" s="803"/>
      <c r="C147" s="32" t="s">
        <v>242</v>
      </c>
      <c r="D147" s="32" t="s">
        <v>284</v>
      </c>
      <c r="E147" s="32">
        <v>8</v>
      </c>
      <c r="F147" s="32">
        <v>10</v>
      </c>
      <c r="G147" s="32" t="s">
        <v>39</v>
      </c>
      <c r="H147" s="32" t="s">
        <v>226</v>
      </c>
      <c r="I147" s="32" t="s">
        <v>20</v>
      </c>
      <c r="J147" s="32" t="s">
        <v>84</v>
      </c>
      <c r="K147" s="32" t="s">
        <v>22</v>
      </c>
      <c r="L147" s="32" t="s">
        <v>22</v>
      </c>
      <c r="M147" s="32" t="s">
        <v>22</v>
      </c>
      <c r="N147" s="37" t="s">
        <v>118</v>
      </c>
      <c r="O147" s="40">
        <f t="shared" si="2"/>
        <v>4500</v>
      </c>
    </row>
    <row r="148" spans="1:18" s="15" customFormat="1" ht="16.5" customHeight="1">
      <c r="A148" s="805"/>
      <c r="B148" s="808" t="s">
        <v>28</v>
      </c>
      <c r="C148" s="19" t="s">
        <v>70</v>
      </c>
      <c r="D148" s="10" t="s">
        <v>271</v>
      </c>
      <c r="E148" s="10">
        <v>2</v>
      </c>
      <c r="F148" s="10">
        <v>1</v>
      </c>
      <c r="G148" s="10" t="s">
        <v>18</v>
      </c>
      <c r="H148" s="10" t="s">
        <v>71</v>
      </c>
      <c r="I148" s="10" t="s">
        <v>27</v>
      </c>
      <c r="J148" s="10" t="s">
        <v>45</v>
      </c>
      <c r="K148" s="10" t="s">
        <v>22</v>
      </c>
      <c r="L148" s="10" t="s">
        <v>301</v>
      </c>
      <c r="M148" s="10" t="s">
        <v>22</v>
      </c>
      <c r="N148" s="13" t="s">
        <v>28</v>
      </c>
      <c r="O148" s="42">
        <f t="shared" ref="O148:O162" si="4">450*F148</f>
        <v>450</v>
      </c>
    </row>
    <row r="149" spans="1:18" s="15" customFormat="1" ht="16.5" customHeight="1">
      <c r="A149" s="805"/>
      <c r="B149" s="809"/>
      <c r="C149" s="19" t="s">
        <v>302</v>
      </c>
      <c r="D149" s="10" t="s">
        <v>271</v>
      </c>
      <c r="E149" s="10">
        <v>2</v>
      </c>
      <c r="F149" s="10">
        <v>1</v>
      </c>
      <c r="G149" s="10" t="s">
        <v>76</v>
      </c>
      <c r="H149" s="10" t="s">
        <v>303</v>
      </c>
      <c r="I149" s="10" t="s">
        <v>20</v>
      </c>
      <c r="J149" s="10" t="s">
        <v>45</v>
      </c>
      <c r="K149" s="10" t="s">
        <v>22</v>
      </c>
      <c r="L149" s="10" t="s">
        <v>22</v>
      </c>
      <c r="M149" s="32" t="s">
        <v>22</v>
      </c>
      <c r="N149" s="37" t="s">
        <v>28</v>
      </c>
      <c r="O149" s="42">
        <f t="shared" si="4"/>
        <v>450</v>
      </c>
    </row>
    <row r="150" spans="1:18" s="15" customFormat="1" ht="16.5" customHeight="1">
      <c r="A150" s="805"/>
      <c r="B150" s="810" t="s">
        <v>304</v>
      </c>
      <c r="C150" s="45" t="s">
        <v>305</v>
      </c>
      <c r="D150" s="45" t="s">
        <v>306</v>
      </c>
      <c r="E150" s="45">
        <v>2</v>
      </c>
      <c r="F150" s="45">
        <v>0.85</v>
      </c>
      <c r="G150" s="45" t="s">
        <v>31</v>
      </c>
      <c r="H150" s="45" t="s">
        <v>307</v>
      </c>
      <c r="I150" s="45" t="s">
        <v>27</v>
      </c>
      <c r="J150" s="45" t="s">
        <v>22</v>
      </c>
      <c r="K150" s="45" t="s">
        <v>22</v>
      </c>
      <c r="L150" s="45" t="s">
        <v>22</v>
      </c>
      <c r="M150" s="45" t="s">
        <v>22</v>
      </c>
      <c r="N150" s="37" t="s">
        <v>304</v>
      </c>
      <c r="O150" s="46">
        <f t="shared" si="4"/>
        <v>382.5</v>
      </c>
    </row>
    <row r="151" spans="1:18" s="15" customFormat="1" ht="16.5" customHeight="1">
      <c r="A151" s="805"/>
      <c r="B151" s="803"/>
      <c r="C151" s="10" t="s">
        <v>308</v>
      </c>
      <c r="D151" s="47" t="s">
        <v>309</v>
      </c>
      <c r="E151" s="47">
        <v>1</v>
      </c>
      <c r="F151" s="47">
        <v>1.7</v>
      </c>
      <c r="G151" s="47" t="s">
        <v>18</v>
      </c>
      <c r="H151" s="47" t="s">
        <v>310</v>
      </c>
      <c r="I151" s="47" t="s">
        <v>20</v>
      </c>
      <c r="J151" s="47" t="s">
        <v>22</v>
      </c>
      <c r="K151" s="47" t="s">
        <v>22</v>
      </c>
      <c r="L151" s="47" t="s">
        <v>22</v>
      </c>
      <c r="M151" s="47" t="s">
        <v>22</v>
      </c>
      <c r="N151" s="48" t="s">
        <v>304</v>
      </c>
      <c r="O151" s="42">
        <f t="shared" si="4"/>
        <v>765</v>
      </c>
    </row>
    <row r="152" spans="1:18" s="15" customFormat="1" ht="16.5" customHeight="1">
      <c r="A152" s="805"/>
      <c r="B152" s="803"/>
      <c r="C152" s="32" t="s">
        <v>311</v>
      </c>
      <c r="D152" s="10" t="s">
        <v>309</v>
      </c>
      <c r="E152" s="10">
        <v>2</v>
      </c>
      <c r="F152" s="32">
        <v>1.36</v>
      </c>
      <c r="G152" s="10" t="s">
        <v>18</v>
      </c>
      <c r="H152" s="10" t="s">
        <v>282</v>
      </c>
      <c r="I152" s="10" t="s">
        <v>20</v>
      </c>
      <c r="J152" s="10" t="s">
        <v>22</v>
      </c>
      <c r="K152" s="10" t="s">
        <v>22</v>
      </c>
      <c r="L152" s="10" t="s">
        <v>22</v>
      </c>
      <c r="M152" s="10" t="s">
        <v>22</v>
      </c>
      <c r="N152" s="13" t="s">
        <v>304</v>
      </c>
      <c r="O152" s="42">
        <f t="shared" si="4"/>
        <v>612</v>
      </c>
    </row>
    <row r="153" spans="1:18" s="15" customFormat="1" ht="16.5" customHeight="1">
      <c r="A153" s="805"/>
      <c r="B153" s="803"/>
      <c r="C153" s="10" t="s">
        <v>312</v>
      </c>
      <c r="D153" s="47" t="s">
        <v>313</v>
      </c>
      <c r="E153" s="47">
        <v>4</v>
      </c>
      <c r="F153" s="10">
        <v>1</v>
      </c>
      <c r="G153" s="47" t="s">
        <v>18</v>
      </c>
      <c r="H153" s="47" t="s">
        <v>22</v>
      </c>
      <c r="I153" s="47" t="s">
        <v>20</v>
      </c>
      <c r="J153" s="47" t="s">
        <v>41</v>
      </c>
      <c r="K153" s="47" t="s">
        <v>22</v>
      </c>
      <c r="L153" s="47" t="s">
        <v>22</v>
      </c>
      <c r="M153" s="47" t="s">
        <v>22</v>
      </c>
      <c r="N153" s="48" t="s">
        <v>304</v>
      </c>
      <c r="O153" s="49">
        <f t="shared" si="4"/>
        <v>450</v>
      </c>
    </row>
    <row r="154" spans="1:18" s="15" customFormat="1" ht="16.5" customHeight="1">
      <c r="A154" s="805"/>
      <c r="B154" s="809"/>
      <c r="C154" s="32" t="s">
        <v>314</v>
      </c>
      <c r="D154" s="32" t="s">
        <v>313</v>
      </c>
      <c r="E154" s="32">
        <v>5</v>
      </c>
      <c r="F154" s="32">
        <v>1</v>
      </c>
      <c r="G154" s="32" t="s">
        <v>18</v>
      </c>
      <c r="H154" s="32" t="s">
        <v>50</v>
      </c>
      <c r="I154" s="32" t="s">
        <v>20</v>
      </c>
      <c r="J154" s="32" t="s">
        <v>22</v>
      </c>
      <c r="K154" s="32" t="s">
        <v>22</v>
      </c>
      <c r="L154" s="32" t="s">
        <v>22</v>
      </c>
      <c r="M154" s="32" t="s">
        <v>22</v>
      </c>
      <c r="N154" s="37" t="s">
        <v>304</v>
      </c>
      <c r="O154" s="50">
        <f t="shared" si="4"/>
        <v>450</v>
      </c>
    </row>
    <row r="155" spans="1:18" s="15" customFormat="1" ht="16.5" customHeight="1">
      <c r="A155" s="805"/>
      <c r="B155" s="284" t="s">
        <v>315</v>
      </c>
      <c r="C155" s="51" t="s">
        <v>316</v>
      </c>
      <c r="D155" s="52" t="s">
        <v>317</v>
      </c>
      <c r="E155" s="307">
        <v>2</v>
      </c>
      <c r="F155" s="52">
        <v>1</v>
      </c>
      <c r="G155" s="52" t="s">
        <v>111</v>
      </c>
      <c r="H155" s="52" t="s">
        <v>64</v>
      </c>
      <c r="I155" s="52" t="s">
        <v>27</v>
      </c>
      <c r="J155" s="52" t="s">
        <v>22</v>
      </c>
      <c r="K155" s="52" t="s">
        <v>22</v>
      </c>
      <c r="L155" s="52" t="s">
        <v>269</v>
      </c>
      <c r="M155" s="52" t="s">
        <v>22</v>
      </c>
      <c r="N155" s="34" t="s">
        <v>315</v>
      </c>
      <c r="O155" s="46">
        <f t="shared" si="4"/>
        <v>450</v>
      </c>
    </row>
    <row r="156" spans="1:18" s="15" customFormat="1">
      <c r="A156" s="805"/>
      <c r="B156" s="810" t="s">
        <v>51</v>
      </c>
      <c r="C156" s="47" t="s">
        <v>109</v>
      </c>
      <c r="D156" s="12" t="s">
        <v>30</v>
      </c>
      <c r="E156" s="12">
        <v>1</v>
      </c>
      <c r="F156" s="12">
        <v>1</v>
      </c>
      <c r="G156" s="12" t="s">
        <v>36</v>
      </c>
      <c r="H156" s="12" t="s">
        <v>110</v>
      </c>
      <c r="I156" s="12" t="s">
        <v>27</v>
      </c>
      <c r="J156" s="12" t="s">
        <v>45</v>
      </c>
      <c r="K156" s="12" t="s">
        <v>22</v>
      </c>
      <c r="L156" s="12" t="s">
        <v>22</v>
      </c>
      <c r="M156" s="12" t="s">
        <v>22</v>
      </c>
      <c r="N156" s="13" t="s">
        <v>51</v>
      </c>
      <c r="O156" s="14">
        <v>450</v>
      </c>
    </row>
    <row r="157" spans="1:18" s="15" customFormat="1">
      <c r="A157" s="805"/>
      <c r="B157" s="809"/>
      <c r="C157" s="32" t="s">
        <v>109</v>
      </c>
      <c r="D157" s="12" t="s">
        <v>25</v>
      </c>
      <c r="E157" s="76">
        <v>7</v>
      </c>
      <c r="F157" s="76">
        <v>1</v>
      </c>
      <c r="G157" s="76" t="s">
        <v>111</v>
      </c>
      <c r="H157" s="76" t="s">
        <v>110</v>
      </c>
      <c r="I157" s="76" t="s">
        <v>27</v>
      </c>
      <c r="J157" s="76" t="s">
        <v>45</v>
      </c>
      <c r="K157" s="76" t="s">
        <v>22</v>
      </c>
      <c r="L157" s="76" t="s">
        <v>22</v>
      </c>
      <c r="M157" s="76" t="s">
        <v>22</v>
      </c>
      <c r="N157" s="37" t="s">
        <v>51</v>
      </c>
      <c r="O157" s="118">
        <v>450</v>
      </c>
    </row>
    <row r="158" spans="1:18" s="15" customFormat="1" ht="16.5" customHeight="1">
      <c r="A158" s="805"/>
      <c r="B158" s="803" t="s">
        <v>318</v>
      </c>
      <c r="C158" s="19" t="s">
        <v>319</v>
      </c>
      <c r="D158" s="47" t="s">
        <v>309</v>
      </c>
      <c r="E158" s="19">
        <v>4</v>
      </c>
      <c r="F158" s="16">
        <v>1</v>
      </c>
      <c r="G158" s="10" t="s">
        <v>39</v>
      </c>
      <c r="H158" s="10" t="s">
        <v>53</v>
      </c>
      <c r="I158" s="10" t="s">
        <v>20</v>
      </c>
      <c r="J158" s="16" t="s">
        <v>45</v>
      </c>
      <c r="K158" s="10" t="s">
        <v>22</v>
      </c>
      <c r="L158" s="10" t="s">
        <v>22</v>
      </c>
      <c r="M158" s="10" t="s">
        <v>22</v>
      </c>
      <c r="N158" s="13" t="s">
        <v>318</v>
      </c>
      <c r="O158" s="42">
        <f t="shared" si="4"/>
        <v>450</v>
      </c>
    </row>
    <row r="159" spans="1:18" s="15" customFormat="1" ht="16.5" customHeight="1">
      <c r="A159" s="805"/>
      <c r="B159" s="803"/>
      <c r="C159" s="54" t="s">
        <v>319</v>
      </c>
      <c r="D159" s="10" t="s">
        <v>277</v>
      </c>
      <c r="E159" s="19">
        <v>8</v>
      </c>
      <c r="F159" s="16">
        <v>1</v>
      </c>
      <c r="G159" s="10" t="s">
        <v>18</v>
      </c>
      <c r="H159" s="10" t="s">
        <v>53</v>
      </c>
      <c r="I159" s="10" t="s">
        <v>20</v>
      </c>
      <c r="J159" s="16" t="s">
        <v>45</v>
      </c>
      <c r="K159" s="10" t="s">
        <v>22</v>
      </c>
      <c r="L159" s="10" t="s">
        <v>22</v>
      </c>
      <c r="M159" s="10" t="s">
        <v>22</v>
      </c>
      <c r="N159" s="13" t="s">
        <v>318</v>
      </c>
      <c r="O159" s="42">
        <f t="shared" si="4"/>
        <v>450</v>
      </c>
    </row>
    <row r="160" spans="1:18" s="15" customFormat="1" ht="16.5" customHeight="1">
      <c r="A160" s="282"/>
      <c r="B160" s="809"/>
      <c r="C160" s="55" t="s">
        <v>319</v>
      </c>
      <c r="D160" s="32" t="s">
        <v>279</v>
      </c>
      <c r="E160" s="56">
        <v>9</v>
      </c>
      <c r="F160" s="32">
        <v>1</v>
      </c>
      <c r="G160" s="32" t="s">
        <v>18</v>
      </c>
      <c r="H160" s="32" t="s">
        <v>53</v>
      </c>
      <c r="I160" s="32" t="s">
        <v>20</v>
      </c>
      <c r="J160" s="57" t="s">
        <v>45</v>
      </c>
      <c r="K160" s="32" t="s">
        <v>22</v>
      </c>
      <c r="L160" s="32" t="s">
        <v>22</v>
      </c>
      <c r="M160" s="32" t="s">
        <v>22</v>
      </c>
      <c r="N160" s="37" t="s">
        <v>318</v>
      </c>
      <c r="O160" s="50">
        <f t="shared" si="4"/>
        <v>450</v>
      </c>
    </row>
    <row r="161" spans="1:15" s="15" customFormat="1" ht="16.5" customHeight="1">
      <c r="A161" s="282"/>
      <c r="B161" s="803"/>
      <c r="C161" s="19" t="s">
        <v>320</v>
      </c>
      <c r="D161" s="10" t="s">
        <v>321</v>
      </c>
      <c r="E161" s="19">
        <v>9</v>
      </c>
      <c r="F161" s="11">
        <v>0.5</v>
      </c>
      <c r="G161" s="10" t="s">
        <v>36</v>
      </c>
      <c r="H161" s="10" t="s">
        <v>22</v>
      </c>
      <c r="I161" s="10" t="s">
        <v>22</v>
      </c>
      <c r="J161" s="10" t="s">
        <v>22</v>
      </c>
      <c r="K161" s="11" t="s">
        <v>22</v>
      </c>
      <c r="L161" s="10" t="s">
        <v>22</v>
      </c>
      <c r="M161" s="11" t="s">
        <v>22</v>
      </c>
      <c r="N161" s="22" t="s">
        <v>22</v>
      </c>
      <c r="O161" s="42">
        <f t="shared" si="4"/>
        <v>225</v>
      </c>
    </row>
    <row r="162" spans="1:15" s="15" customFormat="1" ht="16.5" customHeight="1" thickBot="1">
      <c r="A162" s="286"/>
      <c r="B162" s="804"/>
      <c r="C162" s="210" t="s">
        <v>322</v>
      </c>
      <c r="D162" s="24" t="s">
        <v>321</v>
      </c>
      <c r="E162" s="210">
        <v>8</v>
      </c>
      <c r="F162" s="64">
        <v>0.5</v>
      </c>
      <c r="G162" s="24" t="s">
        <v>36</v>
      </c>
      <c r="H162" s="24" t="s">
        <v>22</v>
      </c>
      <c r="I162" s="24" t="s">
        <v>22</v>
      </c>
      <c r="J162" s="24" t="s">
        <v>22</v>
      </c>
      <c r="K162" s="64" t="s">
        <v>22</v>
      </c>
      <c r="L162" s="24" t="s">
        <v>22</v>
      </c>
      <c r="M162" s="64" t="s">
        <v>22</v>
      </c>
      <c r="N162" s="151" t="s">
        <v>22</v>
      </c>
      <c r="O162" s="197">
        <f t="shared" si="4"/>
        <v>225</v>
      </c>
    </row>
    <row r="163" spans="1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</sheetData>
  <mergeCells count="29">
    <mergeCell ref="A51:B51"/>
    <mergeCell ref="A54:B99"/>
    <mergeCell ref="C100:D100"/>
    <mergeCell ref="A1:O1"/>
    <mergeCell ref="A2:P2"/>
    <mergeCell ref="A5:B5"/>
    <mergeCell ref="A6:B49"/>
    <mergeCell ref="C50:D50"/>
    <mergeCell ref="E50:F50"/>
    <mergeCell ref="G50:H50"/>
    <mergeCell ref="I50:J50"/>
    <mergeCell ref="K50:L50"/>
    <mergeCell ref="M50:N50"/>
    <mergeCell ref="E100:F100"/>
    <mergeCell ref="G100:H100"/>
    <mergeCell ref="I100:J100"/>
    <mergeCell ref="K100:L100"/>
    <mergeCell ref="B161:B162"/>
    <mergeCell ref="A105:A159"/>
    <mergeCell ref="B105:B115"/>
    <mergeCell ref="B119:B120"/>
    <mergeCell ref="B121:B123"/>
    <mergeCell ref="B125:B147"/>
    <mergeCell ref="B148:B149"/>
    <mergeCell ref="B150:B154"/>
    <mergeCell ref="B158:B160"/>
    <mergeCell ref="B156:B157"/>
    <mergeCell ref="B104:C104"/>
    <mergeCell ref="A101:B103"/>
  </mergeCells>
  <conditionalFormatting sqref="C6:O49 O50 C51:O51 C53:O75 E75:E92 E76:O86 C76:D88 C89:O99 C101:O103 C105:O162">
    <cfRule type="expression" dxfId="43" priority="11">
      <formula>NOT(MOD(ROW(),2))</formula>
    </cfRule>
  </conditionalFormatting>
  <conditionalFormatting sqref="D120:D121">
    <cfRule type="expression" dxfId="42" priority="23">
      <formula>NOT(MOD(ROW(),2))</formula>
    </cfRule>
  </conditionalFormatting>
  <conditionalFormatting sqref="E50:M50">
    <cfRule type="expression" dxfId="41" priority="22">
      <formula>NOT(MOD(ROW(),2))</formula>
    </cfRule>
  </conditionalFormatting>
  <conditionalFormatting sqref="F87:O88">
    <cfRule type="expression" dxfId="40" priority="20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9FB4-9673-4D7E-84B8-3F17F9C00E99}">
  <sheetPr>
    <pageSetUpPr fitToPage="1"/>
  </sheetPr>
  <dimension ref="A1:U756"/>
  <sheetViews>
    <sheetView showGridLines="0" zoomScale="85" zoomScaleNormal="85" zoomScalePageLayoutView="69" workbookViewId="0">
      <pane ySplit="5" topLeftCell="A6" activePane="bottomLeft" state="frozen"/>
      <selection activeCell="P1" sqref="P1"/>
      <selection pane="bottomLeft" activeCell="L21" sqref="L21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90.75" style="30" bestFit="1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5" style="30" customWidth="1"/>
    <col min="9" max="9" width="9.125" style="30" customWidth="1"/>
    <col min="10" max="10" width="7.375" style="937" customWidth="1"/>
    <col min="11" max="11" width="7.25" style="937" customWidth="1"/>
    <col min="12" max="12" width="7.375" style="937" customWidth="1"/>
    <col min="13" max="13" width="7.25" style="937" customWidth="1"/>
    <col min="14" max="17" width="7.375" style="937" customWidth="1"/>
    <col min="18" max="19" width="7.375" style="938" customWidth="1"/>
    <col min="20" max="20" width="12.375" style="30" bestFit="1" customWidth="1"/>
    <col min="21" max="21" width="9.125" style="30" bestFit="1" customWidth="1"/>
    <col min="22" max="16384" width="9.375" style="1"/>
  </cols>
  <sheetData>
    <row r="1" spans="1:21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  <c r="Q1" s="823"/>
      <c r="R1" s="823"/>
      <c r="S1" s="823"/>
      <c r="T1" s="823"/>
      <c r="U1" s="823"/>
    </row>
    <row r="2" spans="1:21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</row>
    <row r="3" spans="1:21">
      <c r="B3" s="285"/>
      <c r="C3" s="2"/>
      <c r="D3" s="2"/>
      <c r="E3" s="2"/>
      <c r="F3" s="2"/>
      <c r="G3" s="2"/>
      <c r="H3" s="2"/>
      <c r="I3" s="2"/>
      <c r="J3" s="916"/>
      <c r="K3" s="916"/>
      <c r="L3" s="916"/>
      <c r="M3" s="916"/>
      <c r="N3" s="916"/>
      <c r="O3" s="916"/>
      <c r="P3" s="916"/>
      <c r="Q3" s="916"/>
      <c r="R3" s="917"/>
      <c r="S3" s="917"/>
      <c r="T3" s="2"/>
      <c r="U3" s="2"/>
    </row>
    <row r="4" spans="1:21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918"/>
      <c r="K4" s="918"/>
      <c r="L4" s="918"/>
      <c r="M4" s="918"/>
      <c r="N4" s="918"/>
      <c r="O4" s="918"/>
      <c r="P4" s="918"/>
      <c r="Q4" s="918"/>
      <c r="R4" s="919"/>
      <c r="S4" s="919"/>
      <c r="T4" s="5"/>
      <c r="U4" s="5"/>
    </row>
    <row r="5" spans="1:21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920" t="s">
        <v>3566</v>
      </c>
      <c r="K5" s="920" t="s">
        <v>3567</v>
      </c>
      <c r="L5" s="920" t="s">
        <v>3568</v>
      </c>
      <c r="M5" s="920" t="s">
        <v>3569</v>
      </c>
      <c r="N5" s="920" t="s">
        <v>3570</v>
      </c>
      <c r="O5" s="920" t="s">
        <v>3571</v>
      </c>
      <c r="P5" s="920" t="s">
        <v>3572</v>
      </c>
      <c r="Q5" s="920" t="s">
        <v>3573</v>
      </c>
      <c r="R5" s="921" t="s">
        <v>3574</v>
      </c>
      <c r="S5" s="921" t="s">
        <v>3575</v>
      </c>
      <c r="T5" s="213" t="s">
        <v>13</v>
      </c>
      <c r="U5" s="213" t="s">
        <v>14</v>
      </c>
    </row>
    <row r="6" spans="1:21" s="15" customFormat="1" ht="14.45" customHeight="1">
      <c r="A6" s="813" t="s">
        <v>797</v>
      </c>
      <c r="B6" s="816"/>
      <c r="C6" s="11" t="s">
        <v>798</v>
      </c>
      <c r="D6" s="10" t="s">
        <v>3383</v>
      </c>
      <c r="E6" s="12">
        <v>8</v>
      </c>
      <c r="F6" s="12">
        <v>10</v>
      </c>
      <c r="G6" s="12" t="s">
        <v>22</v>
      </c>
      <c r="H6" s="12" t="s">
        <v>644</v>
      </c>
      <c r="I6" s="12" t="s">
        <v>27</v>
      </c>
      <c r="J6" s="922" t="s">
        <v>22</v>
      </c>
      <c r="K6" s="922" t="s">
        <v>22</v>
      </c>
      <c r="L6" s="922" t="s">
        <v>22</v>
      </c>
      <c r="M6" s="922" t="s">
        <v>22</v>
      </c>
      <c r="N6" s="922" t="s">
        <v>22</v>
      </c>
      <c r="O6" s="922" t="s">
        <v>22</v>
      </c>
      <c r="P6" s="922" t="s">
        <v>22</v>
      </c>
      <c r="Q6" s="922" t="s">
        <v>22</v>
      </c>
      <c r="R6" s="922" t="s">
        <v>22</v>
      </c>
      <c r="S6" s="922" t="s">
        <v>22</v>
      </c>
      <c r="T6" s="13" t="s">
        <v>800</v>
      </c>
      <c r="U6" s="31">
        <v>92</v>
      </c>
    </row>
    <row r="7" spans="1:21" s="15" customFormat="1" ht="14.45" customHeight="1">
      <c r="A7" s="813"/>
      <c r="B7" s="816"/>
      <c r="C7" s="11" t="s">
        <v>801</v>
      </c>
      <c r="D7" s="10" t="s">
        <v>799</v>
      </c>
      <c r="E7" s="11">
        <v>24</v>
      </c>
      <c r="F7" s="12">
        <v>10</v>
      </c>
      <c r="G7" s="12" t="s">
        <v>22</v>
      </c>
      <c r="H7" s="12" t="s">
        <v>81</v>
      </c>
      <c r="I7" s="12" t="s">
        <v>20</v>
      </c>
      <c r="J7" s="922" t="s">
        <v>22</v>
      </c>
      <c r="K7" s="922" t="s">
        <v>22</v>
      </c>
      <c r="L7" s="922" t="s">
        <v>22</v>
      </c>
      <c r="M7" s="922" t="s">
        <v>22</v>
      </c>
      <c r="N7" s="922" t="s">
        <v>22</v>
      </c>
      <c r="O7" s="922" t="s">
        <v>22</v>
      </c>
      <c r="P7" s="922" t="s">
        <v>22</v>
      </c>
      <c r="Q7" s="922" t="s">
        <v>22</v>
      </c>
      <c r="R7" s="922" t="s">
        <v>22</v>
      </c>
      <c r="S7" s="922" t="s">
        <v>22</v>
      </c>
      <c r="T7" s="13" t="s">
        <v>800</v>
      </c>
      <c r="U7" s="31">
        <v>92</v>
      </c>
    </row>
    <row r="8" spans="1:21" s="15" customFormat="1" ht="14.45" customHeight="1">
      <c r="A8" s="813"/>
      <c r="B8" s="816"/>
      <c r="C8" s="11" t="s">
        <v>802</v>
      </c>
      <c r="D8" s="10" t="s">
        <v>799</v>
      </c>
      <c r="E8" s="11">
        <v>8</v>
      </c>
      <c r="F8" s="12">
        <v>10</v>
      </c>
      <c r="G8" s="12" t="s">
        <v>22</v>
      </c>
      <c r="H8" s="12" t="s">
        <v>451</v>
      </c>
      <c r="I8" s="12" t="s">
        <v>20</v>
      </c>
      <c r="J8" s="922" t="s">
        <v>22</v>
      </c>
      <c r="K8" s="922" t="s">
        <v>22</v>
      </c>
      <c r="L8" s="922" t="s">
        <v>22</v>
      </c>
      <c r="M8" s="922" t="s">
        <v>22</v>
      </c>
      <c r="N8" s="922" t="s">
        <v>22</v>
      </c>
      <c r="O8" s="922" t="s">
        <v>22</v>
      </c>
      <c r="P8" s="922" t="s">
        <v>22</v>
      </c>
      <c r="Q8" s="922" t="s">
        <v>22</v>
      </c>
      <c r="R8" s="922" t="s">
        <v>22</v>
      </c>
      <c r="S8" s="922" t="s">
        <v>22</v>
      </c>
      <c r="T8" s="13" t="s">
        <v>800</v>
      </c>
      <c r="U8" s="31">
        <v>92</v>
      </c>
    </row>
    <row r="9" spans="1:21" s="15" customFormat="1" ht="14.45" customHeight="1">
      <c r="A9" s="813"/>
      <c r="B9" s="816"/>
      <c r="C9" s="11" t="s">
        <v>803</v>
      </c>
      <c r="D9" s="10" t="s">
        <v>799</v>
      </c>
      <c r="E9" s="11">
        <v>1</v>
      </c>
      <c r="F9" s="12">
        <v>10</v>
      </c>
      <c r="G9" s="12" t="s">
        <v>22</v>
      </c>
      <c r="H9" s="12" t="s">
        <v>74</v>
      </c>
      <c r="I9" s="12" t="s">
        <v>27</v>
      </c>
      <c r="J9" s="922" t="s">
        <v>22</v>
      </c>
      <c r="K9" s="922" t="s">
        <v>22</v>
      </c>
      <c r="L9" s="922" t="s">
        <v>22</v>
      </c>
      <c r="M9" s="922" t="s">
        <v>22</v>
      </c>
      <c r="N9" s="922" t="s">
        <v>22</v>
      </c>
      <c r="O9" s="922" t="s">
        <v>22</v>
      </c>
      <c r="P9" s="922" t="s">
        <v>22</v>
      </c>
      <c r="Q9" s="922" t="s">
        <v>22</v>
      </c>
      <c r="R9" s="922" t="s">
        <v>22</v>
      </c>
      <c r="S9" s="922" t="s">
        <v>22</v>
      </c>
      <c r="T9" s="13" t="s">
        <v>800</v>
      </c>
      <c r="U9" s="31">
        <v>92</v>
      </c>
    </row>
    <row r="10" spans="1:21" s="15" customFormat="1" ht="14.45" customHeight="1">
      <c r="A10" s="813"/>
      <c r="B10" s="816"/>
      <c r="C10" s="11" t="s">
        <v>804</v>
      </c>
      <c r="D10" s="10" t="s">
        <v>799</v>
      </c>
      <c r="E10" s="11">
        <v>6</v>
      </c>
      <c r="F10" s="12">
        <v>10</v>
      </c>
      <c r="G10" s="12" t="s">
        <v>22</v>
      </c>
      <c r="H10" s="12" t="s">
        <v>86</v>
      </c>
      <c r="I10" s="12" t="s">
        <v>27</v>
      </c>
      <c r="J10" s="922" t="s">
        <v>22</v>
      </c>
      <c r="K10" s="922" t="s">
        <v>22</v>
      </c>
      <c r="L10" s="922" t="s">
        <v>22</v>
      </c>
      <c r="M10" s="922" t="s">
        <v>22</v>
      </c>
      <c r="N10" s="922" t="s">
        <v>22</v>
      </c>
      <c r="O10" s="922" t="s">
        <v>22</v>
      </c>
      <c r="P10" s="922" t="s">
        <v>22</v>
      </c>
      <c r="Q10" s="922" t="s">
        <v>22</v>
      </c>
      <c r="R10" s="922" t="s">
        <v>22</v>
      </c>
      <c r="S10" s="922" t="s">
        <v>22</v>
      </c>
      <c r="T10" s="13" t="s">
        <v>800</v>
      </c>
      <c r="U10" s="31">
        <v>92</v>
      </c>
    </row>
    <row r="11" spans="1:21" s="15" customFormat="1" ht="14.45" customHeight="1">
      <c r="A11" s="813"/>
      <c r="B11" s="816"/>
      <c r="C11" s="11" t="s">
        <v>805</v>
      </c>
      <c r="D11" s="10" t="s">
        <v>799</v>
      </c>
      <c r="E11" s="11">
        <v>6</v>
      </c>
      <c r="F11" s="12">
        <v>10</v>
      </c>
      <c r="G11" s="12" t="s">
        <v>22</v>
      </c>
      <c r="H11" s="12" t="s">
        <v>81</v>
      </c>
      <c r="I11" s="12" t="s">
        <v>27</v>
      </c>
      <c r="J11" s="922" t="s">
        <v>22</v>
      </c>
      <c r="K11" s="922" t="s">
        <v>22</v>
      </c>
      <c r="L11" s="922" t="s">
        <v>22</v>
      </c>
      <c r="M11" s="922" t="s">
        <v>22</v>
      </c>
      <c r="N11" s="922" t="s">
        <v>22</v>
      </c>
      <c r="O11" s="922" t="s">
        <v>22</v>
      </c>
      <c r="P11" s="922" t="s">
        <v>22</v>
      </c>
      <c r="Q11" s="922" t="s">
        <v>22</v>
      </c>
      <c r="R11" s="922" t="s">
        <v>22</v>
      </c>
      <c r="S11" s="922" t="s">
        <v>22</v>
      </c>
      <c r="T11" s="13" t="s">
        <v>800</v>
      </c>
      <c r="U11" s="31">
        <v>92</v>
      </c>
    </row>
    <row r="12" spans="1:21" s="15" customFormat="1" ht="14.45" customHeight="1">
      <c r="A12" s="813"/>
      <c r="B12" s="816"/>
      <c r="C12" s="11" t="s">
        <v>806</v>
      </c>
      <c r="D12" s="10" t="s">
        <v>799</v>
      </c>
      <c r="E12" s="11">
        <v>9</v>
      </c>
      <c r="F12" s="12">
        <v>10</v>
      </c>
      <c r="G12" s="12" t="s">
        <v>22</v>
      </c>
      <c r="H12" s="12" t="s">
        <v>612</v>
      </c>
      <c r="I12" s="12" t="s">
        <v>27</v>
      </c>
      <c r="J12" s="922" t="s">
        <v>22</v>
      </c>
      <c r="K12" s="922" t="s">
        <v>22</v>
      </c>
      <c r="L12" s="922" t="s">
        <v>22</v>
      </c>
      <c r="M12" s="922" t="s">
        <v>22</v>
      </c>
      <c r="N12" s="922" t="s">
        <v>22</v>
      </c>
      <c r="O12" s="922" t="s">
        <v>22</v>
      </c>
      <c r="P12" s="922" t="s">
        <v>22</v>
      </c>
      <c r="Q12" s="922" t="s">
        <v>22</v>
      </c>
      <c r="R12" s="922" t="s">
        <v>22</v>
      </c>
      <c r="S12" s="922" t="s">
        <v>22</v>
      </c>
      <c r="T12" s="13" t="s">
        <v>800</v>
      </c>
      <c r="U12" s="31">
        <v>92</v>
      </c>
    </row>
    <row r="13" spans="1:21" s="15" customFormat="1" ht="14.45" customHeight="1">
      <c r="A13" s="813"/>
      <c r="B13" s="816"/>
      <c r="C13" s="11" t="s">
        <v>807</v>
      </c>
      <c r="D13" s="10" t="s">
        <v>799</v>
      </c>
      <c r="E13" s="11">
        <v>9</v>
      </c>
      <c r="F13" s="12">
        <v>10</v>
      </c>
      <c r="G13" s="12" t="s">
        <v>22</v>
      </c>
      <c r="H13" s="12" t="s">
        <v>715</v>
      </c>
      <c r="I13" s="12" t="s">
        <v>27</v>
      </c>
      <c r="J13" s="922" t="s">
        <v>22</v>
      </c>
      <c r="K13" s="922" t="s">
        <v>22</v>
      </c>
      <c r="L13" s="922" t="s">
        <v>22</v>
      </c>
      <c r="M13" s="922" t="s">
        <v>22</v>
      </c>
      <c r="N13" s="922" t="s">
        <v>22</v>
      </c>
      <c r="O13" s="922" t="s">
        <v>22</v>
      </c>
      <c r="P13" s="922" t="s">
        <v>22</v>
      </c>
      <c r="Q13" s="922" t="s">
        <v>22</v>
      </c>
      <c r="R13" s="922" t="s">
        <v>22</v>
      </c>
      <c r="S13" s="922" t="s">
        <v>22</v>
      </c>
      <c r="T13" s="13" t="s">
        <v>800</v>
      </c>
      <c r="U13" s="31">
        <v>92</v>
      </c>
    </row>
    <row r="14" spans="1:21" s="15" customFormat="1" ht="14.45" customHeight="1">
      <c r="A14" s="813"/>
      <c r="B14" s="816"/>
      <c r="C14" s="11" t="s">
        <v>808</v>
      </c>
      <c r="D14" s="10" t="s">
        <v>3522</v>
      </c>
      <c r="E14" s="11">
        <v>24</v>
      </c>
      <c r="F14" s="12">
        <v>10</v>
      </c>
      <c r="G14" s="12" t="s">
        <v>22</v>
      </c>
      <c r="H14" s="12" t="s">
        <v>809</v>
      </c>
      <c r="I14" s="12" t="s">
        <v>809</v>
      </c>
      <c r="J14" s="922" t="s">
        <v>22</v>
      </c>
      <c r="K14" s="922" t="s">
        <v>22</v>
      </c>
      <c r="L14" s="922" t="s">
        <v>22</v>
      </c>
      <c r="M14" s="922" t="s">
        <v>22</v>
      </c>
      <c r="N14" s="922" t="s">
        <v>22</v>
      </c>
      <c r="O14" s="922" t="s">
        <v>22</v>
      </c>
      <c r="P14" s="922" t="s">
        <v>22</v>
      </c>
      <c r="Q14" s="922" t="s">
        <v>22</v>
      </c>
      <c r="R14" s="922" t="s">
        <v>22</v>
      </c>
      <c r="S14" s="922" t="s">
        <v>22</v>
      </c>
      <c r="T14" s="13" t="s">
        <v>800</v>
      </c>
      <c r="U14" s="31">
        <v>92</v>
      </c>
    </row>
    <row r="15" spans="1:21" s="15" customFormat="1" ht="14.45" customHeight="1">
      <c r="A15" s="813"/>
      <c r="B15" s="816"/>
      <c r="C15" s="11" t="s">
        <v>812</v>
      </c>
      <c r="D15" s="10" t="s">
        <v>799</v>
      </c>
      <c r="E15" s="11">
        <v>7</v>
      </c>
      <c r="F15" s="12">
        <v>10</v>
      </c>
      <c r="G15" s="12" t="s">
        <v>22</v>
      </c>
      <c r="H15" s="12" t="s">
        <v>88</v>
      </c>
      <c r="I15" s="12" t="s">
        <v>27</v>
      </c>
      <c r="J15" s="922">
        <v>0.41970000000000002</v>
      </c>
      <c r="K15" s="922">
        <v>0.77239999999999998</v>
      </c>
      <c r="L15" s="922">
        <v>0.60660000000000003</v>
      </c>
      <c r="M15" s="922">
        <v>0.54279999999999995</v>
      </c>
      <c r="N15" s="922">
        <v>0.24560000000000001</v>
      </c>
      <c r="O15" s="922">
        <v>0.48899999999999999</v>
      </c>
      <c r="P15" s="922">
        <v>0.50170000000000003</v>
      </c>
      <c r="Q15" s="922">
        <v>0.1022</v>
      </c>
      <c r="R15" s="922" t="s">
        <v>22</v>
      </c>
      <c r="S15" s="922" t="s">
        <v>22</v>
      </c>
      <c r="T15" s="13" t="s">
        <v>800</v>
      </c>
      <c r="U15" s="31">
        <v>92</v>
      </c>
    </row>
    <row r="16" spans="1:21" s="15" customFormat="1" ht="14.45" customHeight="1">
      <c r="A16" s="813"/>
      <c r="B16" s="816"/>
      <c r="C16" s="12" t="s">
        <v>813</v>
      </c>
      <c r="D16" s="10" t="s">
        <v>799</v>
      </c>
      <c r="E16" s="10">
        <v>8</v>
      </c>
      <c r="F16" s="10">
        <v>10</v>
      </c>
      <c r="G16" s="10" t="s">
        <v>22</v>
      </c>
      <c r="H16" s="10" t="s">
        <v>93</v>
      </c>
      <c r="I16" s="10" t="s">
        <v>27</v>
      </c>
      <c r="J16" s="922">
        <v>0.91239999999999999</v>
      </c>
      <c r="K16" s="922">
        <v>0.90429999999999999</v>
      </c>
      <c r="L16" s="922">
        <v>0.74409999999999998</v>
      </c>
      <c r="M16" s="922">
        <v>0.61480000000000001</v>
      </c>
      <c r="N16" s="922">
        <v>0.17710000000000001</v>
      </c>
      <c r="O16" s="922">
        <v>0.27689999999999998</v>
      </c>
      <c r="P16" s="922">
        <v>0.23880000000000001</v>
      </c>
      <c r="Q16" s="922">
        <v>6.9599999999999995E-2</v>
      </c>
      <c r="R16" s="922" t="s">
        <v>22</v>
      </c>
      <c r="S16" s="922" t="s">
        <v>22</v>
      </c>
      <c r="T16" s="13" t="s">
        <v>814</v>
      </c>
      <c r="U16" s="31">
        <v>92</v>
      </c>
    </row>
    <row r="17" spans="1:21" s="15" customFormat="1" ht="14.45" customHeight="1">
      <c r="A17" s="813"/>
      <c r="B17" s="816"/>
      <c r="C17" s="12" t="s">
        <v>1317</v>
      </c>
      <c r="D17" s="10" t="s">
        <v>799</v>
      </c>
      <c r="E17" s="10">
        <v>31</v>
      </c>
      <c r="F17" s="10">
        <v>10</v>
      </c>
      <c r="G17" s="10" t="s">
        <v>22</v>
      </c>
      <c r="H17" s="10" t="s">
        <v>1318</v>
      </c>
      <c r="I17" s="10" t="s">
        <v>27</v>
      </c>
      <c r="J17" s="923">
        <v>0.99170000000000003</v>
      </c>
      <c r="K17" s="923">
        <v>0.75460000000000005</v>
      </c>
      <c r="L17" s="923">
        <v>0.78269999999999995</v>
      </c>
      <c r="M17" s="923">
        <v>0.1167</v>
      </c>
      <c r="N17" s="923">
        <v>0.39360000000000001</v>
      </c>
      <c r="O17" s="923">
        <v>0.98740000000000006</v>
      </c>
      <c r="P17" s="923">
        <v>0.53059999999999996</v>
      </c>
      <c r="Q17" s="923">
        <v>2.3999999999999998E-3</v>
      </c>
      <c r="R17" s="922" t="s">
        <v>22</v>
      </c>
      <c r="S17" s="922" t="s">
        <v>22</v>
      </c>
      <c r="T17" s="10" t="s">
        <v>814</v>
      </c>
      <c r="U17" s="31">
        <v>92</v>
      </c>
    </row>
    <row r="18" spans="1:21" s="15" customFormat="1">
      <c r="A18" s="813"/>
      <c r="B18" s="816"/>
      <c r="C18" s="11">
        <v>59194347850</v>
      </c>
      <c r="D18" s="10" t="s">
        <v>799</v>
      </c>
      <c r="E18" s="11">
        <v>75</v>
      </c>
      <c r="F18" s="10">
        <v>10</v>
      </c>
      <c r="G18" s="10" t="s">
        <v>22</v>
      </c>
      <c r="H18" s="10" t="s">
        <v>53</v>
      </c>
      <c r="I18" s="10" t="s">
        <v>20</v>
      </c>
      <c r="J18" s="922" t="s">
        <v>22</v>
      </c>
      <c r="K18" s="922" t="s">
        <v>22</v>
      </c>
      <c r="L18" s="922" t="s">
        <v>22</v>
      </c>
      <c r="M18" s="922" t="s">
        <v>22</v>
      </c>
      <c r="N18" s="922" t="s">
        <v>22</v>
      </c>
      <c r="O18" s="922" t="s">
        <v>22</v>
      </c>
      <c r="P18" s="922" t="s">
        <v>22</v>
      </c>
      <c r="Q18" s="922" t="s">
        <v>22</v>
      </c>
      <c r="R18" s="922" t="s">
        <v>22</v>
      </c>
      <c r="S18" s="922" t="s">
        <v>22</v>
      </c>
      <c r="T18" s="13" t="s">
        <v>800</v>
      </c>
      <c r="U18" s="31">
        <v>92</v>
      </c>
    </row>
    <row r="19" spans="1:21" s="15" customFormat="1">
      <c r="A19" s="813"/>
      <c r="B19" s="816"/>
      <c r="C19" s="11">
        <v>59213510546</v>
      </c>
      <c r="D19" s="10" t="s">
        <v>820</v>
      </c>
      <c r="E19" s="11">
        <v>4</v>
      </c>
      <c r="F19" s="10">
        <v>10</v>
      </c>
      <c r="G19" s="11" t="s">
        <v>22</v>
      </c>
      <c r="H19" s="12" t="s">
        <v>97</v>
      </c>
      <c r="I19" s="12" t="s">
        <v>27</v>
      </c>
      <c r="J19" s="922" t="s">
        <v>22</v>
      </c>
      <c r="K19" s="922" t="s">
        <v>22</v>
      </c>
      <c r="L19" s="922" t="s">
        <v>22</v>
      </c>
      <c r="M19" s="922" t="s">
        <v>22</v>
      </c>
      <c r="N19" s="922" t="s">
        <v>22</v>
      </c>
      <c r="O19" s="922" t="s">
        <v>22</v>
      </c>
      <c r="P19" s="922" t="s">
        <v>22</v>
      </c>
      <c r="Q19" s="922" t="s">
        <v>22</v>
      </c>
      <c r="R19" s="922" t="s">
        <v>22</v>
      </c>
      <c r="S19" s="922" t="s">
        <v>22</v>
      </c>
      <c r="T19" s="13" t="s">
        <v>800</v>
      </c>
      <c r="U19" s="31">
        <v>92</v>
      </c>
    </row>
    <row r="20" spans="1:21" s="15" customFormat="1">
      <c r="A20" s="813"/>
      <c r="B20" s="816"/>
      <c r="C20" s="11">
        <v>59213571648</v>
      </c>
      <c r="D20" s="10" t="s">
        <v>820</v>
      </c>
      <c r="E20" s="11">
        <v>4</v>
      </c>
      <c r="F20" s="10">
        <v>10</v>
      </c>
      <c r="G20" s="11" t="s">
        <v>22</v>
      </c>
      <c r="H20" s="12" t="s">
        <v>81</v>
      </c>
      <c r="I20" s="12" t="s">
        <v>20</v>
      </c>
      <c r="J20" s="922" t="s">
        <v>22</v>
      </c>
      <c r="K20" s="922" t="s">
        <v>22</v>
      </c>
      <c r="L20" s="922" t="s">
        <v>22</v>
      </c>
      <c r="M20" s="922" t="s">
        <v>22</v>
      </c>
      <c r="N20" s="922" t="s">
        <v>22</v>
      </c>
      <c r="O20" s="922" t="s">
        <v>22</v>
      </c>
      <c r="P20" s="922" t="s">
        <v>22</v>
      </c>
      <c r="Q20" s="922" t="s">
        <v>22</v>
      </c>
      <c r="R20" s="922" t="s">
        <v>22</v>
      </c>
      <c r="S20" s="922" t="s">
        <v>22</v>
      </c>
      <c r="T20" s="13" t="s">
        <v>800</v>
      </c>
      <c r="U20" s="31">
        <v>92</v>
      </c>
    </row>
    <row r="21" spans="1:21" s="15" customFormat="1">
      <c r="A21" s="813"/>
      <c r="B21" s="816"/>
      <c r="C21" s="11">
        <v>59213571592</v>
      </c>
      <c r="D21" s="10" t="s">
        <v>820</v>
      </c>
      <c r="E21" s="11">
        <v>4</v>
      </c>
      <c r="F21" s="10">
        <v>10</v>
      </c>
      <c r="G21" s="11" t="s">
        <v>22</v>
      </c>
      <c r="H21" s="12" t="s">
        <v>523</v>
      </c>
      <c r="I21" s="12" t="s">
        <v>20</v>
      </c>
      <c r="J21" s="922" t="s">
        <v>22</v>
      </c>
      <c r="K21" s="922" t="s">
        <v>22</v>
      </c>
      <c r="L21" s="922" t="s">
        <v>22</v>
      </c>
      <c r="M21" s="922" t="s">
        <v>22</v>
      </c>
      <c r="N21" s="922" t="s">
        <v>22</v>
      </c>
      <c r="O21" s="922" t="s">
        <v>22</v>
      </c>
      <c r="P21" s="922" t="s">
        <v>22</v>
      </c>
      <c r="Q21" s="922" t="s">
        <v>22</v>
      </c>
      <c r="R21" s="922" t="s">
        <v>22</v>
      </c>
      <c r="S21" s="922" t="s">
        <v>22</v>
      </c>
      <c r="T21" s="13" t="s">
        <v>800</v>
      </c>
      <c r="U21" s="31">
        <v>92</v>
      </c>
    </row>
    <row r="22" spans="1:21" s="15" customFormat="1">
      <c r="A22" s="813"/>
      <c r="B22" s="816"/>
      <c r="C22" s="11">
        <v>5921360899</v>
      </c>
      <c r="D22" s="10" t="s">
        <v>820</v>
      </c>
      <c r="E22" s="11">
        <v>4</v>
      </c>
      <c r="F22" s="10">
        <v>10</v>
      </c>
      <c r="G22" s="11" t="s">
        <v>22</v>
      </c>
      <c r="H22" s="12" t="s">
        <v>525</v>
      </c>
      <c r="I22" s="12" t="s">
        <v>20</v>
      </c>
      <c r="J22" s="922" t="s">
        <v>22</v>
      </c>
      <c r="K22" s="922" t="s">
        <v>22</v>
      </c>
      <c r="L22" s="922" t="s">
        <v>22</v>
      </c>
      <c r="M22" s="922" t="s">
        <v>22</v>
      </c>
      <c r="N22" s="922" t="s">
        <v>22</v>
      </c>
      <c r="O22" s="922" t="s">
        <v>22</v>
      </c>
      <c r="P22" s="922" t="s">
        <v>22</v>
      </c>
      <c r="Q22" s="922" t="s">
        <v>22</v>
      </c>
      <c r="R22" s="922" t="s">
        <v>22</v>
      </c>
      <c r="S22" s="922" t="s">
        <v>22</v>
      </c>
      <c r="T22" s="13" t="s">
        <v>800</v>
      </c>
      <c r="U22" s="31">
        <v>92</v>
      </c>
    </row>
    <row r="23" spans="1:21" s="15" customFormat="1">
      <c r="A23" s="813"/>
      <c r="B23" s="816"/>
      <c r="C23" s="11">
        <v>59213717766</v>
      </c>
      <c r="D23" s="10" t="s">
        <v>799</v>
      </c>
      <c r="E23" s="11">
        <v>4</v>
      </c>
      <c r="F23" s="10">
        <v>10</v>
      </c>
      <c r="G23" s="11" t="s">
        <v>22</v>
      </c>
      <c r="H23" s="12" t="s">
        <v>821</v>
      </c>
      <c r="I23" s="12" t="s">
        <v>27</v>
      </c>
      <c r="J23" s="922" t="s">
        <v>22</v>
      </c>
      <c r="K23" s="922" t="s">
        <v>22</v>
      </c>
      <c r="L23" s="922" t="s">
        <v>22</v>
      </c>
      <c r="M23" s="922" t="s">
        <v>22</v>
      </c>
      <c r="N23" s="922" t="s">
        <v>22</v>
      </c>
      <c r="O23" s="922" t="s">
        <v>22</v>
      </c>
      <c r="P23" s="922" t="s">
        <v>22</v>
      </c>
      <c r="Q23" s="922" t="s">
        <v>22</v>
      </c>
      <c r="R23" s="922" t="s">
        <v>22</v>
      </c>
      <c r="S23" s="922" t="s">
        <v>22</v>
      </c>
      <c r="T23" s="13" t="s">
        <v>800</v>
      </c>
      <c r="U23" s="31">
        <v>92</v>
      </c>
    </row>
    <row r="24" spans="1:21" s="15" customFormat="1">
      <c r="A24" s="813"/>
      <c r="B24" s="816"/>
      <c r="C24" s="11">
        <v>59213746380</v>
      </c>
      <c r="D24" s="10" t="s">
        <v>820</v>
      </c>
      <c r="E24" s="11">
        <v>5</v>
      </c>
      <c r="F24" s="10">
        <v>10</v>
      </c>
      <c r="G24" s="11" t="s">
        <v>22</v>
      </c>
      <c r="H24" s="12" t="s">
        <v>622</v>
      </c>
      <c r="I24" s="12" t="s">
        <v>27</v>
      </c>
      <c r="J24" s="922" t="s">
        <v>22</v>
      </c>
      <c r="K24" s="922" t="s">
        <v>22</v>
      </c>
      <c r="L24" s="922" t="s">
        <v>22</v>
      </c>
      <c r="M24" s="922" t="s">
        <v>22</v>
      </c>
      <c r="N24" s="922" t="s">
        <v>22</v>
      </c>
      <c r="O24" s="922" t="s">
        <v>22</v>
      </c>
      <c r="P24" s="922" t="s">
        <v>22</v>
      </c>
      <c r="Q24" s="922" t="s">
        <v>22</v>
      </c>
      <c r="R24" s="922" t="s">
        <v>22</v>
      </c>
      <c r="S24" s="922" t="s">
        <v>22</v>
      </c>
      <c r="T24" s="13" t="s">
        <v>800</v>
      </c>
      <c r="U24" s="31">
        <v>92</v>
      </c>
    </row>
    <row r="25" spans="1:21" s="15" customFormat="1">
      <c r="A25" s="813"/>
      <c r="B25" s="816"/>
      <c r="C25" s="11">
        <v>59213781709</v>
      </c>
      <c r="D25" s="10" t="s">
        <v>820</v>
      </c>
      <c r="E25" s="11">
        <v>4</v>
      </c>
      <c r="F25" s="10">
        <v>10</v>
      </c>
      <c r="G25" s="12" t="s">
        <v>22</v>
      </c>
      <c r="H25" s="12" t="s">
        <v>523</v>
      </c>
      <c r="I25" s="12" t="s">
        <v>20</v>
      </c>
      <c r="J25" s="922" t="s">
        <v>22</v>
      </c>
      <c r="K25" s="922" t="s">
        <v>22</v>
      </c>
      <c r="L25" s="922" t="s">
        <v>22</v>
      </c>
      <c r="M25" s="922" t="s">
        <v>22</v>
      </c>
      <c r="N25" s="922" t="s">
        <v>22</v>
      </c>
      <c r="O25" s="922" t="s">
        <v>22</v>
      </c>
      <c r="P25" s="922" t="s">
        <v>22</v>
      </c>
      <c r="Q25" s="922" t="s">
        <v>22</v>
      </c>
      <c r="R25" s="922" t="s">
        <v>22</v>
      </c>
      <c r="S25" s="922" t="s">
        <v>22</v>
      </c>
      <c r="T25" s="13" t="s">
        <v>800</v>
      </c>
      <c r="U25" s="31">
        <v>92</v>
      </c>
    </row>
    <row r="26" spans="1:21" s="15" customFormat="1">
      <c r="A26" s="813"/>
      <c r="B26" s="816"/>
      <c r="C26" s="11">
        <v>59213980388</v>
      </c>
      <c r="D26" s="10" t="s">
        <v>820</v>
      </c>
      <c r="E26" s="11">
        <v>4</v>
      </c>
      <c r="F26" s="10">
        <v>10</v>
      </c>
      <c r="G26" s="10" t="s">
        <v>22</v>
      </c>
      <c r="H26" s="10" t="s">
        <v>622</v>
      </c>
      <c r="I26" s="10" t="s">
        <v>27</v>
      </c>
      <c r="J26" s="922" t="s">
        <v>22</v>
      </c>
      <c r="K26" s="922" t="s">
        <v>22</v>
      </c>
      <c r="L26" s="922" t="s">
        <v>22</v>
      </c>
      <c r="M26" s="922" t="s">
        <v>22</v>
      </c>
      <c r="N26" s="922" t="s">
        <v>22</v>
      </c>
      <c r="O26" s="922" t="s">
        <v>22</v>
      </c>
      <c r="P26" s="922" t="s">
        <v>22</v>
      </c>
      <c r="Q26" s="922" t="s">
        <v>22</v>
      </c>
      <c r="R26" s="922" t="s">
        <v>22</v>
      </c>
      <c r="S26" s="922" t="s">
        <v>22</v>
      </c>
      <c r="T26" s="22" t="s">
        <v>800</v>
      </c>
      <c r="U26" s="31">
        <v>92</v>
      </c>
    </row>
    <row r="27" spans="1:21" s="15" customFormat="1">
      <c r="A27" s="813"/>
      <c r="B27" s="816"/>
      <c r="C27" s="11">
        <v>59214050238</v>
      </c>
      <c r="D27" s="10" t="s">
        <v>820</v>
      </c>
      <c r="E27" s="11">
        <v>3</v>
      </c>
      <c r="F27" s="10">
        <v>10</v>
      </c>
      <c r="G27" s="10" t="s">
        <v>22</v>
      </c>
      <c r="H27" s="10" t="s">
        <v>106</v>
      </c>
      <c r="I27" s="10" t="s">
        <v>27</v>
      </c>
      <c r="J27" s="922" t="s">
        <v>22</v>
      </c>
      <c r="K27" s="922" t="s">
        <v>22</v>
      </c>
      <c r="L27" s="922" t="s">
        <v>22</v>
      </c>
      <c r="M27" s="922" t="s">
        <v>22</v>
      </c>
      <c r="N27" s="922" t="s">
        <v>22</v>
      </c>
      <c r="O27" s="922" t="s">
        <v>22</v>
      </c>
      <c r="P27" s="922" t="s">
        <v>22</v>
      </c>
      <c r="Q27" s="922" t="s">
        <v>22</v>
      </c>
      <c r="R27" s="922" t="s">
        <v>22</v>
      </c>
      <c r="S27" s="922" t="s">
        <v>22</v>
      </c>
      <c r="T27" s="22" t="s">
        <v>800</v>
      </c>
      <c r="U27" s="31">
        <v>92</v>
      </c>
    </row>
    <row r="28" spans="1:21" s="15" customFormat="1">
      <c r="A28" s="813"/>
      <c r="B28" s="816"/>
      <c r="C28" s="11">
        <v>59214370506</v>
      </c>
      <c r="D28" s="10" t="s">
        <v>820</v>
      </c>
      <c r="E28" s="11">
        <v>5</v>
      </c>
      <c r="F28" s="10">
        <v>10</v>
      </c>
      <c r="G28" s="11" t="s">
        <v>22</v>
      </c>
      <c r="H28" s="12" t="s">
        <v>86</v>
      </c>
      <c r="I28" s="12" t="s">
        <v>27</v>
      </c>
      <c r="J28" s="922" t="s">
        <v>22</v>
      </c>
      <c r="K28" s="922" t="s">
        <v>22</v>
      </c>
      <c r="L28" s="922" t="s">
        <v>22</v>
      </c>
      <c r="M28" s="922" t="s">
        <v>22</v>
      </c>
      <c r="N28" s="922" t="s">
        <v>22</v>
      </c>
      <c r="O28" s="922" t="s">
        <v>22</v>
      </c>
      <c r="P28" s="922" t="s">
        <v>22</v>
      </c>
      <c r="Q28" s="922" t="s">
        <v>22</v>
      </c>
      <c r="R28" s="922" t="s">
        <v>22</v>
      </c>
      <c r="S28" s="922" t="s">
        <v>22</v>
      </c>
      <c r="T28" s="13" t="s">
        <v>800</v>
      </c>
      <c r="U28" s="31">
        <v>92</v>
      </c>
    </row>
    <row r="29" spans="1:21" s="15" customFormat="1" ht="17.25" thickBot="1">
      <c r="A29" s="814"/>
      <c r="B29" s="818"/>
      <c r="C29" s="11">
        <v>5922063968</v>
      </c>
      <c r="D29" s="10" t="s">
        <v>799</v>
      </c>
      <c r="E29" s="11">
        <v>11</v>
      </c>
      <c r="F29" s="24">
        <v>10</v>
      </c>
      <c r="G29" s="11" t="s">
        <v>22</v>
      </c>
      <c r="H29" s="25" t="s">
        <v>22</v>
      </c>
      <c r="I29" s="25" t="s">
        <v>22</v>
      </c>
      <c r="J29" s="922" t="s">
        <v>22</v>
      </c>
      <c r="K29" s="922" t="s">
        <v>22</v>
      </c>
      <c r="L29" s="922" t="s">
        <v>22</v>
      </c>
      <c r="M29" s="922" t="s">
        <v>22</v>
      </c>
      <c r="N29" s="922" t="s">
        <v>22</v>
      </c>
      <c r="O29" s="922" t="s">
        <v>22</v>
      </c>
      <c r="P29" s="922" t="s">
        <v>22</v>
      </c>
      <c r="Q29" s="922" t="s">
        <v>22</v>
      </c>
      <c r="R29" s="922" t="s">
        <v>22</v>
      </c>
      <c r="S29" s="922" t="s">
        <v>22</v>
      </c>
      <c r="T29" s="26" t="s">
        <v>800</v>
      </c>
      <c r="U29" s="31">
        <v>92</v>
      </c>
    </row>
    <row r="30" spans="1:21" s="15" customFormat="1" ht="17.25" thickBot="1">
      <c r="A30" s="776">
        <v>1</v>
      </c>
      <c r="B30" s="176"/>
      <c r="C30" s="159"/>
      <c r="D30" s="159"/>
      <c r="E30" s="159"/>
      <c r="F30" s="159"/>
      <c r="G30" s="159"/>
      <c r="H30" s="159"/>
      <c r="I30" s="159"/>
      <c r="J30" s="924"/>
      <c r="K30" s="924"/>
      <c r="L30" s="924"/>
      <c r="M30" s="924"/>
      <c r="N30" s="924"/>
      <c r="O30" s="924"/>
      <c r="P30" s="924"/>
      <c r="Q30" s="924"/>
      <c r="R30" s="925"/>
      <c r="S30" s="925"/>
      <c r="T30" s="159"/>
      <c r="U30" s="206"/>
    </row>
    <row r="31" spans="1:21" s="15" customFormat="1">
      <c r="A31" s="813" t="s">
        <v>3189</v>
      </c>
      <c r="B31" s="816"/>
      <c r="C31" s="12" t="s">
        <v>822</v>
      </c>
      <c r="D31" s="10" t="s">
        <v>823</v>
      </c>
      <c r="E31" s="11">
        <v>3</v>
      </c>
      <c r="F31" s="12">
        <v>10</v>
      </c>
      <c r="G31" s="12" t="s">
        <v>22</v>
      </c>
      <c r="H31" s="10" t="s">
        <v>665</v>
      </c>
      <c r="I31" s="11" t="s">
        <v>27</v>
      </c>
      <c r="J31" s="922" t="s">
        <v>22</v>
      </c>
      <c r="K31" s="922" t="s">
        <v>22</v>
      </c>
      <c r="L31" s="922" t="s">
        <v>22</v>
      </c>
      <c r="M31" s="922" t="s">
        <v>22</v>
      </c>
      <c r="N31" s="922" t="s">
        <v>22</v>
      </c>
      <c r="O31" s="922" t="s">
        <v>22</v>
      </c>
      <c r="P31" s="922" t="s">
        <v>22</v>
      </c>
      <c r="Q31" s="922" t="s">
        <v>22</v>
      </c>
      <c r="R31" s="922" t="s">
        <v>22</v>
      </c>
      <c r="S31" s="922" t="s">
        <v>22</v>
      </c>
      <c r="T31" s="13" t="s">
        <v>800</v>
      </c>
      <c r="U31" s="28">
        <v>709</v>
      </c>
    </row>
    <row r="32" spans="1:21" s="15" customFormat="1">
      <c r="A32" s="813"/>
      <c r="B32" s="816"/>
      <c r="C32" s="10" t="s">
        <v>824</v>
      </c>
      <c r="D32" s="10" t="s">
        <v>823</v>
      </c>
      <c r="E32" s="11">
        <v>23</v>
      </c>
      <c r="F32" s="10">
        <v>10</v>
      </c>
      <c r="G32" s="11" t="s">
        <v>22</v>
      </c>
      <c r="H32" s="10" t="s">
        <v>22</v>
      </c>
      <c r="I32" s="11" t="s">
        <v>20</v>
      </c>
      <c r="J32" s="922" t="s">
        <v>22</v>
      </c>
      <c r="K32" s="922" t="s">
        <v>22</v>
      </c>
      <c r="L32" s="922" t="s">
        <v>22</v>
      </c>
      <c r="M32" s="922" t="s">
        <v>22</v>
      </c>
      <c r="N32" s="922" t="s">
        <v>22</v>
      </c>
      <c r="O32" s="922" t="s">
        <v>22</v>
      </c>
      <c r="P32" s="922" t="s">
        <v>22</v>
      </c>
      <c r="Q32" s="922" t="s">
        <v>22</v>
      </c>
      <c r="R32" s="922" t="s">
        <v>22</v>
      </c>
      <c r="S32" s="922" t="s">
        <v>22</v>
      </c>
      <c r="T32" s="13" t="s">
        <v>800</v>
      </c>
      <c r="U32" s="28">
        <v>709</v>
      </c>
    </row>
    <row r="33" spans="1:21" s="15" customFormat="1">
      <c r="A33" s="813"/>
      <c r="B33" s="816"/>
      <c r="C33" s="10" t="s">
        <v>825</v>
      </c>
      <c r="D33" s="10" t="s">
        <v>823</v>
      </c>
      <c r="E33" s="11">
        <v>8</v>
      </c>
      <c r="F33" s="10">
        <v>10</v>
      </c>
      <c r="G33" s="11" t="s">
        <v>22</v>
      </c>
      <c r="H33" s="10" t="s">
        <v>612</v>
      </c>
      <c r="I33" s="11" t="s">
        <v>27</v>
      </c>
      <c r="J33" s="922" t="s">
        <v>22</v>
      </c>
      <c r="K33" s="922" t="s">
        <v>22</v>
      </c>
      <c r="L33" s="922" t="s">
        <v>22</v>
      </c>
      <c r="M33" s="922" t="s">
        <v>22</v>
      </c>
      <c r="N33" s="922" t="s">
        <v>22</v>
      </c>
      <c r="O33" s="922" t="s">
        <v>22</v>
      </c>
      <c r="P33" s="922" t="s">
        <v>22</v>
      </c>
      <c r="Q33" s="922" t="s">
        <v>22</v>
      </c>
      <c r="R33" s="922" t="s">
        <v>22</v>
      </c>
      <c r="S33" s="922" t="s">
        <v>22</v>
      </c>
      <c r="T33" s="13" t="s">
        <v>800</v>
      </c>
      <c r="U33" s="28">
        <v>709</v>
      </c>
    </row>
    <row r="34" spans="1:21" s="15" customFormat="1">
      <c r="A34" s="813"/>
      <c r="B34" s="816"/>
      <c r="C34" s="10" t="s">
        <v>826</v>
      </c>
      <c r="D34" s="10" t="s">
        <v>823</v>
      </c>
      <c r="E34" s="11">
        <v>6</v>
      </c>
      <c r="F34" s="10">
        <v>10</v>
      </c>
      <c r="G34" s="11" t="s">
        <v>22</v>
      </c>
      <c r="H34" s="10" t="s">
        <v>22</v>
      </c>
      <c r="I34" s="11" t="s">
        <v>22</v>
      </c>
      <c r="J34" s="922" t="s">
        <v>22</v>
      </c>
      <c r="K34" s="922" t="s">
        <v>22</v>
      </c>
      <c r="L34" s="922" t="s">
        <v>22</v>
      </c>
      <c r="M34" s="922" t="s">
        <v>22</v>
      </c>
      <c r="N34" s="922" t="s">
        <v>22</v>
      </c>
      <c r="O34" s="922" t="s">
        <v>22</v>
      </c>
      <c r="P34" s="922" t="s">
        <v>22</v>
      </c>
      <c r="Q34" s="922" t="s">
        <v>22</v>
      </c>
      <c r="R34" s="922" t="s">
        <v>22</v>
      </c>
      <c r="S34" s="922" t="s">
        <v>22</v>
      </c>
      <c r="T34" s="13" t="s">
        <v>800</v>
      </c>
      <c r="U34" s="28">
        <v>709</v>
      </c>
    </row>
    <row r="35" spans="1:21" s="15" customFormat="1" ht="17.25" thickBot="1">
      <c r="A35" s="813"/>
      <c r="B35" s="816"/>
      <c r="C35" s="10">
        <v>59221808510</v>
      </c>
      <c r="D35" s="10" t="s">
        <v>823</v>
      </c>
      <c r="E35" s="11">
        <v>2</v>
      </c>
      <c r="F35" s="10">
        <v>10</v>
      </c>
      <c r="G35" s="11" t="s">
        <v>22</v>
      </c>
      <c r="H35" s="10" t="s">
        <v>74</v>
      </c>
      <c r="I35" s="11" t="s">
        <v>27</v>
      </c>
      <c r="J35" s="922" t="s">
        <v>22</v>
      </c>
      <c r="K35" s="922" t="s">
        <v>22</v>
      </c>
      <c r="L35" s="922" t="s">
        <v>22</v>
      </c>
      <c r="M35" s="922" t="s">
        <v>22</v>
      </c>
      <c r="N35" s="922" t="s">
        <v>22</v>
      </c>
      <c r="O35" s="922" t="s">
        <v>22</v>
      </c>
      <c r="P35" s="922" t="s">
        <v>22</v>
      </c>
      <c r="Q35" s="922" t="s">
        <v>22</v>
      </c>
      <c r="R35" s="922" t="s">
        <v>22</v>
      </c>
      <c r="S35" s="922" t="s">
        <v>22</v>
      </c>
      <c r="T35" s="13" t="s">
        <v>800</v>
      </c>
      <c r="U35" s="28">
        <v>709</v>
      </c>
    </row>
    <row r="36" spans="1:21" s="15" customFormat="1" ht="17.25" thickBot="1">
      <c r="A36" s="776">
        <v>1</v>
      </c>
      <c r="B36" s="176"/>
      <c r="C36" s="177"/>
      <c r="D36" s="177"/>
      <c r="E36" s="177"/>
      <c r="F36" s="177"/>
      <c r="G36" s="177"/>
      <c r="H36" s="177"/>
      <c r="I36" s="177"/>
      <c r="J36" s="926"/>
      <c r="K36" s="926"/>
      <c r="L36" s="926"/>
      <c r="M36" s="926"/>
      <c r="N36" s="926"/>
      <c r="O36" s="926"/>
      <c r="P36" s="926"/>
      <c r="Q36" s="926"/>
      <c r="R36" s="927"/>
      <c r="S36" s="927"/>
      <c r="T36" s="177"/>
      <c r="U36" s="202"/>
    </row>
    <row r="37" spans="1:21" s="15" customFormat="1" ht="17.25" thickBot="1">
      <c r="A37" s="814" t="s">
        <v>827</v>
      </c>
      <c r="B37" s="818"/>
      <c r="C37" s="24">
        <v>59214050238</v>
      </c>
      <c r="D37" s="24" t="s">
        <v>828</v>
      </c>
      <c r="E37" s="24">
        <v>12</v>
      </c>
      <c r="F37" s="24">
        <v>10</v>
      </c>
      <c r="G37" s="24" t="s">
        <v>22</v>
      </c>
      <c r="H37" s="24" t="s">
        <v>106</v>
      </c>
      <c r="I37" s="24" t="s">
        <v>27</v>
      </c>
      <c r="J37" s="922" t="s">
        <v>22</v>
      </c>
      <c r="K37" s="922" t="s">
        <v>22</v>
      </c>
      <c r="L37" s="922" t="s">
        <v>22</v>
      </c>
      <c r="M37" s="922" t="s">
        <v>22</v>
      </c>
      <c r="N37" s="922" t="s">
        <v>22</v>
      </c>
      <c r="O37" s="922" t="s">
        <v>22</v>
      </c>
      <c r="P37" s="922" t="s">
        <v>22</v>
      </c>
      <c r="Q37" s="922" t="s">
        <v>22</v>
      </c>
      <c r="R37" s="922" t="s">
        <v>22</v>
      </c>
      <c r="S37" s="922" t="s">
        <v>22</v>
      </c>
      <c r="T37" s="151" t="s">
        <v>800</v>
      </c>
      <c r="U37" s="248">
        <v>1587</v>
      </c>
    </row>
    <row r="38" spans="1:21" s="15" customFormat="1" ht="17.25" thickBot="1">
      <c r="A38" s="776">
        <v>1</v>
      </c>
      <c r="B38" s="176"/>
      <c r="C38" s="177"/>
      <c r="D38" s="177"/>
      <c r="E38" s="177"/>
      <c r="F38" s="177"/>
      <c r="G38" s="177"/>
      <c r="H38" s="177"/>
      <c r="I38" s="177"/>
      <c r="J38" s="926"/>
      <c r="K38" s="926"/>
      <c r="L38" s="926"/>
      <c r="M38" s="926"/>
      <c r="N38" s="926"/>
      <c r="O38" s="926"/>
      <c r="P38" s="926"/>
      <c r="Q38" s="926"/>
      <c r="R38" s="927"/>
      <c r="S38" s="927"/>
      <c r="T38" s="177"/>
      <c r="U38" s="202"/>
    </row>
    <row r="39" spans="1:21" s="15" customFormat="1" ht="17.25" customHeight="1">
      <c r="A39" s="875" t="s">
        <v>829</v>
      </c>
      <c r="B39" s="876"/>
      <c r="C39" s="60" t="s">
        <v>830</v>
      </c>
      <c r="D39" s="60" t="s">
        <v>831</v>
      </c>
      <c r="E39" s="60">
        <v>1</v>
      </c>
      <c r="F39" s="60">
        <v>10</v>
      </c>
      <c r="G39" s="60" t="s">
        <v>22</v>
      </c>
      <c r="H39" s="60" t="s">
        <v>832</v>
      </c>
      <c r="I39" s="60" t="s">
        <v>20</v>
      </c>
      <c r="J39" s="928" t="s">
        <v>22</v>
      </c>
      <c r="K39" s="928" t="s">
        <v>22</v>
      </c>
      <c r="L39" s="928" t="s">
        <v>22</v>
      </c>
      <c r="M39" s="928" t="s">
        <v>22</v>
      </c>
      <c r="N39" s="928" t="s">
        <v>22</v>
      </c>
      <c r="O39" s="928" t="s">
        <v>22</v>
      </c>
      <c r="P39" s="928" t="s">
        <v>22</v>
      </c>
      <c r="Q39" s="928" t="s">
        <v>22</v>
      </c>
      <c r="R39" s="928" t="s">
        <v>22</v>
      </c>
      <c r="S39" s="928" t="s">
        <v>22</v>
      </c>
      <c r="T39" s="63" t="s">
        <v>833</v>
      </c>
      <c r="U39" s="253">
        <v>464</v>
      </c>
    </row>
    <row r="40" spans="1:21" s="15" customFormat="1" ht="17.25" customHeight="1">
      <c r="A40" s="875"/>
      <c r="B40" s="876"/>
      <c r="C40" s="60" t="s">
        <v>834</v>
      </c>
      <c r="D40" s="60" t="s">
        <v>831</v>
      </c>
      <c r="E40" s="60">
        <v>2</v>
      </c>
      <c r="F40" s="60">
        <v>10</v>
      </c>
      <c r="G40" s="60" t="s">
        <v>22</v>
      </c>
      <c r="H40" s="60" t="s">
        <v>832</v>
      </c>
      <c r="I40" s="60" t="s">
        <v>20</v>
      </c>
      <c r="J40" s="928" t="s">
        <v>22</v>
      </c>
      <c r="K40" s="928" t="s">
        <v>22</v>
      </c>
      <c r="L40" s="928" t="s">
        <v>22</v>
      </c>
      <c r="M40" s="928" t="s">
        <v>22</v>
      </c>
      <c r="N40" s="928" t="s">
        <v>22</v>
      </c>
      <c r="O40" s="928" t="s">
        <v>22</v>
      </c>
      <c r="P40" s="928" t="s">
        <v>22</v>
      </c>
      <c r="Q40" s="928" t="s">
        <v>22</v>
      </c>
      <c r="R40" s="928" t="s">
        <v>22</v>
      </c>
      <c r="S40" s="928" t="s">
        <v>22</v>
      </c>
      <c r="T40" s="13" t="s">
        <v>833</v>
      </c>
      <c r="U40" s="254">
        <v>464</v>
      </c>
    </row>
    <row r="41" spans="1:21" s="15" customFormat="1" ht="17.25" customHeight="1">
      <c r="A41" s="875"/>
      <c r="B41" s="876"/>
      <c r="C41" s="60" t="s">
        <v>835</v>
      </c>
      <c r="D41" s="60" t="s">
        <v>831</v>
      </c>
      <c r="E41" s="60">
        <v>2</v>
      </c>
      <c r="F41" s="60">
        <v>10</v>
      </c>
      <c r="G41" s="60" t="s">
        <v>22</v>
      </c>
      <c r="H41" s="60" t="s">
        <v>832</v>
      </c>
      <c r="I41" s="60" t="s">
        <v>20</v>
      </c>
      <c r="J41" s="928" t="s">
        <v>22</v>
      </c>
      <c r="K41" s="928" t="s">
        <v>22</v>
      </c>
      <c r="L41" s="928" t="s">
        <v>22</v>
      </c>
      <c r="M41" s="928" t="s">
        <v>22</v>
      </c>
      <c r="N41" s="928" t="s">
        <v>22</v>
      </c>
      <c r="O41" s="928" t="s">
        <v>22</v>
      </c>
      <c r="P41" s="928" t="s">
        <v>22</v>
      </c>
      <c r="Q41" s="928" t="s">
        <v>22</v>
      </c>
      <c r="R41" s="928" t="s">
        <v>22</v>
      </c>
      <c r="S41" s="928" t="s">
        <v>22</v>
      </c>
      <c r="T41" s="63" t="s">
        <v>833</v>
      </c>
      <c r="U41" s="254">
        <v>464</v>
      </c>
    </row>
    <row r="42" spans="1:21" s="15" customFormat="1" ht="17.25" customHeight="1">
      <c r="A42" s="875"/>
      <c r="B42" s="876"/>
      <c r="C42" s="60" t="s">
        <v>836</v>
      </c>
      <c r="D42" s="60" t="s">
        <v>831</v>
      </c>
      <c r="E42" s="60">
        <v>3</v>
      </c>
      <c r="F42" s="62">
        <v>10</v>
      </c>
      <c r="G42" s="135" t="s">
        <v>22</v>
      </c>
      <c r="H42" s="60" t="s">
        <v>832</v>
      </c>
      <c r="I42" s="60" t="s">
        <v>27</v>
      </c>
      <c r="J42" s="928" t="s">
        <v>22</v>
      </c>
      <c r="K42" s="928" t="s">
        <v>22</v>
      </c>
      <c r="L42" s="928" t="s">
        <v>22</v>
      </c>
      <c r="M42" s="928" t="s">
        <v>22</v>
      </c>
      <c r="N42" s="928" t="s">
        <v>22</v>
      </c>
      <c r="O42" s="928" t="s">
        <v>22</v>
      </c>
      <c r="P42" s="928" t="s">
        <v>22</v>
      </c>
      <c r="Q42" s="928" t="s">
        <v>22</v>
      </c>
      <c r="R42" s="928" t="s">
        <v>22</v>
      </c>
      <c r="S42" s="928" t="s">
        <v>22</v>
      </c>
      <c r="T42" s="13" t="s">
        <v>833</v>
      </c>
      <c r="U42" s="254">
        <v>464</v>
      </c>
    </row>
    <row r="43" spans="1:21" s="15" customFormat="1" ht="17.25" customHeight="1">
      <c r="A43" s="875"/>
      <c r="B43" s="876"/>
      <c r="C43" s="60" t="s">
        <v>837</v>
      </c>
      <c r="D43" s="135" t="s">
        <v>831</v>
      </c>
      <c r="E43" s="60">
        <v>2</v>
      </c>
      <c r="F43" s="62">
        <v>10</v>
      </c>
      <c r="G43" s="135" t="s">
        <v>22</v>
      </c>
      <c r="H43" s="135" t="s">
        <v>832</v>
      </c>
      <c r="I43" s="60" t="s">
        <v>27</v>
      </c>
      <c r="J43" s="928" t="s">
        <v>22</v>
      </c>
      <c r="K43" s="928" t="s">
        <v>22</v>
      </c>
      <c r="L43" s="928" t="s">
        <v>22</v>
      </c>
      <c r="M43" s="928" t="s">
        <v>22</v>
      </c>
      <c r="N43" s="928" t="s">
        <v>22</v>
      </c>
      <c r="O43" s="928" t="s">
        <v>22</v>
      </c>
      <c r="P43" s="928" t="s">
        <v>22</v>
      </c>
      <c r="Q43" s="928" t="s">
        <v>22</v>
      </c>
      <c r="R43" s="928" t="s">
        <v>22</v>
      </c>
      <c r="S43" s="928" t="s">
        <v>22</v>
      </c>
      <c r="T43" s="63" t="s">
        <v>833</v>
      </c>
      <c r="U43" s="254">
        <v>464</v>
      </c>
    </row>
    <row r="44" spans="1:21" s="15" customFormat="1" ht="17.25" customHeight="1">
      <c r="A44" s="875"/>
      <c r="B44" s="876"/>
      <c r="C44" s="60" t="s">
        <v>838</v>
      </c>
      <c r="D44" s="135" t="s">
        <v>831</v>
      </c>
      <c r="E44" s="60">
        <v>4</v>
      </c>
      <c r="F44" s="62">
        <v>10</v>
      </c>
      <c r="G44" s="135" t="s">
        <v>22</v>
      </c>
      <c r="H44" s="135" t="s">
        <v>832</v>
      </c>
      <c r="I44" s="60" t="s">
        <v>20</v>
      </c>
      <c r="J44" s="928" t="s">
        <v>22</v>
      </c>
      <c r="K44" s="928" t="s">
        <v>22</v>
      </c>
      <c r="L44" s="928" t="s">
        <v>22</v>
      </c>
      <c r="M44" s="928" t="s">
        <v>22</v>
      </c>
      <c r="N44" s="928" t="s">
        <v>22</v>
      </c>
      <c r="O44" s="928" t="s">
        <v>22</v>
      </c>
      <c r="P44" s="928" t="s">
        <v>22</v>
      </c>
      <c r="Q44" s="928" t="s">
        <v>22</v>
      </c>
      <c r="R44" s="928" t="s">
        <v>22</v>
      </c>
      <c r="S44" s="928" t="s">
        <v>22</v>
      </c>
      <c r="T44" s="13" t="s">
        <v>833</v>
      </c>
      <c r="U44" s="254">
        <v>464</v>
      </c>
    </row>
    <row r="45" spans="1:21" s="15" customFormat="1" ht="17.25" customHeight="1">
      <c r="A45" s="875"/>
      <c r="B45" s="876"/>
      <c r="C45" s="60" t="s">
        <v>839</v>
      </c>
      <c r="D45" s="135" t="s">
        <v>831</v>
      </c>
      <c r="E45" s="60">
        <v>4</v>
      </c>
      <c r="F45" s="62">
        <v>10</v>
      </c>
      <c r="G45" s="135" t="s">
        <v>22</v>
      </c>
      <c r="H45" s="135" t="s">
        <v>832</v>
      </c>
      <c r="I45" s="60" t="s">
        <v>20</v>
      </c>
      <c r="J45" s="928" t="s">
        <v>22</v>
      </c>
      <c r="K45" s="928" t="s">
        <v>22</v>
      </c>
      <c r="L45" s="928" t="s">
        <v>22</v>
      </c>
      <c r="M45" s="928" t="s">
        <v>22</v>
      </c>
      <c r="N45" s="928" t="s">
        <v>22</v>
      </c>
      <c r="O45" s="928" t="s">
        <v>22</v>
      </c>
      <c r="P45" s="928" t="s">
        <v>22</v>
      </c>
      <c r="Q45" s="928" t="s">
        <v>22</v>
      </c>
      <c r="R45" s="928" t="s">
        <v>22</v>
      </c>
      <c r="S45" s="928" t="s">
        <v>22</v>
      </c>
      <c r="T45" s="13" t="s">
        <v>833</v>
      </c>
      <c r="U45" s="254">
        <v>464</v>
      </c>
    </row>
    <row r="46" spans="1:21" s="15" customFormat="1" ht="17.25" customHeight="1">
      <c r="A46" s="875"/>
      <c r="B46" s="876"/>
      <c r="C46" s="60" t="s">
        <v>840</v>
      </c>
      <c r="D46" s="135" t="s">
        <v>831</v>
      </c>
      <c r="E46" s="60">
        <v>7</v>
      </c>
      <c r="F46" s="62">
        <v>10</v>
      </c>
      <c r="G46" s="135" t="s">
        <v>22</v>
      </c>
      <c r="H46" s="135" t="s">
        <v>832</v>
      </c>
      <c r="I46" s="60" t="s">
        <v>27</v>
      </c>
      <c r="J46" s="928">
        <v>0.96799999999999997</v>
      </c>
      <c r="K46" s="928">
        <v>0.65469999999999995</v>
      </c>
      <c r="L46" s="928">
        <v>0.29220000000000002</v>
      </c>
      <c r="M46" s="928">
        <v>0.71209999999999996</v>
      </c>
      <c r="N46" s="928">
        <v>5.3600000000000002E-2</v>
      </c>
      <c r="O46" s="928">
        <v>0.46899999999999997</v>
      </c>
      <c r="P46" s="928">
        <v>0.48770000000000002</v>
      </c>
      <c r="Q46" s="928">
        <v>8.6199999999999999E-2</v>
      </c>
      <c r="R46" s="928" t="s">
        <v>22</v>
      </c>
      <c r="S46" s="928" t="s">
        <v>22</v>
      </c>
      <c r="T46" s="13" t="s">
        <v>833</v>
      </c>
      <c r="U46" s="254">
        <v>464</v>
      </c>
    </row>
    <row r="47" spans="1:21" s="15" customFormat="1" ht="17.25" customHeight="1" thickBot="1">
      <c r="A47" s="875"/>
      <c r="B47" s="876"/>
      <c r="C47" s="60" t="s">
        <v>686</v>
      </c>
      <c r="D47" s="135" t="s">
        <v>831</v>
      </c>
      <c r="E47" s="60">
        <v>5</v>
      </c>
      <c r="F47" s="62">
        <v>10</v>
      </c>
      <c r="G47" s="135" t="s">
        <v>22</v>
      </c>
      <c r="H47" s="135" t="s">
        <v>832</v>
      </c>
      <c r="I47" s="60" t="s">
        <v>27</v>
      </c>
      <c r="J47" s="928">
        <v>0.9859</v>
      </c>
      <c r="K47" s="928">
        <v>0.76249999999999996</v>
      </c>
      <c r="L47" s="928">
        <v>0.55910000000000004</v>
      </c>
      <c r="M47" s="928">
        <v>0.72729999999999995</v>
      </c>
      <c r="N47" s="928">
        <v>0.1295</v>
      </c>
      <c r="O47" s="928">
        <v>0.27379999999999999</v>
      </c>
      <c r="P47" s="928">
        <v>0.50580000000000003</v>
      </c>
      <c r="Q47" s="928">
        <v>7.1199999999999999E-2</v>
      </c>
      <c r="R47" s="928" t="s">
        <v>22</v>
      </c>
      <c r="S47" s="928" t="s">
        <v>22</v>
      </c>
      <c r="T47" s="13" t="s">
        <v>833</v>
      </c>
      <c r="U47" s="254">
        <v>464</v>
      </c>
    </row>
    <row r="48" spans="1:21" s="15" customFormat="1" ht="17.25" thickBot="1">
      <c r="A48" s="776">
        <v>1</v>
      </c>
      <c r="B48" s="176"/>
      <c r="C48" s="177"/>
      <c r="D48" s="177"/>
      <c r="E48" s="177"/>
      <c r="F48" s="177"/>
      <c r="G48" s="177"/>
      <c r="H48" s="177"/>
      <c r="I48" s="177"/>
      <c r="J48" s="926"/>
      <c r="K48" s="926"/>
      <c r="L48" s="926"/>
      <c r="M48" s="926"/>
      <c r="N48" s="926"/>
      <c r="O48" s="926"/>
      <c r="P48" s="926"/>
      <c r="Q48" s="926"/>
      <c r="R48" s="927"/>
      <c r="S48" s="927"/>
      <c r="T48" s="177"/>
      <c r="U48" s="202"/>
    </row>
    <row r="49" spans="1:21" s="15" customFormat="1" ht="17.25" customHeight="1">
      <c r="A49" s="877" t="s">
        <v>833</v>
      </c>
      <c r="B49" s="887" t="s">
        <v>843</v>
      </c>
      <c r="C49" s="184" t="s">
        <v>844</v>
      </c>
      <c r="D49" s="184" t="s">
        <v>2994</v>
      </c>
      <c r="E49" s="184">
        <v>53</v>
      </c>
      <c r="F49" s="184">
        <v>5</v>
      </c>
      <c r="G49" s="184" t="s">
        <v>22</v>
      </c>
      <c r="H49" s="184" t="s">
        <v>536</v>
      </c>
      <c r="I49" s="184" t="s">
        <v>20</v>
      </c>
      <c r="J49" s="929" t="s">
        <v>22</v>
      </c>
      <c r="K49" s="929" t="s">
        <v>22</v>
      </c>
      <c r="L49" s="929" t="s">
        <v>22</v>
      </c>
      <c r="M49" s="929" t="s">
        <v>22</v>
      </c>
      <c r="N49" s="929" t="s">
        <v>22</v>
      </c>
      <c r="O49" s="929" t="s">
        <v>22</v>
      </c>
      <c r="P49" s="929" t="s">
        <v>22</v>
      </c>
      <c r="Q49" s="929" t="s">
        <v>22</v>
      </c>
      <c r="R49" s="929" t="s">
        <v>22</v>
      </c>
      <c r="S49" s="929" t="s">
        <v>22</v>
      </c>
      <c r="T49" s="108" t="s">
        <v>833</v>
      </c>
      <c r="U49" s="252">
        <f>450/2</f>
        <v>225</v>
      </c>
    </row>
    <row r="50" spans="1:21" s="15" customFormat="1">
      <c r="A50" s="878"/>
      <c r="B50" s="888"/>
      <c r="C50" s="60" t="s">
        <v>845</v>
      </c>
      <c r="D50" s="60" t="s">
        <v>2994</v>
      </c>
      <c r="E50" s="60">
        <v>10</v>
      </c>
      <c r="F50" s="60">
        <v>5</v>
      </c>
      <c r="G50" s="60" t="s">
        <v>22</v>
      </c>
      <c r="H50" s="60" t="s">
        <v>536</v>
      </c>
      <c r="I50" s="60" t="s">
        <v>27</v>
      </c>
      <c r="J50" s="930" t="s">
        <v>22</v>
      </c>
      <c r="K50" s="930" t="s">
        <v>22</v>
      </c>
      <c r="L50" s="930" t="s">
        <v>22</v>
      </c>
      <c r="M50" s="930" t="s">
        <v>22</v>
      </c>
      <c r="N50" s="930" t="s">
        <v>22</v>
      </c>
      <c r="O50" s="930" t="s">
        <v>22</v>
      </c>
      <c r="P50" s="930" t="s">
        <v>22</v>
      </c>
      <c r="Q50" s="930" t="s">
        <v>22</v>
      </c>
      <c r="R50" s="930" t="s">
        <v>22</v>
      </c>
      <c r="S50" s="930" t="s">
        <v>22</v>
      </c>
      <c r="T50" s="60" t="s">
        <v>833</v>
      </c>
      <c r="U50" s="250">
        <f t="shared" ref="U50:U51" si="0">450/2</f>
        <v>225</v>
      </c>
    </row>
    <row r="51" spans="1:21" s="15" customFormat="1">
      <c r="A51" s="878"/>
      <c r="B51" s="889"/>
      <c r="C51" s="35" t="s">
        <v>846</v>
      </c>
      <c r="D51" s="35" t="s">
        <v>2994</v>
      </c>
      <c r="E51" s="35">
        <v>35</v>
      </c>
      <c r="F51" s="35">
        <v>5</v>
      </c>
      <c r="G51" s="35" t="s">
        <v>22</v>
      </c>
      <c r="H51" s="35" t="s">
        <v>536</v>
      </c>
      <c r="I51" s="35" t="s">
        <v>20</v>
      </c>
      <c r="J51" s="35" t="s">
        <v>22</v>
      </c>
      <c r="K51" s="35" t="s">
        <v>22</v>
      </c>
      <c r="L51" s="35" t="s">
        <v>22</v>
      </c>
      <c r="M51" s="35" t="s">
        <v>22</v>
      </c>
      <c r="N51" s="35" t="s">
        <v>22</v>
      </c>
      <c r="O51" s="35" t="s">
        <v>22</v>
      </c>
      <c r="P51" s="35" t="s">
        <v>22</v>
      </c>
      <c r="Q51" s="35" t="s">
        <v>22</v>
      </c>
      <c r="R51" s="35" t="s">
        <v>22</v>
      </c>
      <c r="S51" s="35" t="s">
        <v>22</v>
      </c>
      <c r="T51" s="35" t="s">
        <v>833</v>
      </c>
      <c r="U51" s="791">
        <f t="shared" si="0"/>
        <v>225</v>
      </c>
    </row>
    <row r="52" spans="1:21" s="15" customFormat="1">
      <c r="A52" s="878"/>
      <c r="B52" s="890" t="s">
        <v>2995</v>
      </c>
      <c r="C52" s="60" t="s">
        <v>688</v>
      </c>
      <c r="D52" s="45" t="s">
        <v>831</v>
      </c>
      <c r="E52" s="45">
        <v>3</v>
      </c>
      <c r="F52" s="301">
        <v>5</v>
      </c>
      <c r="G52" s="137" t="s">
        <v>22</v>
      </c>
      <c r="H52" s="137" t="s">
        <v>832</v>
      </c>
      <c r="I52" s="45" t="s">
        <v>27</v>
      </c>
      <c r="J52" s="928">
        <v>0.97350000000000003</v>
      </c>
      <c r="K52" s="928">
        <v>0.80979999999999996</v>
      </c>
      <c r="L52" s="928">
        <v>0.5272</v>
      </c>
      <c r="M52" s="928">
        <v>0.61509999999999998</v>
      </c>
      <c r="N52" s="928">
        <v>0.1462</v>
      </c>
      <c r="O52" s="928">
        <v>0.23980000000000001</v>
      </c>
      <c r="P52" s="928">
        <v>3.6999999999999998E-2</v>
      </c>
      <c r="Q52" s="928">
        <v>0.1162</v>
      </c>
      <c r="R52" s="930" t="s">
        <v>22</v>
      </c>
      <c r="S52" s="930" t="s">
        <v>22</v>
      </c>
      <c r="T52" s="45" t="s">
        <v>833</v>
      </c>
      <c r="U52" s="251">
        <v>225</v>
      </c>
    </row>
    <row r="53" spans="1:21" s="15" customFormat="1" ht="17.25" thickBot="1">
      <c r="A53" s="879"/>
      <c r="B53" s="891"/>
      <c r="C53" s="152" t="s">
        <v>841</v>
      </c>
      <c r="D53" s="152" t="s">
        <v>831</v>
      </c>
      <c r="E53" s="152">
        <v>3</v>
      </c>
      <c r="F53" s="185">
        <v>6</v>
      </c>
      <c r="G53" s="153" t="s">
        <v>22</v>
      </c>
      <c r="H53" s="153" t="s">
        <v>832</v>
      </c>
      <c r="I53" s="152" t="s">
        <v>20</v>
      </c>
      <c r="J53" s="931">
        <v>0.95879999999999999</v>
      </c>
      <c r="K53" s="931">
        <v>0.74550000000000005</v>
      </c>
      <c r="L53" s="931">
        <v>0.4904</v>
      </c>
      <c r="M53" s="931">
        <v>0.4798</v>
      </c>
      <c r="N53" s="931">
        <v>0.19819999999999999</v>
      </c>
      <c r="O53" s="931">
        <v>0.19670000000000001</v>
      </c>
      <c r="P53" s="931">
        <v>5.4600000000000003E-2</v>
      </c>
      <c r="Q53" s="931">
        <v>0.15609999999999999</v>
      </c>
      <c r="R53" s="931" t="s">
        <v>22</v>
      </c>
      <c r="S53" s="931" t="s">
        <v>22</v>
      </c>
      <c r="T53" s="24" t="s">
        <v>833</v>
      </c>
      <c r="U53" s="790">
        <v>270</v>
      </c>
    </row>
    <row r="54" spans="1:21" s="15" customFormat="1" ht="17.25" thickBot="1">
      <c r="A54" s="788">
        <v>1</v>
      </c>
      <c r="B54" s="172"/>
      <c r="C54" s="11"/>
      <c r="D54" s="11"/>
      <c r="E54" s="11"/>
      <c r="F54" s="11"/>
      <c r="G54" s="11"/>
      <c r="H54" s="11"/>
      <c r="I54" s="11"/>
      <c r="J54" s="932"/>
      <c r="K54" s="932"/>
      <c r="L54" s="932"/>
      <c r="M54" s="932"/>
      <c r="N54" s="932"/>
      <c r="O54" s="932"/>
      <c r="P54" s="932"/>
      <c r="Q54" s="932"/>
      <c r="R54" s="933"/>
      <c r="S54" s="933"/>
      <c r="T54" s="11"/>
      <c r="U54" s="207"/>
    </row>
    <row r="55" spans="1:21" s="15" customFormat="1" ht="17.25" customHeight="1">
      <c r="A55" s="880" t="s">
        <v>814</v>
      </c>
      <c r="B55" s="881" t="s">
        <v>843</v>
      </c>
      <c r="C55" s="108" t="s">
        <v>1293</v>
      </c>
      <c r="D55" s="108" t="s">
        <v>1294</v>
      </c>
      <c r="E55" s="108">
        <v>1</v>
      </c>
      <c r="F55" s="108">
        <v>200</v>
      </c>
      <c r="G55" s="108" t="s">
        <v>22</v>
      </c>
      <c r="H55" s="108" t="s">
        <v>22</v>
      </c>
      <c r="I55" s="108" t="s">
        <v>22</v>
      </c>
      <c r="J55" s="934" t="s">
        <v>22</v>
      </c>
      <c r="K55" s="934" t="s">
        <v>22</v>
      </c>
      <c r="L55" s="934" t="s">
        <v>22</v>
      </c>
      <c r="M55" s="934" t="s">
        <v>22</v>
      </c>
      <c r="N55" s="934" t="s">
        <v>22</v>
      </c>
      <c r="O55" s="934" t="s">
        <v>22</v>
      </c>
      <c r="P55" s="934" t="s">
        <v>22</v>
      </c>
      <c r="Q55" s="934" t="s">
        <v>22</v>
      </c>
      <c r="R55" s="934" t="s">
        <v>22</v>
      </c>
      <c r="S55" s="934" t="s">
        <v>22</v>
      </c>
      <c r="T55" s="108" t="s">
        <v>1295</v>
      </c>
      <c r="U55" s="218">
        <v>890</v>
      </c>
    </row>
    <row r="56" spans="1:21" s="15" customFormat="1" ht="17.25" customHeight="1">
      <c r="A56" s="805"/>
      <c r="B56" s="803"/>
      <c r="C56" s="10" t="s">
        <v>1296</v>
      </c>
      <c r="D56" s="10" t="s">
        <v>1294</v>
      </c>
      <c r="E56" s="10">
        <v>1</v>
      </c>
      <c r="F56" s="10">
        <v>200</v>
      </c>
      <c r="G56" s="10" t="s">
        <v>22</v>
      </c>
      <c r="H56" s="10" t="s">
        <v>22</v>
      </c>
      <c r="I56" s="10" t="s">
        <v>22</v>
      </c>
      <c r="J56" s="923" t="s">
        <v>22</v>
      </c>
      <c r="K56" s="923" t="s">
        <v>22</v>
      </c>
      <c r="L56" s="923" t="s">
        <v>22</v>
      </c>
      <c r="M56" s="923" t="s">
        <v>22</v>
      </c>
      <c r="N56" s="923" t="s">
        <v>22</v>
      </c>
      <c r="O56" s="923" t="s">
        <v>22</v>
      </c>
      <c r="P56" s="923" t="s">
        <v>22</v>
      </c>
      <c r="Q56" s="923" t="s">
        <v>22</v>
      </c>
      <c r="R56" s="923" t="s">
        <v>22</v>
      </c>
      <c r="S56" s="923" t="s">
        <v>22</v>
      </c>
      <c r="T56" s="10" t="s">
        <v>1297</v>
      </c>
      <c r="U56" s="257">
        <v>890</v>
      </c>
    </row>
    <row r="57" spans="1:21" s="15" customFormat="1" ht="17.25" customHeight="1">
      <c r="A57" s="805"/>
      <c r="B57" s="803"/>
      <c r="C57" s="10" t="s">
        <v>1298</v>
      </c>
      <c r="D57" s="10" t="s">
        <v>1294</v>
      </c>
      <c r="E57" s="10">
        <v>1</v>
      </c>
      <c r="F57" s="10">
        <v>200</v>
      </c>
      <c r="G57" s="10" t="s">
        <v>22</v>
      </c>
      <c r="H57" s="10" t="s">
        <v>22</v>
      </c>
      <c r="I57" s="10" t="s">
        <v>22</v>
      </c>
      <c r="J57" s="923" t="s">
        <v>22</v>
      </c>
      <c r="K57" s="923" t="s">
        <v>22</v>
      </c>
      <c r="L57" s="923" t="s">
        <v>22</v>
      </c>
      <c r="M57" s="923" t="s">
        <v>22</v>
      </c>
      <c r="N57" s="923" t="s">
        <v>22</v>
      </c>
      <c r="O57" s="923" t="s">
        <v>22</v>
      </c>
      <c r="P57" s="923" t="s">
        <v>22</v>
      </c>
      <c r="Q57" s="923" t="s">
        <v>22</v>
      </c>
      <c r="R57" s="923" t="s">
        <v>22</v>
      </c>
      <c r="S57" s="923" t="s">
        <v>22</v>
      </c>
      <c r="T57" s="10" t="s">
        <v>1299</v>
      </c>
      <c r="U57" s="257">
        <v>890</v>
      </c>
    </row>
    <row r="58" spans="1:21" s="15" customFormat="1" ht="17.25" customHeight="1">
      <c r="A58" s="805"/>
      <c r="B58" s="803"/>
      <c r="C58" s="10" t="s">
        <v>1300</v>
      </c>
      <c r="D58" s="10" t="s">
        <v>1294</v>
      </c>
      <c r="E58" s="10">
        <v>33</v>
      </c>
      <c r="F58" s="10">
        <v>20</v>
      </c>
      <c r="G58" s="10" t="s">
        <v>22</v>
      </c>
      <c r="H58" s="10" t="s">
        <v>22</v>
      </c>
      <c r="I58" s="10" t="s">
        <v>20</v>
      </c>
      <c r="J58" s="923" t="s">
        <v>22</v>
      </c>
      <c r="K58" s="923" t="s">
        <v>22</v>
      </c>
      <c r="L58" s="923" t="s">
        <v>22</v>
      </c>
      <c r="M58" s="923" t="s">
        <v>22</v>
      </c>
      <c r="N58" s="923" t="s">
        <v>22</v>
      </c>
      <c r="O58" s="923" t="s">
        <v>22</v>
      </c>
      <c r="P58" s="923" t="s">
        <v>22</v>
      </c>
      <c r="Q58" s="923" t="s">
        <v>22</v>
      </c>
      <c r="R58" s="923" t="s">
        <v>22</v>
      </c>
      <c r="S58" s="923" t="s">
        <v>22</v>
      </c>
      <c r="T58" s="10" t="s">
        <v>1301</v>
      </c>
      <c r="U58" s="42">
        <v>178</v>
      </c>
    </row>
    <row r="59" spans="1:21" s="15" customFormat="1" ht="17.25" customHeight="1">
      <c r="A59" s="805"/>
      <c r="B59" s="809"/>
      <c r="C59" s="32" t="s">
        <v>1302</v>
      </c>
      <c r="D59" s="32" t="s">
        <v>1294</v>
      </c>
      <c r="E59" s="32">
        <v>22</v>
      </c>
      <c r="F59" s="32">
        <v>20</v>
      </c>
      <c r="G59" s="32" t="s">
        <v>22</v>
      </c>
      <c r="H59" s="32" t="s">
        <v>22</v>
      </c>
      <c r="I59" s="32" t="s">
        <v>22</v>
      </c>
      <c r="J59" s="32" t="s">
        <v>22</v>
      </c>
      <c r="K59" s="32" t="s">
        <v>22</v>
      </c>
      <c r="L59" s="32" t="s">
        <v>22</v>
      </c>
      <c r="M59" s="32" t="s">
        <v>22</v>
      </c>
      <c r="N59" s="32" t="s">
        <v>22</v>
      </c>
      <c r="O59" s="32" t="s">
        <v>22</v>
      </c>
      <c r="P59" s="32" t="s">
        <v>22</v>
      </c>
      <c r="Q59" s="32" t="s">
        <v>22</v>
      </c>
      <c r="R59" s="32" t="s">
        <v>22</v>
      </c>
      <c r="S59" s="32" t="s">
        <v>22</v>
      </c>
      <c r="T59" s="32" t="s">
        <v>1301</v>
      </c>
      <c r="U59" s="50">
        <v>178</v>
      </c>
    </row>
    <row r="60" spans="1:21" s="15" customFormat="1" ht="17.25" customHeight="1">
      <c r="A60" s="805"/>
      <c r="B60" s="810" t="s">
        <v>1303</v>
      </c>
      <c r="C60" s="11" t="s">
        <v>1304</v>
      </c>
      <c r="D60" s="10" t="s">
        <v>799</v>
      </c>
      <c r="E60" s="11">
        <v>33</v>
      </c>
      <c r="F60" s="12">
        <v>5</v>
      </c>
      <c r="G60" s="12" t="s">
        <v>22</v>
      </c>
      <c r="H60" s="12" t="s">
        <v>661</v>
      </c>
      <c r="I60" s="12" t="s">
        <v>27</v>
      </c>
      <c r="J60" s="923" t="s">
        <v>22</v>
      </c>
      <c r="K60" s="923" t="s">
        <v>22</v>
      </c>
      <c r="L60" s="923" t="s">
        <v>22</v>
      </c>
      <c r="M60" s="923" t="s">
        <v>22</v>
      </c>
      <c r="N60" s="923" t="s">
        <v>22</v>
      </c>
      <c r="O60" s="923" t="s">
        <v>22</v>
      </c>
      <c r="P60" s="923" t="s">
        <v>22</v>
      </c>
      <c r="Q60" s="923" t="s">
        <v>22</v>
      </c>
      <c r="R60" s="923" t="s">
        <v>22</v>
      </c>
      <c r="S60" s="923" t="s">
        <v>22</v>
      </c>
      <c r="T60" s="10" t="s">
        <v>800</v>
      </c>
      <c r="U60" s="28">
        <v>44.5</v>
      </c>
    </row>
    <row r="61" spans="1:21" s="15" customFormat="1" ht="17.25" customHeight="1">
      <c r="A61" s="805"/>
      <c r="B61" s="803"/>
      <c r="C61" s="11" t="s">
        <v>1305</v>
      </c>
      <c r="D61" s="10" t="s">
        <v>819</v>
      </c>
      <c r="E61" s="11">
        <v>36</v>
      </c>
      <c r="F61" s="12">
        <v>3</v>
      </c>
      <c r="G61" s="12" t="s">
        <v>22</v>
      </c>
      <c r="H61" s="12" t="s">
        <v>108</v>
      </c>
      <c r="I61" s="12" t="s">
        <v>20</v>
      </c>
      <c r="J61" s="923" t="s">
        <v>22</v>
      </c>
      <c r="K61" s="923" t="s">
        <v>22</v>
      </c>
      <c r="L61" s="923" t="s">
        <v>22</v>
      </c>
      <c r="M61" s="923" t="s">
        <v>22</v>
      </c>
      <c r="N61" s="923" t="s">
        <v>22</v>
      </c>
      <c r="O61" s="923" t="s">
        <v>22</v>
      </c>
      <c r="P61" s="923" t="s">
        <v>22</v>
      </c>
      <c r="Q61" s="923" t="s">
        <v>22</v>
      </c>
      <c r="R61" s="923" t="s">
        <v>22</v>
      </c>
      <c r="S61" s="923" t="s">
        <v>22</v>
      </c>
      <c r="T61" s="10" t="s">
        <v>800</v>
      </c>
      <c r="U61" s="28">
        <v>26.700000000000003</v>
      </c>
    </row>
    <row r="62" spans="1:21" s="15" customFormat="1" ht="17.25" customHeight="1">
      <c r="A62" s="805"/>
      <c r="B62" s="803"/>
      <c r="C62" s="10" t="s">
        <v>1306</v>
      </c>
      <c r="D62" s="10" t="s">
        <v>3209</v>
      </c>
      <c r="E62" s="10">
        <v>5</v>
      </c>
      <c r="F62" s="10">
        <v>50</v>
      </c>
      <c r="G62" s="10" t="s">
        <v>22</v>
      </c>
      <c r="H62" s="10" t="s">
        <v>97</v>
      </c>
      <c r="I62" s="10" t="s">
        <v>27</v>
      </c>
      <c r="J62" s="923" t="s">
        <v>22</v>
      </c>
      <c r="K62" s="923" t="s">
        <v>22</v>
      </c>
      <c r="L62" s="923" t="s">
        <v>22</v>
      </c>
      <c r="M62" s="923" t="s">
        <v>22</v>
      </c>
      <c r="N62" s="923" t="s">
        <v>22</v>
      </c>
      <c r="O62" s="923" t="s">
        <v>22</v>
      </c>
      <c r="P62" s="923" t="s">
        <v>22</v>
      </c>
      <c r="Q62" s="923" t="s">
        <v>22</v>
      </c>
      <c r="R62" s="923" t="s">
        <v>22</v>
      </c>
      <c r="S62" s="923" t="s">
        <v>22</v>
      </c>
      <c r="T62" s="10" t="s">
        <v>814</v>
      </c>
      <c r="U62" s="42">
        <v>267</v>
      </c>
    </row>
    <row r="63" spans="1:21" s="15" customFormat="1" ht="17.25" customHeight="1">
      <c r="A63" s="805"/>
      <c r="B63" s="803"/>
      <c r="C63" s="10" t="s">
        <v>1306</v>
      </c>
      <c r="D63" s="10" t="s">
        <v>1307</v>
      </c>
      <c r="E63" s="10">
        <v>12</v>
      </c>
      <c r="F63" s="10">
        <v>25</v>
      </c>
      <c r="G63" s="10" t="s">
        <v>22</v>
      </c>
      <c r="H63" s="10" t="s">
        <v>97</v>
      </c>
      <c r="I63" s="10" t="s">
        <v>27</v>
      </c>
      <c r="J63" s="923" t="s">
        <v>22</v>
      </c>
      <c r="K63" s="923" t="s">
        <v>22</v>
      </c>
      <c r="L63" s="923" t="s">
        <v>22</v>
      </c>
      <c r="M63" s="923" t="s">
        <v>22</v>
      </c>
      <c r="N63" s="923" t="s">
        <v>22</v>
      </c>
      <c r="O63" s="923" t="s">
        <v>22</v>
      </c>
      <c r="P63" s="923" t="s">
        <v>22</v>
      </c>
      <c r="Q63" s="923" t="s">
        <v>22</v>
      </c>
      <c r="R63" s="923" t="s">
        <v>22</v>
      </c>
      <c r="S63" s="923" t="s">
        <v>22</v>
      </c>
      <c r="T63" s="10" t="s">
        <v>814</v>
      </c>
      <c r="U63" s="42">
        <v>222.5</v>
      </c>
    </row>
    <row r="64" spans="1:21" s="15" customFormat="1" ht="17.25" customHeight="1">
      <c r="A64" s="805"/>
      <c r="B64" s="803"/>
      <c r="C64" s="10" t="s">
        <v>1308</v>
      </c>
      <c r="D64" s="10" t="s">
        <v>1307</v>
      </c>
      <c r="E64" s="10">
        <v>5</v>
      </c>
      <c r="F64" s="10">
        <v>25</v>
      </c>
      <c r="G64" s="10" t="s">
        <v>22</v>
      </c>
      <c r="H64" s="10" t="s">
        <v>811</v>
      </c>
      <c r="I64" s="10" t="s">
        <v>20</v>
      </c>
      <c r="J64" s="923" t="s">
        <v>22</v>
      </c>
      <c r="K64" s="923" t="s">
        <v>22</v>
      </c>
      <c r="L64" s="923" t="s">
        <v>22</v>
      </c>
      <c r="M64" s="923" t="s">
        <v>22</v>
      </c>
      <c r="N64" s="923" t="s">
        <v>22</v>
      </c>
      <c r="O64" s="923" t="s">
        <v>22</v>
      </c>
      <c r="P64" s="923" t="s">
        <v>22</v>
      </c>
      <c r="Q64" s="923" t="s">
        <v>22</v>
      </c>
      <c r="R64" s="923" t="s">
        <v>22</v>
      </c>
      <c r="S64" s="923" t="s">
        <v>22</v>
      </c>
      <c r="T64" s="10" t="s">
        <v>814</v>
      </c>
      <c r="U64" s="42">
        <v>222.5</v>
      </c>
    </row>
    <row r="65" spans="1:21" s="15" customFormat="1" ht="17.25" customHeight="1">
      <c r="A65" s="805"/>
      <c r="B65" s="803"/>
      <c r="C65" s="10" t="s">
        <v>1308</v>
      </c>
      <c r="D65" s="10" t="s">
        <v>1309</v>
      </c>
      <c r="E65" s="10">
        <v>6</v>
      </c>
      <c r="F65" s="10">
        <v>50</v>
      </c>
      <c r="G65" s="10" t="s">
        <v>22</v>
      </c>
      <c r="H65" s="10" t="s">
        <v>811</v>
      </c>
      <c r="I65" s="10" t="s">
        <v>20</v>
      </c>
      <c r="J65" s="923" t="s">
        <v>22</v>
      </c>
      <c r="K65" s="923" t="s">
        <v>22</v>
      </c>
      <c r="L65" s="923" t="s">
        <v>22</v>
      </c>
      <c r="M65" s="923" t="s">
        <v>22</v>
      </c>
      <c r="N65" s="923" t="s">
        <v>22</v>
      </c>
      <c r="O65" s="923" t="s">
        <v>22</v>
      </c>
      <c r="P65" s="923" t="s">
        <v>22</v>
      </c>
      <c r="Q65" s="923" t="s">
        <v>22</v>
      </c>
      <c r="R65" s="923" t="s">
        <v>22</v>
      </c>
      <c r="S65" s="923" t="s">
        <v>22</v>
      </c>
      <c r="T65" s="10" t="s">
        <v>814</v>
      </c>
      <c r="U65" s="42">
        <v>267</v>
      </c>
    </row>
    <row r="66" spans="1:21" s="15" customFormat="1" ht="17.25" customHeight="1">
      <c r="A66" s="805"/>
      <c r="B66" s="803"/>
      <c r="C66" s="12" t="s">
        <v>1310</v>
      </c>
      <c r="D66" s="10" t="s">
        <v>1311</v>
      </c>
      <c r="E66" s="10">
        <v>1</v>
      </c>
      <c r="F66" s="10">
        <v>0.66</v>
      </c>
      <c r="G66" s="10" t="s">
        <v>22</v>
      </c>
      <c r="H66" s="10" t="s">
        <v>64</v>
      </c>
      <c r="I66" s="10" t="s">
        <v>27</v>
      </c>
      <c r="J66" s="923" t="s">
        <v>22</v>
      </c>
      <c r="K66" s="923" t="s">
        <v>22</v>
      </c>
      <c r="L66" s="923" t="s">
        <v>22</v>
      </c>
      <c r="M66" s="923" t="s">
        <v>22</v>
      </c>
      <c r="N66" s="923" t="s">
        <v>22</v>
      </c>
      <c r="O66" s="923" t="s">
        <v>22</v>
      </c>
      <c r="P66" s="923" t="s">
        <v>22</v>
      </c>
      <c r="Q66" s="923" t="s">
        <v>22</v>
      </c>
      <c r="R66" s="923" t="s">
        <v>22</v>
      </c>
      <c r="S66" s="923" t="s">
        <v>22</v>
      </c>
      <c r="T66" s="10" t="s">
        <v>814</v>
      </c>
      <c r="U66" s="42">
        <v>20</v>
      </c>
    </row>
    <row r="67" spans="1:21" s="15" customFormat="1" ht="17.25" customHeight="1">
      <c r="A67" s="805"/>
      <c r="B67" s="803"/>
      <c r="C67" s="12" t="s">
        <v>1312</v>
      </c>
      <c r="D67" s="10" t="s">
        <v>1307</v>
      </c>
      <c r="E67" s="10">
        <v>10</v>
      </c>
      <c r="F67" s="10">
        <v>2</v>
      </c>
      <c r="G67" s="10" t="s">
        <v>22</v>
      </c>
      <c r="H67" s="10" t="s">
        <v>93</v>
      </c>
      <c r="I67" s="10" t="s">
        <v>20</v>
      </c>
      <c r="J67" s="923" t="s">
        <v>22</v>
      </c>
      <c r="K67" s="923" t="s">
        <v>22</v>
      </c>
      <c r="L67" s="923" t="s">
        <v>22</v>
      </c>
      <c r="M67" s="923" t="s">
        <v>22</v>
      </c>
      <c r="N67" s="923" t="s">
        <v>22</v>
      </c>
      <c r="O67" s="923" t="s">
        <v>22</v>
      </c>
      <c r="P67" s="923" t="s">
        <v>22</v>
      </c>
      <c r="Q67" s="923" t="s">
        <v>22</v>
      </c>
      <c r="R67" s="923" t="s">
        <v>22</v>
      </c>
      <c r="S67" s="923" t="s">
        <v>22</v>
      </c>
      <c r="T67" s="10" t="s">
        <v>814</v>
      </c>
      <c r="U67" s="42">
        <v>20</v>
      </c>
    </row>
    <row r="68" spans="1:21" s="15" customFormat="1" ht="17.25" customHeight="1">
      <c r="A68" s="805"/>
      <c r="B68" s="803"/>
      <c r="C68" s="12" t="s">
        <v>1313</v>
      </c>
      <c r="D68" s="10" t="s">
        <v>1307</v>
      </c>
      <c r="E68" s="10">
        <v>1</v>
      </c>
      <c r="F68" s="10">
        <v>5</v>
      </c>
      <c r="G68" s="10" t="s">
        <v>22</v>
      </c>
      <c r="H68" s="10" t="s">
        <v>303</v>
      </c>
      <c r="I68" s="10" t="s">
        <v>20</v>
      </c>
      <c r="J68" s="923" t="s">
        <v>22</v>
      </c>
      <c r="K68" s="923" t="s">
        <v>22</v>
      </c>
      <c r="L68" s="923" t="s">
        <v>22</v>
      </c>
      <c r="M68" s="923" t="s">
        <v>22</v>
      </c>
      <c r="N68" s="923" t="s">
        <v>22</v>
      </c>
      <c r="O68" s="923" t="s">
        <v>22</v>
      </c>
      <c r="P68" s="923" t="s">
        <v>22</v>
      </c>
      <c r="Q68" s="923" t="s">
        <v>22</v>
      </c>
      <c r="R68" s="923" t="s">
        <v>22</v>
      </c>
      <c r="S68" s="923" t="s">
        <v>22</v>
      </c>
      <c r="T68" s="10" t="s">
        <v>814</v>
      </c>
      <c r="U68" s="42">
        <v>44.5</v>
      </c>
    </row>
    <row r="69" spans="1:21" s="15" customFormat="1" ht="16.5" customHeight="1">
      <c r="A69" s="805"/>
      <c r="B69" s="803"/>
      <c r="C69" s="12" t="s">
        <v>803</v>
      </c>
      <c r="D69" s="10" t="s">
        <v>1309</v>
      </c>
      <c r="E69" s="10">
        <v>2</v>
      </c>
      <c r="F69" s="10">
        <v>50</v>
      </c>
      <c r="G69" s="10" t="s">
        <v>22</v>
      </c>
      <c r="H69" s="10" t="s">
        <v>74</v>
      </c>
      <c r="I69" s="10" t="s">
        <v>27</v>
      </c>
      <c r="J69" s="923" t="s">
        <v>22</v>
      </c>
      <c r="K69" s="923" t="s">
        <v>22</v>
      </c>
      <c r="L69" s="923" t="s">
        <v>22</v>
      </c>
      <c r="M69" s="923" t="s">
        <v>22</v>
      </c>
      <c r="N69" s="923" t="s">
        <v>22</v>
      </c>
      <c r="O69" s="923" t="s">
        <v>22</v>
      </c>
      <c r="P69" s="923" t="s">
        <v>22</v>
      </c>
      <c r="Q69" s="923" t="s">
        <v>22</v>
      </c>
      <c r="R69" s="923" t="s">
        <v>22</v>
      </c>
      <c r="S69" s="923" t="s">
        <v>22</v>
      </c>
      <c r="T69" s="10" t="s">
        <v>814</v>
      </c>
      <c r="U69" s="42">
        <v>267</v>
      </c>
    </row>
    <row r="70" spans="1:21" s="15" customFormat="1" ht="16.5" customHeight="1">
      <c r="A70" s="805"/>
      <c r="B70" s="803"/>
      <c r="C70" s="12" t="s">
        <v>1314</v>
      </c>
      <c r="D70" s="10" t="s">
        <v>1309</v>
      </c>
      <c r="E70" s="10">
        <v>2</v>
      </c>
      <c r="F70" s="10">
        <v>50</v>
      </c>
      <c r="G70" s="10" t="s">
        <v>22</v>
      </c>
      <c r="H70" s="10" t="s">
        <v>95</v>
      </c>
      <c r="I70" s="10" t="s">
        <v>20</v>
      </c>
      <c r="J70" s="923" t="s">
        <v>22</v>
      </c>
      <c r="K70" s="923" t="s">
        <v>22</v>
      </c>
      <c r="L70" s="923" t="s">
        <v>22</v>
      </c>
      <c r="M70" s="923" t="s">
        <v>22</v>
      </c>
      <c r="N70" s="923" t="s">
        <v>22</v>
      </c>
      <c r="O70" s="923" t="s">
        <v>22</v>
      </c>
      <c r="P70" s="923" t="s">
        <v>22</v>
      </c>
      <c r="Q70" s="923" t="s">
        <v>22</v>
      </c>
      <c r="R70" s="923" t="s">
        <v>22</v>
      </c>
      <c r="S70" s="923" t="s">
        <v>22</v>
      </c>
      <c r="T70" s="10" t="s">
        <v>814</v>
      </c>
      <c r="U70" s="42">
        <v>267</v>
      </c>
    </row>
    <row r="71" spans="1:21" s="15" customFormat="1" ht="17.25" customHeight="1">
      <c r="A71" s="805"/>
      <c r="B71" s="803"/>
      <c r="C71" s="12" t="s">
        <v>1315</v>
      </c>
      <c r="D71" s="10" t="s">
        <v>1309</v>
      </c>
      <c r="E71" s="10">
        <v>4</v>
      </c>
      <c r="F71" s="10">
        <v>25</v>
      </c>
      <c r="G71" s="10" t="s">
        <v>22</v>
      </c>
      <c r="H71" s="10" t="s">
        <v>373</v>
      </c>
      <c r="I71" s="10" t="s">
        <v>20</v>
      </c>
      <c r="J71" s="923" t="s">
        <v>22</v>
      </c>
      <c r="K71" s="923" t="s">
        <v>22</v>
      </c>
      <c r="L71" s="923" t="s">
        <v>22</v>
      </c>
      <c r="M71" s="923" t="s">
        <v>22</v>
      </c>
      <c r="N71" s="923" t="s">
        <v>22</v>
      </c>
      <c r="O71" s="923" t="s">
        <v>22</v>
      </c>
      <c r="P71" s="923" t="s">
        <v>22</v>
      </c>
      <c r="Q71" s="923" t="s">
        <v>22</v>
      </c>
      <c r="R71" s="923" t="s">
        <v>22</v>
      </c>
      <c r="S71" s="923" t="s">
        <v>22</v>
      </c>
      <c r="T71" s="10" t="s">
        <v>814</v>
      </c>
      <c r="U71" s="42">
        <v>222.5</v>
      </c>
    </row>
    <row r="72" spans="1:21" s="15" customFormat="1" ht="17.25" customHeight="1">
      <c r="A72" s="805"/>
      <c r="B72" s="803"/>
      <c r="C72" s="12" t="s">
        <v>804</v>
      </c>
      <c r="D72" s="10" t="s">
        <v>1307</v>
      </c>
      <c r="E72" s="10">
        <v>10</v>
      </c>
      <c r="F72" s="10">
        <v>25</v>
      </c>
      <c r="G72" s="10" t="s">
        <v>22</v>
      </c>
      <c r="H72" s="10" t="s">
        <v>86</v>
      </c>
      <c r="I72" s="10" t="s">
        <v>27</v>
      </c>
      <c r="J72" s="923" t="s">
        <v>22</v>
      </c>
      <c r="K72" s="923" t="s">
        <v>22</v>
      </c>
      <c r="L72" s="923" t="s">
        <v>22</v>
      </c>
      <c r="M72" s="923" t="s">
        <v>22</v>
      </c>
      <c r="N72" s="923" t="s">
        <v>22</v>
      </c>
      <c r="O72" s="923" t="s">
        <v>22</v>
      </c>
      <c r="P72" s="923" t="s">
        <v>22</v>
      </c>
      <c r="Q72" s="923" t="s">
        <v>22</v>
      </c>
      <c r="R72" s="923" t="s">
        <v>22</v>
      </c>
      <c r="S72" s="923" t="s">
        <v>22</v>
      </c>
      <c r="T72" s="10" t="s">
        <v>814</v>
      </c>
      <c r="U72" s="257">
        <v>222.5</v>
      </c>
    </row>
    <row r="73" spans="1:21" s="15" customFormat="1" ht="17.25" customHeight="1">
      <c r="A73" s="805"/>
      <c r="B73" s="803"/>
      <c r="C73" s="12" t="s">
        <v>806</v>
      </c>
      <c r="D73" s="10" t="s">
        <v>1307</v>
      </c>
      <c r="E73" s="10">
        <v>5</v>
      </c>
      <c r="F73" s="10">
        <v>50</v>
      </c>
      <c r="G73" s="10" t="s">
        <v>22</v>
      </c>
      <c r="H73" s="10" t="s">
        <v>612</v>
      </c>
      <c r="I73" s="10" t="s">
        <v>27</v>
      </c>
      <c r="J73" s="923" t="s">
        <v>22</v>
      </c>
      <c r="K73" s="923" t="s">
        <v>22</v>
      </c>
      <c r="L73" s="923" t="s">
        <v>22</v>
      </c>
      <c r="M73" s="923" t="s">
        <v>22</v>
      </c>
      <c r="N73" s="923" t="s">
        <v>22</v>
      </c>
      <c r="O73" s="923" t="s">
        <v>22</v>
      </c>
      <c r="P73" s="923" t="s">
        <v>22</v>
      </c>
      <c r="Q73" s="923" t="s">
        <v>22</v>
      </c>
      <c r="R73" s="923" t="s">
        <v>22</v>
      </c>
      <c r="S73" s="923" t="s">
        <v>22</v>
      </c>
      <c r="T73" s="10" t="s">
        <v>814</v>
      </c>
      <c r="U73" s="42">
        <v>267</v>
      </c>
    </row>
    <row r="74" spans="1:21" s="15" customFormat="1" ht="17.25" customHeight="1">
      <c r="A74" s="805"/>
      <c r="B74" s="803"/>
      <c r="C74" s="12" t="s">
        <v>807</v>
      </c>
      <c r="D74" s="10" t="s">
        <v>1307</v>
      </c>
      <c r="E74" s="10">
        <v>5</v>
      </c>
      <c r="F74" s="10">
        <v>50</v>
      </c>
      <c r="G74" s="10" t="s">
        <v>22</v>
      </c>
      <c r="H74" s="10" t="s">
        <v>715</v>
      </c>
      <c r="I74" s="10" t="s">
        <v>27</v>
      </c>
      <c r="J74" s="923" t="s">
        <v>22</v>
      </c>
      <c r="K74" s="923" t="s">
        <v>22</v>
      </c>
      <c r="L74" s="923" t="s">
        <v>22</v>
      </c>
      <c r="M74" s="923" t="s">
        <v>22</v>
      </c>
      <c r="N74" s="923" t="s">
        <v>22</v>
      </c>
      <c r="O74" s="923" t="s">
        <v>22</v>
      </c>
      <c r="P74" s="923" t="s">
        <v>22</v>
      </c>
      <c r="Q74" s="923" t="s">
        <v>22</v>
      </c>
      <c r="R74" s="923" t="s">
        <v>22</v>
      </c>
      <c r="S74" s="923" t="s">
        <v>22</v>
      </c>
      <c r="T74" s="10" t="s">
        <v>814</v>
      </c>
      <c r="U74" s="42">
        <v>267</v>
      </c>
    </row>
    <row r="75" spans="1:21" s="15" customFormat="1" ht="16.5" customHeight="1">
      <c r="A75" s="805"/>
      <c r="B75" s="803"/>
      <c r="C75" s="12" t="s">
        <v>1316</v>
      </c>
      <c r="D75" s="10" t="s">
        <v>3210</v>
      </c>
      <c r="E75" s="10">
        <v>6</v>
      </c>
      <c r="F75" s="10">
        <v>20</v>
      </c>
      <c r="G75" s="10" t="s">
        <v>22</v>
      </c>
      <c r="H75" s="10" t="s">
        <v>106</v>
      </c>
      <c r="I75" s="10" t="s">
        <v>27</v>
      </c>
      <c r="J75" s="923">
        <v>0.84519999999999995</v>
      </c>
      <c r="K75" s="923">
        <v>0.86229999999999996</v>
      </c>
      <c r="L75" s="923">
        <v>0.68300000000000005</v>
      </c>
      <c r="M75" s="923">
        <v>0.50090000000000001</v>
      </c>
      <c r="N75" s="923">
        <v>0.29530000000000001</v>
      </c>
      <c r="O75" s="923">
        <v>0.35239999999999999</v>
      </c>
      <c r="P75" s="923">
        <v>0.35859999999999997</v>
      </c>
      <c r="Q75" s="923">
        <v>4.8800000000000003E-2</v>
      </c>
      <c r="R75" s="923" t="s">
        <v>22</v>
      </c>
      <c r="S75" s="923" t="s">
        <v>22</v>
      </c>
      <c r="T75" s="10" t="s">
        <v>814</v>
      </c>
      <c r="U75" s="42">
        <v>222.5</v>
      </c>
    </row>
    <row r="76" spans="1:21" s="15" customFormat="1" ht="16.5" customHeight="1">
      <c r="A76" s="805"/>
      <c r="B76" s="803"/>
      <c r="C76" s="11" t="s">
        <v>810</v>
      </c>
      <c r="D76" s="10" t="s">
        <v>1307</v>
      </c>
      <c r="E76" s="11">
        <v>1</v>
      </c>
      <c r="F76" s="12">
        <v>5</v>
      </c>
      <c r="G76" s="12" t="s">
        <v>22</v>
      </c>
      <c r="H76" s="12" t="s">
        <v>811</v>
      </c>
      <c r="I76" s="12" t="s">
        <v>27</v>
      </c>
      <c r="J76" s="922">
        <v>0.52669999999999995</v>
      </c>
      <c r="K76" s="922">
        <v>0.75070000000000003</v>
      </c>
      <c r="L76" s="922">
        <v>0.64159999999999995</v>
      </c>
      <c r="M76" s="922">
        <v>0.51380000000000003</v>
      </c>
      <c r="N76" s="922">
        <v>0.25430000000000003</v>
      </c>
      <c r="O76" s="922">
        <v>0.49469999999999997</v>
      </c>
      <c r="P76" s="922">
        <v>0.63139999999999996</v>
      </c>
      <c r="Q76" s="922">
        <v>6.9800000000000001E-2</v>
      </c>
      <c r="R76" s="923" t="s">
        <v>22</v>
      </c>
      <c r="S76" s="923" t="s">
        <v>22</v>
      </c>
      <c r="T76" s="10" t="s">
        <v>800</v>
      </c>
      <c r="U76" s="42">
        <v>44.5</v>
      </c>
    </row>
    <row r="77" spans="1:21" s="15" customFormat="1" ht="16.5" customHeight="1">
      <c r="A77" s="805"/>
      <c r="B77" s="803"/>
      <c r="C77" s="12" t="s">
        <v>810</v>
      </c>
      <c r="D77" s="10" t="s">
        <v>3210</v>
      </c>
      <c r="E77" s="10">
        <v>5</v>
      </c>
      <c r="F77" s="10">
        <v>15</v>
      </c>
      <c r="G77" s="10" t="s">
        <v>22</v>
      </c>
      <c r="H77" s="10" t="s">
        <v>811</v>
      </c>
      <c r="I77" s="10" t="s">
        <v>27</v>
      </c>
      <c r="J77" s="923">
        <v>0.77859999999999996</v>
      </c>
      <c r="K77" s="923">
        <v>0.81110000000000004</v>
      </c>
      <c r="L77" s="923">
        <v>0.66359999999999997</v>
      </c>
      <c r="M77" s="923">
        <v>0.4829</v>
      </c>
      <c r="N77" s="923">
        <v>0.26790000000000003</v>
      </c>
      <c r="O77" s="923">
        <v>0.55430000000000001</v>
      </c>
      <c r="P77" s="923">
        <v>0.61019999999999996</v>
      </c>
      <c r="Q77" s="923">
        <v>9.8900000000000002E-2</v>
      </c>
      <c r="R77" s="923" t="s">
        <v>22</v>
      </c>
      <c r="S77" s="923" t="s">
        <v>22</v>
      </c>
      <c r="T77" s="10" t="s">
        <v>814</v>
      </c>
      <c r="U77" s="302">
        <v>80</v>
      </c>
    </row>
    <row r="78" spans="1:21" s="15" customFormat="1" ht="16.5" customHeight="1">
      <c r="A78" s="805"/>
      <c r="B78" s="803"/>
      <c r="C78" s="12" t="s">
        <v>812</v>
      </c>
      <c r="D78" s="10" t="s">
        <v>1307</v>
      </c>
      <c r="E78" s="10">
        <v>5</v>
      </c>
      <c r="F78" s="10">
        <v>20</v>
      </c>
      <c r="G78" s="10" t="s">
        <v>22</v>
      </c>
      <c r="H78" s="10" t="s">
        <v>88</v>
      </c>
      <c r="I78" s="10" t="s">
        <v>27</v>
      </c>
      <c r="J78" s="923">
        <f>[2]PBMC!K18</f>
        <v>0.47989999999999999</v>
      </c>
      <c r="K78" s="923">
        <f>[2]PBMC!L18</f>
        <v>0.76749999999999996</v>
      </c>
      <c r="L78" s="923">
        <f>[2]PBMC!M18</f>
        <v>0.6351</v>
      </c>
      <c r="M78" s="923">
        <f>[2]PBMC!N18</f>
        <v>0.50560000000000005</v>
      </c>
      <c r="N78" s="923">
        <f>[2]PBMC!O18</f>
        <v>0.2465</v>
      </c>
      <c r="O78" s="923">
        <f>[2]PBMC!P18</f>
        <v>0.54410000000000003</v>
      </c>
      <c r="P78" s="923">
        <f>[2]PBMC!Q18</f>
        <v>0.57250000000000001</v>
      </c>
      <c r="Q78" s="923">
        <f>[2]PBMC!R18</f>
        <v>0.1019</v>
      </c>
      <c r="R78" s="923" t="s">
        <v>22</v>
      </c>
      <c r="S78" s="923" t="s">
        <v>22</v>
      </c>
      <c r="T78" s="10" t="s">
        <v>814</v>
      </c>
      <c r="U78" s="42">
        <v>222.5</v>
      </c>
    </row>
    <row r="79" spans="1:21" s="15" customFormat="1" ht="14.45" customHeight="1">
      <c r="A79" s="805"/>
      <c r="B79" s="803"/>
      <c r="C79" s="10" t="s">
        <v>815</v>
      </c>
      <c r="D79" s="10" t="s">
        <v>1307</v>
      </c>
      <c r="E79" s="11">
        <v>48</v>
      </c>
      <c r="F79" s="12">
        <v>5</v>
      </c>
      <c r="G79" s="12" t="s">
        <v>22</v>
      </c>
      <c r="H79" s="12" t="s">
        <v>816</v>
      </c>
      <c r="I79" s="12" t="s">
        <v>20</v>
      </c>
      <c r="J79" s="922">
        <v>0.97909999999999997</v>
      </c>
      <c r="K79" s="922">
        <v>0.96699999999999997</v>
      </c>
      <c r="L79" s="922">
        <v>0.41610000000000003</v>
      </c>
      <c r="M79" s="922">
        <v>0.45800000000000002</v>
      </c>
      <c r="N79" s="922">
        <v>0.21609999999999999</v>
      </c>
      <c r="O79" s="922">
        <v>0.36349999999999999</v>
      </c>
      <c r="P79" s="922">
        <v>0.37440000000000001</v>
      </c>
      <c r="Q79" s="922">
        <v>0.1212</v>
      </c>
      <c r="R79" s="923" t="s">
        <v>22</v>
      </c>
      <c r="S79" s="923" t="s">
        <v>22</v>
      </c>
      <c r="T79" s="10" t="s">
        <v>800</v>
      </c>
      <c r="U79" s="28">
        <v>44.5</v>
      </c>
    </row>
    <row r="80" spans="1:21" s="15" customFormat="1" ht="14.45" customHeight="1">
      <c r="A80" s="805"/>
      <c r="B80" s="803"/>
      <c r="C80" s="11" t="s">
        <v>817</v>
      </c>
      <c r="D80" s="10" t="s">
        <v>1307</v>
      </c>
      <c r="E80" s="11">
        <v>29</v>
      </c>
      <c r="F80" s="12">
        <v>5</v>
      </c>
      <c r="G80" s="12" t="s">
        <v>22</v>
      </c>
      <c r="H80" s="12" t="s">
        <v>525</v>
      </c>
      <c r="I80" s="12" t="s">
        <v>27</v>
      </c>
      <c r="J80" s="922">
        <v>0.95150000000000001</v>
      </c>
      <c r="K80" s="922">
        <v>0.9718</v>
      </c>
      <c r="L80" s="922">
        <v>0.58979999999999999</v>
      </c>
      <c r="M80" s="922">
        <v>0.40670000000000001</v>
      </c>
      <c r="N80" s="922">
        <v>0.99980000000000002</v>
      </c>
      <c r="O80" s="922">
        <v>0.3175</v>
      </c>
      <c r="P80" s="922">
        <v>0.1701</v>
      </c>
      <c r="Q80" s="922">
        <v>3.49E-2</v>
      </c>
      <c r="R80" s="923" t="s">
        <v>22</v>
      </c>
      <c r="S80" s="923" t="s">
        <v>22</v>
      </c>
      <c r="T80" s="10" t="s">
        <v>800</v>
      </c>
      <c r="U80" s="28">
        <v>44.5</v>
      </c>
    </row>
    <row r="81" spans="1:21" s="15" customFormat="1" ht="14.45" customHeight="1">
      <c r="A81" s="805"/>
      <c r="B81" s="803"/>
      <c r="C81" s="11" t="s">
        <v>2996</v>
      </c>
      <c r="D81" s="10" t="s">
        <v>1307</v>
      </c>
      <c r="E81" s="10">
        <v>82</v>
      </c>
      <c r="F81" s="10">
        <v>3</v>
      </c>
      <c r="G81" s="10" t="s">
        <v>22</v>
      </c>
      <c r="H81" s="10" t="s">
        <v>622</v>
      </c>
      <c r="I81" s="10" t="s">
        <v>27</v>
      </c>
      <c r="J81" s="923">
        <v>0.95450000000000002</v>
      </c>
      <c r="K81" s="923">
        <v>0.96799999999999997</v>
      </c>
      <c r="L81" s="923">
        <v>0.6149</v>
      </c>
      <c r="M81" s="930" t="s">
        <v>22</v>
      </c>
      <c r="N81" s="930" t="s">
        <v>22</v>
      </c>
      <c r="O81" s="923">
        <v>0.1196</v>
      </c>
      <c r="P81" s="923">
        <v>0.10920000000000001</v>
      </c>
      <c r="Q81" s="923" t="s">
        <v>22</v>
      </c>
      <c r="R81" s="923" t="s">
        <v>22</v>
      </c>
      <c r="S81" s="923" t="s">
        <v>22</v>
      </c>
      <c r="T81" s="10" t="s">
        <v>814</v>
      </c>
      <c r="U81" s="28">
        <v>26.700000000000003</v>
      </c>
    </row>
    <row r="82" spans="1:21" s="15" customFormat="1" ht="14.45" customHeight="1">
      <c r="A82" s="805"/>
      <c r="B82" s="803"/>
      <c r="C82" s="11" t="s">
        <v>818</v>
      </c>
      <c r="D82" s="10" t="s">
        <v>1307</v>
      </c>
      <c r="E82" s="11">
        <v>50</v>
      </c>
      <c r="F82" s="12">
        <v>6</v>
      </c>
      <c r="G82" s="12" t="s">
        <v>22</v>
      </c>
      <c r="H82" s="12" t="s">
        <v>451</v>
      </c>
      <c r="I82" s="12" t="s">
        <v>27</v>
      </c>
      <c r="J82" s="922">
        <v>0.94279999999999997</v>
      </c>
      <c r="K82" s="922">
        <v>0.85560000000000003</v>
      </c>
      <c r="L82" s="922">
        <v>0.47399999999999998</v>
      </c>
      <c r="M82" s="930" t="s">
        <v>22</v>
      </c>
      <c r="N82" s="930" t="s">
        <v>22</v>
      </c>
      <c r="O82" s="922">
        <v>6.6100000000000006E-2</v>
      </c>
      <c r="P82" s="922">
        <v>8.6300000000000002E-2</v>
      </c>
      <c r="Q82" s="923" t="s">
        <v>22</v>
      </c>
      <c r="R82" s="923" t="s">
        <v>22</v>
      </c>
      <c r="S82" s="923" t="s">
        <v>22</v>
      </c>
      <c r="T82" s="10" t="s">
        <v>800</v>
      </c>
      <c r="U82" s="28">
        <v>44.5</v>
      </c>
    </row>
    <row r="83" spans="1:21" s="15" customFormat="1" ht="16.5" customHeight="1">
      <c r="A83" s="805"/>
      <c r="B83" s="807"/>
      <c r="C83" s="32" t="s">
        <v>1319</v>
      </c>
      <c r="D83" s="32" t="s">
        <v>1307</v>
      </c>
      <c r="E83" s="32">
        <v>16</v>
      </c>
      <c r="F83" s="32">
        <v>5</v>
      </c>
      <c r="G83" s="32" t="s">
        <v>22</v>
      </c>
      <c r="H83" s="32" t="s">
        <v>525</v>
      </c>
      <c r="I83" s="32" t="s">
        <v>27</v>
      </c>
      <c r="J83" s="935">
        <v>0.96989999999999998</v>
      </c>
      <c r="K83" s="935">
        <v>0.92859999999999998</v>
      </c>
      <c r="L83" s="935">
        <v>0.64080000000000004</v>
      </c>
      <c r="M83" s="935" t="s">
        <v>22</v>
      </c>
      <c r="N83" s="935" t="s">
        <v>22</v>
      </c>
      <c r="O83" s="935">
        <v>8.2000000000000003E-2</v>
      </c>
      <c r="P83" s="935">
        <v>5.1200000000000002E-2</v>
      </c>
      <c r="Q83" s="935" t="s">
        <v>22</v>
      </c>
      <c r="R83" s="935" t="s">
        <v>22</v>
      </c>
      <c r="S83" s="935" t="s">
        <v>22</v>
      </c>
      <c r="T83" s="32" t="s">
        <v>814</v>
      </c>
      <c r="U83" s="40">
        <v>44.5</v>
      </c>
    </row>
    <row r="84" spans="1:21" s="15" customFormat="1" ht="17.25" customHeight="1">
      <c r="A84" s="805"/>
      <c r="B84" s="882" t="s">
        <v>1320</v>
      </c>
      <c r="C84" s="10" t="s">
        <v>1321</v>
      </c>
      <c r="D84" s="10" t="s">
        <v>1322</v>
      </c>
      <c r="E84" s="10">
        <v>10</v>
      </c>
      <c r="F84" s="10">
        <v>20</v>
      </c>
      <c r="G84" s="10" t="s">
        <v>22</v>
      </c>
      <c r="H84" s="10" t="s">
        <v>1323</v>
      </c>
      <c r="I84" s="10" t="s">
        <v>20</v>
      </c>
      <c r="J84" s="923" t="s">
        <v>22</v>
      </c>
      <c r="K84" s="923" t="s">
        <v>22</v>
      </c>
      <c r="L84" s="923" t="s">
        <v>22</v>
      </c>
      <c r="M84" s="923" t="s">
        <v>22</v>
      </c>
      <c r="N84" s="923" t="s">
        <v>22</v>
      </c>
      <c r="O84" s="923" t="s">
        <v>22</v>
      </c>
      <c r="P84" s="923" t="s">
        <v>22</v>
      </c>
      <c r="Q84" s="923" t="s">
        <v>22</v>
      </c>
      <c r="R84" s="923" t="s">
        <v>22</v>
      </c>
      <c r="S84" s="923" t="s">
        <v>22</v>
      </c>
      <c r="T84" s="10" t="s">
        <v>814</v>
      </c>
      <c r="U84" s="42">
        <v>678</v>
      </c>
    </row>
    <row r="85" spans="1:21" s="15" customFormat="1" ht="17.25" customHeight="1">
      <c r="A85" s="805"/>
      <c r="B85" s="883"/>
      <c r="C85" s="38" t="s">
        <v>1324</v>
      </c>
      <c r="D85" s="38" t="s">
        <v>1322</v>
      </c>
      <c r="E85" s="38">
        <v>10</v>
      </c>
      <c r="F85" s="38">
        <v>20</v>
      </c>
      <c r="G85" s="38" t="s">
        <v>22</v>
      </c>
      <c r="H85" s="38" t="s">
        <v>1325</v>
      </c>
      <c r="I85" s="38" t="s">
        <v>20</v>
      </c>
      <c r="J85" s="936" t="s">
        <v>22</v>
      </c>
      <c r="K85" s="936" t="s">
        <v>22</v>
      </c>
      <c r="L85" s="936" t="s">
        <v>22</v>
      </c>
      <c r="M85" s="936" t="s">
        <v>22</v>
      </c>
      <c r="N85" s="936" t="s">
        <v>22</v>
      </c>
      <c r="O85" s="936" t="s">
        <v>22</v>
      </c>
      <c r="P85" s="936" t="s">
        <v>22</v>
      </c>
      <c r="Q85" s="936" t="s">
        <v>22</v>
      </c>
      <c r="R85" s="936" t="s">
        <v>22</v>
      </c>
      <c r="S85" s="936" t="s">
        <v>22</v>
      </c>
      <c r="T85" s="38" t="s">
        <v>814</v>
      </c>
      <c r="U85" s="261">
        <v>678</v>
      </c>
    </row>
    <row r="86" spans="1:21" s="15" customFormat="1" ht="17.25" customHeight="1">
      <c r="A86" s="805"/>
      <c r="B86" s="884" t="s">
        <v>1326</v>
      </c>
      <c r="C86" s="12" t="s">
        <v>1327</v>
      </c>
      <c r="D86" s="10" t="s">
        <v>1328</v>
      </c>
      <c r="E86" s="10">
        <v>11</v>
      </c>
      <c r="F86" s="10">
        <v>50</v>
      </c>
      <c r="G86" s="10" t="s">
        <v>22</v>
      </c>
      <c r="H86" s="10" t="s">
        <v>81</v>
      </c>
      <c r="I86" s="10" t="s">
        <v>20</v>
      </c>
      <c r="J86" s="923" t="s">
        <v>22</v>
      </c>
      <c r="K86" s="923" t="s">
        <v>22</v>
      </c>
      <c r="L86" s="923" t="s">
        <v>22</v>
      </c>
      <c r="M86" s="923" t="s">
        <v>22</v>
      </c>
      <c r="N86" s="923" t="s">
        <v>22</v>
      </c>
      <c r="O86" s="923" t="s">
        <v>22</v>
      </c>
      <c r="P86" s="923" t="s">
        <v>22</v>
      </c>
      <c r="Q86" s="923" t="s">
        <v>22</v>
      </c>
      <c r="R86" s="923" t="s">
        <v>22</v>
      </c>
      <c r="S86" s="923" t="s">
        <v>22</v>
      </c>
      <c r="T86" s="10" t="s">
        <v>814</v>
      </c>
      <c r="U86" s="42">
        <v>3080</v>
      </c>
    </row>
    <row r="87" spans="1:21" s="15" customFormat="1" ht="17.25" customHeight="1">
      <c r="A87" s="805"/>
      <c r="B87" s="885"/>
      <c r="C87" s="12" t="s">
        <v>1329</v>
      </c>
      <c r="D87" s="10" t="s">
        <v>1328</v>
      </c>
      <c r="E87" s="10">
        <v>1</v>
      </c>
      <c r="F87" s="10">
        <v>1</v>
      </c>
      <c r="G87" s="10" t="s">
        <v>22</v>
      </c>
      <c r="H87" s="10" t="s">
        <v>525</v>
      </c>
      <c r="I87" s="10" t="s">
        <v>20</v>
      </c>
      <c r="J87" s="923" t="s">
        <v>22</v>
      </c>
      <c r="K87" s="923" t="s">
        <v>22</v>
      </c>
      <c r="L87" s="923" t="s">
        <v>22</v>
      </c>
      <c r="M87" s="923" t="s">
        <v>22</v>
      </c>
      <c r="N87" s="923" t="s">
        <v>22</v>
      </c>
      <c r="O87" s="923" t="s">
        <v>22</v>
      </c>
      <c r="P87" s="923" t="s">
        <v>22</v>
      </c>
      <c r="Q87" s="923" t="s">
        <v>22</v>
      </c>
      <c r="R87" s="923" t="s">
        <v>22</v>
      </c>
      <c r="S87" s="923" t="s">
        <v>22</v>
      </c>
      <c r="T87" s="10" t="s">
        <v>814</v>
      </c>
      <c r="U87" s="42">
        <v>154</v>
      </c>
    </row>
    <row r="88" spans="1:21" s="15" customFormat="1" ht="17.25" customHeight="1">
      <c r="A88" s="805"/>
      <c r="B88" s="885"/>
      <c r="C88" s="12" t="s">
        <v>1330</v>
      </c>
      <c r="D88" s="10" t="s">
        <v>1328</v>
      </c>
      <c r="E88" s="10">
        <v>9</v>
      </c>
      <c r="F88" s="10">
        <v>50</v>
      </c>
      <c r="G88" s="10" t="s">
        <v>22</v>
      </c>
      <c r="H88" s="10" t="s">
        <v>622</v>
      </c>
      <c r="I88" s="10" t="s">
        <v>27</v>
      </c>
      <c r="J88" s="923" t="s">
        <v>22</v>
      </c>
      <c r="K88" s="923" t="s">
        <v>22</v>
      </c>
      <c r="L88" s="923" t="s">
        <v>22</v>
      </c>
      <c r="M88" s="923" t="s">
        <v>22</v>
      </c>
      <c r="N88" s="923" t="s">
        <v>22</v>
      </c>
      <c r="O88" s="923" t="s">
        <v>22</v>
      </c>
      <c r="P88" s="923" t="s">
        <v>22</v>
      </c>
      <c r="Q88" s="923" t="s">
        <v>22</v>
      </c>
      <c r="R88" s="923" t="s">
        <v>22</v>
      </c>
      <c r="S88" s="923" t="s">
        <v>22</v>
      </c>
      <c r="T88" s="60" t="s">
        <v>814</v>
      </c>
      <c r="U88" s="42">
        <v>3080</v>
      </c>
    </row>
    <row r="89" spans="1:21" s="15" customFormat="1" ht="17.25" customHeight="1">
      <c r="A89" s="805"/>
      <c r="B89" s="885"/>
      <c r="C89" s="12" t="s">
        <v>1330</v>
      </c>
      <c r="D89" s="10" t="s">
        <v>1328</v>
      </c>
      <c r="E89" s="10">
        <v>1</v>
      </c>
      <c r="F89" s="10">
        <v>1</v>
      </c>
      <c r="G89" s="10" t="s">
        <v>22</v>
      </c>
      <c r="H89" s="10" t="s">
        <v>622</v>
      </c>
      <c r="I89" s="10" t="s">
        <v>27</v>
      </c>
      <c r="J89" s="923" t="s">
        <v>22</v>
      </c>
      <c r="K89" s="923" t="s">
        <v>22</v>
      </c>
      <c r="L89" s="923" t="s">
        <v>22</v>
      </c>
      <c r="M89" s="923" t="s">
        <v>22</v>
      </c>
      <c r="N89" s="923" t="s">
        <v>22</v>
      </c>
      <c r="O89" s="923" t="s">
        <v>22</v>
      </c>
      <c r="P89" s="923" t="s">
        <v>22</v>
      </c>
      <c r="Q89" s="923" t="s">
        <v>22</v>
      </c>
      <c r="R89" s="923" t="s">
        <v>22</v>
      </c>
      <c r="S89" s="923" t="s">
        <v>22</v>
      </c>
      <c r="T89" s="10" t="s">
        <v>814</v>
      </c>
      <c r="U89" s="42">
        <v>154</v>
      </c>
    </row>
    <row r="90" spans="1:21" s="15" customFormat="1" ht="17.25" customHeight="1">
      <c r="A90" s="805"/>
      <c r="B90" s="885"/>
      <c r="C90" s="12" t="s">
        <v>1331</v>
      </c>
      <c r="D90" s="10" t="s">
        <v>1328</v>
      </c>
      <c r="E90" s="10">
        <v>4</v>
      </c>
      <c r="F90" s="10">
        <v>50</v>
      </c>
      <c r="G90" s="10" t="s">
        <v>22</v>
      </c>
      <c r="H90" s="10" t="s">
        <v>523</v>
      </c>
      <c r="I90" s="10" t="s">
        <v>20</v>
      </c>
      <c r="J90" s="923" t="s">
        <v>22</v>
      </c>
      <c r="K90" s="923" t="s">
        <v>22</v>
      </c>
      <c r="L90" s="923" t="s">
        <v>22</v>
      </c>
      <c r="M90" s="923" t="s">
        <v>22</v>
      </c>
      <c r="N90" s="923" t="s">
        <v>22</v>
      </c>
      <c r="O90" s="923" t="s">
        <v>22</v>
      </c>
      <c r="P90" s="923" t="s">
        <v>22</v>
      </c>
      <c r="Q90" s="923" t="s">
        <v>22</v>
      </c>
      <c r="R90" s="923" t="s">
        <v>22</v>
      </c>
      <c r="S90" s="923" t="s">
        <v>22</v>
      </c>
      <c r="T90" s="60" t="s">
        <v>814</v>
      </c>
      <c r="U90" s="42">
        <v>3080</v>
      </c>
    </row>
    <row r="91" spans="1:21" s="15" customFormat="1" ht="17.25" customHeight="1">
      <c r="A91" s="805"/>
      <c r="B91" s="885"/>
      <c r="C91" s="11">
        <v>59213510546</v>
      </c>
      <c r="D91" s="10" t="s">
        <v>1328</v>
      </c>
      <c r="E91" s="10">
        <v>5</v>
      </c>
      <c r="F91" s="10">
        <v>50</v>
      </c>
      <c r="G91" s="10" t="s">
        <v>22</v>
      </c>
      <c r="H91" s="10" t="s">
        <v>97</v>
      </c>
      <c r="I91" s="10" t="s">
        <v>27</v>
      </c>
      <c r="J91" s="923" t="s">
        <v>22</v>
      </c>
      <c r="K91" s="923" t="s">
        <v>22</v>
      </c>
      <c r="L91" s="923" t="s">
        <v>22</v>
      </c>
      <c r="M91" s="923" t="s">
        <v>22</v>
      </c>
      <c r="N91" s="923" t="s">
        <v>22</v>
      </c>
      <c r="O91" s="923" t="s">
        <v>22</v>
      </c>
      <c r="P91" s="923" t="s">
        <v>22</v>
      </c>
      <c r="Q91" s="923" t="s">
        <v>22</v>
      </c>
      <c r="R91" s="923" t="s">
        <v>22</v>
      </c>
      <c r="S91" s="923" t="s">
        <v>22</v>
      </c>
      <c r="T91" s="60" t="s">
        <v>814</v>
      </c>
      <c r="U91" s="42">
        <v>3080</v>
      </c>
    </row>
    <row r="92" spans="1:21" s="15" customFormat="1" ht="17.25" customHeight="1">
      <c r="A92" s="805"/>
      <c r="B92" s="885"/>
      <c r="C92" s="12">
        <v>59213510546</v>
      </c>
      <c r="D92" s="10" t="s">
        <v>1328</v>
      </c>
      <c r="E92" s="10">
        <v>1</v>
      </c>
      <c r="F92" s="10">
        <v>1</v>
      </c>
      <c r="G92" s="10" t="s">
        <v>22</v>
      </c>
      <c r="H92" s="10" t="s">
        <v>97</v>
      </c>
      <c r="I92" s="10" t="s">
        <v>27</v>
      </c>
      <c r="J92" s="923" t="s">
        <v>22</v>
      </c>
      <c r="K92" s="923" t="s">
        <v>22</v>
      </c>
      <c r="L92" s="923" t="s">
        <v>22</v>
      </c>
      <c r="M92" s="923" t="s">
        <v>22</v>
      </c>
      <c r="N92" s="923" t="s">
        <v>22</v>
      </c>
      <c r="O92" s="923" t="s">
        <v>22</v>
      </c>
      <c r="P92" s="923" t="s">
        <v>22</v>
      </c>
      <c r="Q92" s="923" t="s">
        <v>22</v>
      </c>
      <c r="R92" s="923" t="s">
        <v>22</v>
      </c>
      <c r="S92" s="923" t="s">
        <v>22</v>
      </c>
      <c r="T92" s="10" t="s">
        <v>814</v>
      </c>
      <c r="U92" s="42">
        <v>154</v>
      </c>
    </row>
    <row r="93" spans="1:21" s="15" customFormat="1">
      <c r="A93" s="805"/>
      <c r="B93" s="885"/>
      <c r="C93" s="10">
        <v>59213980388</v>
      </c>
      <c r="D93" s="10" t="s">
        <v>1328</v>
      </c>
      <c r="E93" s="10">
        <v>39</v>
      </c>
      <c r="F93" s="10">
        <v>5</v>
      </c>
      <c r="G93" s="10" t="s">
        <v>22</v>
      </c>
      <c r="H93" s="10" t="s">
        <v>622</v>
      </c>
      <c r="I93" s="10" t="s">
        <v>27</v>
      </c>
      <c r="J93" s="923" t="s">
        <v>22</v>
      </c>
      <c r="K93" s="923" t="s">
        <v>22</v>
      </c>
      <c r="L93" s="923" t="s">
        <v>22</v>
      </c>
      <c r="M93" s="923" t="s">
        <v>22</v>
      </c>
      <c r="N93" s="923" t="s">
        <v>22</v>
      </c>
      <c r="O93" s="923" t="s">
        <v>22</v>
      </c>
      <c r="P93" s="923" t="s">
        <v>22</v>
      </c>
      <c r="Q93" s="923" t="s">
        <v>22</v>
      </c>
      <c r="R93" s="923" t="s">
        <v>22</v>
      </c>
      <c r="S93" s="923" t="s">
        <v>22</v>
      </c>
      <c r="T93" s="10" t="s">
        <v>800</v>
      </c>
      <c r="U93" s="262">
        <v>770</v>
      </c>
    </row>
    <row r="94" spans="1:21" s="15" customFormat="1" ht="17.25" customHeight="1">
      <c r="A94" s="805"/>
      <c r="B94" s="885"/>
      <c r="C94" s="11">
        <v>59214370506</v>
      </c>
      <c r="D94" s="10" t="s">
        <v>1328</v>
      </c>
      <c r="E94" s="10">
        <v>4</v>
      </c>
      <c r="F94" s="10">
        <v>50</v>
      </c>
      <c r="G94" s="10" t="s">
        <v>22</v>
      </c>
      <c r="H94" s="10" t="s">
        <v>86</v>
      </c>
      <c r="I94" s="10" t="s">
        <v>27</v>
      </c>
      <c r="J94" s="923" t="s">
        <v>22</v>
      </c>
      <c r="K94" s="923" t="s">
        <v>22</v>
      </c>
      <c r="L94" s="923" t="s">
        <v>22</v>
      </c>
      <c r="M94" s="923" t="s">
        <v>22</v>
      </c>
      <c r="N94" s="923" t="s">
        <v>22</v>
      </c>
      <c r="O94" s="923" t="s">
        <v>22</v>
      </c>
      <c r="P94" s="923" t="s">
        <v>22</v>
      </c>
      <c r="Q94" s="923" t="s">
        <v>22</v>
      </c>
      <c r="R94" s="923" t="s">
        <v>22</v>
      </c>
      <c r="S94" s="923" t="s">
        <v>22</v>
      </c>
      <c r="T94" s="60" t="s">
        <v>814</v>
      </c>
      <c r="U94" s="42">
        <v>3080</v>
      </c>
    </row>
    <row r="95" spans="1:21" s="15" customFormat="1" ht="17.25" customHeight="1" thickBot="1">
      <c r="A95" s="829"/>
      <c r="B95" s="886"/>
      <c r="C95" s="64">
        <v>59214370506</v>
      </c>
      <c r="D95" s="24" t="s">
        <v>1328</v>
      </c>
      <c r="E95" s="24">
        <v>1</v>
      </c>
      <c r="F95" s="24">
        <v>1</v>
      </c>
      <c r="G95" s="24" t="s">
        <v>22</v>
      </c>
      <c r="H95" s="24" t="s">
        <v>86</v>
      </c>
      <c r="I95" s="24" t="s">
        <v>27</v>
      </c>
      <c r="J95" s="24" t="s">
        <v>22</v>
      </c>
      <c r="K95" s="24" t="s">
        <v>22</v>
      </c>
      <c r="L95" s="24" t="s">
        <v>22</v>
      </c>
      <c r="M95" s="24" t="s">
        <v>22</v>
      </c>
      <c r="N95" s="24" t="s">
        <v>22</v>
      </c>
      <c r="O95" s="24" t="s">
        <v>22</v>
      </c>
      <c r="P95" s="24" t="s">
        <v>22</v>
      </c>
      <c r="Q95" s="24" t="s">
        <v>22</v>
      </c>
      <c r="R95" s="24" t="s">
        <v>22</v>
      </c>
      <c r="S95" s="24" t="s">
        <v>22</v>
      </c>
      <c r="T95" s="152" t="s">
        <v>814</v>
      </c>
      <c r="U95" s="259">
        <v>154</v>
      </c>
    </row>
    <row r="96" spans="1:21" s="15" customFormat="1" ht="17.25" customHeight="1">
      <c r="B96" s="172"/>
      <c r="C96" s="11"/>
      <c r="D96" s="11"/>
      <c r="E96" s="11"/>
      <c r="F96" s="11"/>
      <c r="G96" s="11"/>
      <c r="H96" s="11"/>
      <c r="I96" s="11"/>
      <c r="J96" s="932"/>
      <c r="K96" s="932"/>
      <c r="L96" s="932"/>
      <c r="M96" s="932"/>
      <c r="N96" s="932"/>
      <c r="O96" s="932"/>
      <c r="P96" s="932"/>
      <c r="Q96" s="932"/>
      <c r="R96" s="933"/>
      <c r="S96" s="933"/>
      <c r="T96" s="11"/>
      <c r="U96" s="11"/>
    </row>
    <row r="97" spans="2:21" s="15" customFormat="1" ht="17.25" customHeight="1">
      <c r="B97" s="172"/>
      <c r="C97" s="11"/>
      <c r="D97" s="11"/>
      <c r="E97" s="11"/>
      <c r="F97" s="11"/>
      <c r="G97" s="11"/>
      <c r="H97" s="11"/>
      <c r="I97" s="11"/>
      <c r="J97" s="932"/>
      <c r="K97" s="932"/>
      <c r="L97" s="932"/>
      <c r="M97" s="932"/>
      <c r="N97" s="932"/>
      <c r="O97" s="932"/>
      <c r="P97" s="932"/>
      <c r="Q97" s="932"/>
      <c r="R97" s="933"/>
      <c r="S97" s="933"/>
      <c r="T97" s="11"/>
      <c r="U97" s="11"/>
    </row>
    <row r="98" spans="2:21" s="15" customFormat="1" ht="17.25" customHeight="1">
      <c r="B98" s="172"/>
      <c r="C98" s="11"/>
      <c r="D98" s="11"/>
      <c r="E98" s="11"/>
      <c r="F98" s="11"/>
      <c r="G98" s="11"/>
      <c r="H98" s="11"/>
      <c r="I98" s="11"/>
      <c r="J98" s="932"/>
      <c r="K98" s="932"/>
      <c r="L98" s="932"/>
      <c r="M98" s="932"/>
      <c r="N98" s="932"/>
      <c r="O98" s="932"/>
      <c r="P98" s="932"/>
      <c r="Q98" s="932"/>
      <c r="R98" s="933"/>
      <c r="S98" s="933"/>
      <c r="T98" s="11"/>
      <c r="U98" s="11"/>
    </row>
    <row r="99" spans="2:21" s="15" customFormat="1">
      <c r="B99" s="172"/>
      <c r="C99" s="11"/>
      <c r="D99" s="11"/>
      <c r="E99" s="11"/>
      <c r="F99" s="11"/>
      <c r="G99" s="11"/>
      <c r="H99" s="11"/>
      <c r="I99" s="11"/>
      <c r="J99" s="932"/>
      <c r="K99" s="932"/>
      <c r="L99" s="932"/>
      <c r="M99" s="932"/>
      <c r="N99" s="932"/>
      <c r="O99" s="932"/>
      <c r="P99" s="932"/>
      <c r="Q99" s="932"/>
      <c r="R99" s="933"/>
      <c r="S99" s="933"/>
      <c r="T99" s="11"/>
      <c r="U99" s="11"/>
    </row>
    <row r="100" spans="2:21" s="15" customFormat="1">
      <c r="B100" s="172"/>
      <c r="C100" s="11"/>
      <c r="D100" s="11"/>
      <c r="E100" s="11"/>
      <c r="F100" s="11"/>
      <c r="G100" s="11"/>
      <c r="H100" s="11"/>
      <c r="I100" s="11"/>
      <c r="J100" s="932"/>
      <c r="K100" s="932"/>
      <c r="L100" s="932"/>
      <c r="M100" s="932"/>
      <c r="N100" s="932"/>
      <c r="O100" s="932"/>
      <c r="P100" s="932"/>
      <c r="Q100" s="932"/>
      <c r="R100" s="933"/>
      <c r="S100" s="933"/>
      <c r="T100" s="11"/>
      <c r="U100" s="11"/>
    </row>
    <row r="101" spans="2:21" s="15" customFormat="1">
      <c r="B101" s="172"/>
      <c r="C101" s="11"/>
      <c r="D101" s="11"/>
      <c r="E101" s="11"/>
      <c r="F101" s="11"/>
      <c r="G101" s="11"/>
      <c r="H101" s="11"/>
      <c r="I101" s="11"/>
      <c r="J101" s="932"/>
      <c r="K101" s="932"/>
      <c r="L101" s="932"/>
      <c r="M101" s="932"/>
      <c r="N101" s="932"/>
      <c r="O101" s="932"/>
      <c r="P101" s="932"/>
      <c r="Q101" s="932"/>
      <c r="R101" s="933"/>
      <c r="S101" s="933"/>
      <c r="T101" s="11"/>
      <c r="U101" s="11"/>
    </row>
    <row r="102" spans="2:21" s="15" customFormat="1">
      <c r="B102" s="172"/>
      <c r="C102" s="11"/>
      <c r="D102" s="11"/>
      <c r="E102" s="11"/>
      <c r="F102" s="11"/>
      <c r="G102" s="11"/>
      <c r="H102" s="11"/>
      <c r="I102" s="11"/>
      <c r="J102" s="932"/>
      <c r="K102" s="932"/>
      <c r="L102" s="932"/>
      <c r="M102" s="932"/>
      <c r="N102" s="932"/>
      <c r="O102" s="932"/>
      <c r="P102" s="932"/>
      <c r="Q102" s="932"/>
      <c r="R102" s="933"/>
      <c r="S102" s="933"/>
      <c r="T102" s="11"/>
      <c r="U102" s="11"/>
    </row>
    <row r="103" spans="2:21" s="15" customFormat="1">
      <c r="B103" s="172"/>
      <c r="C103" s="11"/>
      <c r="D103" s="11"/>
      <c r="E103" s="11"/>
      <c r="F103" s="11"/>
      <c r="G103" s="11"/>
      <c r="H103" s="11"/>
      <c r="I103" s="11"/>
      <c r="J103" s="932"/>
      <c r="K103" s="932"/>
      <c r="L103" s="932"/>
      <c r="M103" s="932"/>
      <c r="N103" s="932"/>
      <c r="O103" s="932"/>
      <c r="P103" s="932"/>
      <c r="Q103" s="932"/>
      <c r="R103" s="933"/>
      <c r="S103" s="933"/>
      <c r="T103" s="11"/>
      <c r="U103" s="11"/>
    </row>
    <row r="104" spans="2:21" s="15" customFormat="1">
      <c r="B104" s="172"/>
      <c r="C104" s="11"/>
      <c r="D104" s="11"/>
      <c r="E104" s="11"/>
      <c r="F104" s="11"/>
      <c r="G104" s="11"/>
      <c r="H104" s="11"/>
      <c r="I104" s="11"/>
      <c r="J104" s="932"/>
      <c r="K104" s="932"/>
      <c r="L104" s="932"/>
      <c r="M104" s="932"/>
      <c r="N104" s="932"/>
      <c r="O104" s="932"/>
      <c r="P104" s="932"/>
      <c r="Q104" s="932"/>
      <c r="R104" s="933"/>
      <c r="S104" s="933"/>
      <c r="T104" s="11"/>
      <c r="U104" s="11"/>
    </row>
    <row r="105" spans="2:21" s="15" customFormat="1">
      <c r="B105" s="172"/>
      <c r="C105" s="11"/>
      <c r="D105" s="11"/>
      <c r="E105" s="11"/>
      <c r="F105" s="11"/>
      <c r="G105" s="11"/>
      <c r="H105" s="11"/>
      <c r="I105" s="11"/>
      <c r="J105" s="932"/>
      <c r="K105" s="932"/>
      <c r="L105" s="932"/>
      <c r="M105" s="932"/>
      <c r="N105" s="932"/>
      <c r="O105" s="932"/>
      <c r="P105" s="932"/>
      <c r="Q105" s="932"/>
      <c r="R105" s="933"/>
      <c r="S105" s="933"/>
      <c r="T105" s="11"/>
      <c r="U105" s="11"/>
    </row>
    <row r="106" spans="2:21" s="15" customFormat="1">
      <c r="B106" s="172"/>
      <c r="C106" s="11"/>
      <c r="D106" s="11"/>
      <c r="E106" s="11"/>
      <c r="F106" s="11"/>
      <c r="G106" s="11"/>
      <c r="H106" s="11"/>
      <c r="I106" s="11"/>
      <c r="J106" s="932"/>
      <c r="K106" s="932"/>
      <c r="L106" s="932"/>
      <c r="M106" s="932"/>
      <c r="N106" s="932"/>
      <c r="O106" s="932"/>
      <c r="P106" s="932"/>
      <c r="Q106" s="932"/>
      <c r="R106" s="933"/>
      <c r="S106" s="933"/>
      <c r="T106" s="11"/>
      <c r="U106" s="11"/>
    </row>
    <row r="107" spans="2:21" s="15" customFormat="1">
      <c r="B107" s="172"/>
      <c r="C107" s="11"/>
      <c r="D107" s="11"/>
      <c r="E107" s="11"/>
      <c r="F107" s="11"/>
      <c r="G107" s="11"/>
      <c r="H107" s="11"/>
      <c r="I107" s="11"/>
      <c r="J107" s="932"/>
      <c r="K107" s="932"/>
      <c r="L107" s="932"/>
      <c r="M107" s="932"/>
      <c r="N107" s="932"/>
      <c r="O107" s="932"/>
      <c r="P107" s="932"/>
      <c r="Q107" s="932"/>
      <c r="R107" s="933"/>
      <c r="S107" s="933"/>
      <c r="T107" s="11"/>
      <c r="U107" s="11"/>
    </row>
    <row r="108" spans="2:21" s="15" customFormat="1">
      <c r="B108" s="172"/>
      <c r="C108" s="11"/>
      <c r="D108" s="11"/>
      <c r="E108" s="11"/>
      <c r="F108" s="11"/>
      <c r="G108" s="11"/>
      <c r="H108" s="11"/>
      <c r="I108" s="11"/>
      <c r="J108" s="932"/>
      <c r="K108" s="932"/>
      <c r="L108" s="932"/>
      <c r="M108" s="932"/>
      <c r="N108" s="932"/>
      <c r="O108" s="932"/>
      <c r="P108" s="932"/>
      <c r="Q108" s="932"/>
      <c r="R108" s="933"/>
      <c r="S108" s="933"/>
      <c r="T108" s="11"/>
      <c r="U108" s="11"/>
    </row>
    <row r="109" spans="2:21" s="15" customFormat="1">
      <c r="B109" s="172"/>
      <c r="C109" s="11"/>
      <c r="D109" s="11"/>
      <c r="E109" s="11"/>
      <c r="F109" s="11"/>
      <c r="G109" s="11"/>
      <c r="H109" s="11"/>
      <c r="I109" s="11"/>
      <c r="J109" s="932"/>
      <c r="K109" s="932"/>
      <c r="L109" s="932"/>
      <c r="M109" s="932"/>
      <c r="N109" s="932"/>
      <c r="O109" s="932"/>
      <c r="P109" s="932"/>
      <c r="Q109" s="932"/>
      <c r="R109" s="933"/>
      <c r="S109" s="933"/>
      <c r="T109" s="11"/>
      <c r="U109" s="11"/>
    </row>
    <row r="110" spans="2:21" s="15" customFormat="1">
      <c r="B110" s="172"/>
      <c r="C110" s="11"/>
      <c r="D110" s="11"/>
      <c r="E110" s="11"/>
      <c r="F110" s="11"/>
      <c r="G110" s="11"/>
      <c r="H110" s="11"/>
      <c r="I110" s="11"/>
      <c r="J110" s="932"/>
      <c r="K110" s="932"/>
      <c r="L110" s="932"/>
      <c r="M110" s="932"/>
      <c r="N110" s="932"/>
      <c r="O110" s="932"/>
      <c r="P110" s="932"/>
      <c r="Q110" s="932"/>
      <c r="R110" s="933"/>
      <c r="S110" s="933"/>
      <c r="T110" s="11"/>
      <c r="U110" s="11"/>
    </row>
    <row r="111" spans="2:21" s="15" customFormat="1">
      <c r="B111" s="172"/>
      <c r="C111" s="11"/>
      <c r="D111" s="11"/>
      <c r="E111" s="11"/>
      <c r="F111" s="11"/>
      <c r="G111" s="11"/>
      <c r="H111" s="11"/>
      <c r="I111" s="11"/>
      <c r="J111" s="932"/>
      <c r="K111" s="932"/>
      <c r="L111" s="932"/>
      <c r="M111" s="932"/>
      <c r="N111" s="932"/>
      <c r="O111" s="932"/>
      <c r="P111" s="932"/>
      <c r="Q111" s="932"/>
      <c r="R111" s="933"/>
      <c r="S111" s="933"/>
      <c r="T111" s="11"/>
      <c r="U111" s="11"/>
    </row>
    <row r="112" spans="2:21" s="15" customFormat="1">
      <c r="B112" s="172"/>
      <c r="C112" s="11"/>
      <c r="D112" s="11"/>
      <c r="E112" s="11"/>
      <c r="F112" s="11"/>
      <c r="G112" s="11"/>
      <c r="H112" s="11"/>
      <c r="I112" s="11"/>
      <c r="J112" s="932"/>
      <c r="K112" s="932"/>
      <c r="L112" s="932"/>
      <c r="M112" s="932"/>
      <c r="N112" s="932"/>
      <c r="O112" s="932"/>
      <c r="P112" s="932"/>
      <c r="Q112" s="932"/>
      <c r="R112" s="933"/>
      <c r="S112" s="933"/>
      <c r="T112" s="11"/>
      <c r="U112" s="11"/>
    </row>
    <row r="113" spans="2:21" s="15" customFormat="1">
      <c r="B113" s="172"/>
      <c r="C113" s="11"/>
      <c r="D113" s="11"/>
      <c r="E113" s="11"/>
      <c r="F113" s="11"/>
      <c r="G113" s="11"/>
      <c r="H113" s="11"/>
      <c r="I113" s="11"/>
      <c r="J113" s="932"/>
      <c r="K113" s="932"/>
      <c r="L113" s="932"/>
      <c r="M113" s="932"/>
      <c r="N113" s="932"/>
      <c r="O113" s="932"/>
      <c r="P113" s="932"/>
      <c r="Q113" s="932"/>
      <c r="R113" s="933"/>
      <c r="S113" s="933"/>
      <c r="T113" s="11"/>
      <c r="U113" s="11"/>
    </row>
    <row r="114" spans="2:21" s="15" customFormat="1">
      <c r="B114" s="172"/>
      <c r="C114" s="11"/>
      <c r="D114" s="11"/>
      <c r="E114" s="11"/>
      <c r="F114" s="11"/>
      <c r="G114" s="11"/>
      <c r="H114" s="11"/>
      <c r="I114" s="11"/>
      <c r="J114" s="932"/>
      <c r="K114" s="932"/>
      <c r="L114" s="932"/>
      <c r="M114" s="932"/>
      <c r="N114" s="932"/>
      <c r="O114" s="932"/>
      <c r="P114" s="932"/>
      <c r="Q114" s="932"/>
      <c r="R114" s="933"/>
      <c r="S114" s="933"/>
      <c r="T114" s="11"/>
      <c r="U114" s="11"/>
    </row>
    <row r="115" spans="2:21" s="15" customFormat="1">
      <c r="B115" s="172"/>
      <c r="C115" s="11"/>
      <c r="D115" s="11"/>
      <c r="E115" s="11"/>
      <c r="F115" s="11"/>
      <c r="G115" s="11"/>
      <c r="H115" s="11"/>
      <c r="I115" s="11"/>
      <c r="J115" s="932"/>
      <c r="K115" s="932"/>
      <c r="L115" s="932"/>
      <c r="M115" s="932"/>
      <c r="N115" s="932"/>
      <c r="O115" s="932"/>
      <c r="P115" s="932"/>
      <c r="Q115" s="932"/>
      <c r="R115" s="933"/>
      <c r="S115" s="933"/>
      <c r="T115" s="11"/>
      <c r="U115" s="11"/>
    </row>
    <row r="116" spans="2:21" s="15" customFormat="1" ht="17.25" customHeight="1">
      <c r="B116" s="172"/>
      <c r="C116" s="11"/>
      <c r="D116" s="11"/>
      <c r="E116" s="11"/>
      <c r="F116" s="11"/>
      <c r="G116" s="11"/>
      <c r="H116" s="11"/>
      <c r="I116" s="11"/>
      <c r="J116" s="932"/>
      <c r="K116" s="932"/>
      <c r="L116" s="932"/>
      <c r="M116" s="932"/>
      <c r="N116" s="932"/>
      <c r="O116" s="932"/>
      <c r="P116" s="932"/>
      <c r="Q116" s="932"/>
      <c r="R116" s="933"/>
      <c r="S116" s="933"/>
      <c r="T116" s="11"/>
      <c r="U116" s="11"/>
    </row>
    <row r="117" spans="2:21" s="15" customFormat="1" ht="17.25" customHeight="1">
      <c r="B117" s="172"/>
      <c r="C117" s="11"/>
      <c r="D117" s="11"/>
      <c r="E117" s="11"/>
      <c r="F117" s="11"/>
      <c r="G117" s="11"/>
      <c r="H117" s="11"/>
      <c r="I117" s="11"/>
      <c r="J117" s="932"/>
      <c r="K117" s="932"/>
      <c r="L117" s="932"/>
      <c r="M117" s="932"/>
      <c r="N117" s="932"/>
      <c r="O117" s="932"/>
      <c r="P117" s="932"/>
      <c r="Q117" s="932"/>
      <c r="R117" s="933"/>
      <c r="S117" s="933"/>
      <c r="T117" s="11"/>
      <c r="U117" s="11"/>
    </row>
    <row r="118" spans="2:21" s="15" customFormat="1" ht="17.25" customHeight="1">
      <c r="B118" s="172"/>
      <c r="C118" s="11"/>
      <c r="D118" s="11"/>
      <c r="E118" s="11"/>
      <c r="F118" s="11"/>
      <c r="G118" s="11"/>
      <c r="H118" s="11"/>
      <c r="I118" s="11"/>
      <c r="J118" s="932"/>
      <c r="K118" s="932"/>
      <c r="L118" s="932"/>
      <c r="M118" s="932"/>
      <c r="N118" s="932"/>
      <c r="O118" s="932"/>
      <c r="P118" s="932"/>
      <c r="Q118" s="932"/>
      <c r="R118" s="933"/>
      <c r="S118" s="933"/>
      <c r="T118" s="11"/>
      <c r="U118" s="11"/>
    </row>
    <row r="119" spans="2:21" s="15" customFormat="1" ht="17.25" customHeight="1">
      <c r="B119" s="172"/>
      <c r="C119" s="11"/>
      <c r="D119" s="11"/>
      <c r="E119" s="11"/>
      <c r="F119" s="11"/>
      <c r="G119" s="11"/>
      <c r="H119" s="11"/>
      <c r="I119" s="11"/>
      <c r="J119" s="932"/>
      <c r="K119" s="932"/>
      <c r="L119" s="932"/>
      <c r="M119" s="932"/>
      <c r="N119" s="932"/>
      <c r="O119" s="932"/>
      <c r="P119" s="932"/>
      <c r="Q119" s="932"/>
      <c r="R119" s="933"/>
      <c r="S119" s="933"/>
      <c r="T119" s="11"/>
      <c r="U119" s="11"/>
    </row>
    <row r="120" spans="2:21" s="15" customFormat="1" ht="17.25" customHeight="1">
      <c r="B120" s="172"/>
      <c r="C120" s="11"/>
      <c r="D120" s="11"/>
      <c r="E120" s="11"/>
      <c r="F120" s="11"/>
      <c r="G120" s="11"/>
      <c r="H120" s="11"/>
      <c r="I120" s="11"/>
      <c r="J120" s="932"/>
      <c r="K120" s="932"/>
      <c r="L120" s="932"/>
      <c r="M120" s="932"/>
      <c r="N120" s="932"/>
      <c r="O120" s="932"/>
      <c r="P120" s="932"/>
      <c r="Q120" s="932"/>
      <c r="R120" s="933"/>
      <c r="S120" s="933"/>
      <c r="T120" s="11"/>
      <c r="U120" s="11"/>
    </row>
    <row r="121" spans="2:21" s="15" customFormat="1" ht="17.25" customHeight="1">
      <c r="B121" s="172"/>
      <c r="C121" s="11"/>
      <c r="D121" s="11"/>
      <c r="E121" s="11"/>
      <c r="F121" s="11"/>
      <c r="G121" s="11"/>
      <c r="H121" s="11"/>
      <c r="I121" s="11"/>
      <c r="J121" s="932"/>
      <c r="K121" s="932"/>
      <c r="L121" s="932"/>
      <c r="M121" s="932"/>
      <c r="N121" s="932"/>
      <c r="O121" s="932"/>
      <c r="P121" s="932"/>
      <c r="Q121" s="932"/>
      <c r="R121" s="933"/>
      <c r="S121" s="933"/>
      <c r="T121" s="11"/>
      <c r="U121" s="11"/>
    </row>
    <row r="122" spans="2:21" s="15" customFormat="1" ht="17.25" customHeight="1">
      <c r="B122" s="172"/>
      <c r="C122" s="11"/>
      <c r="D122" s="11"/>
      <c r="E122" s="11"/>
      <c r="F122" s="11"/>
      <c r="G122" s="11"/>
      <c r="H122" s="11"/>
      <c r="I122" s="11"/>
      <c r="J122" s="932"/>
      <c r="K122" s="932"/>
      <c r="L122" s="932"/>
      <c r="M122" s="932"/>
      <c r="N122" s="932"/>
      <c r="O122" s="932"/>
      <c r="P122" s="932"/>
      <c r="Q122" s="932"/>
      <c r="R122" s="933"/>
      <c r="S122" s="933"/>
      <c r="T122" s="11"/>
      <c r="U122" s="11"/>
    </row>
    <row r="123" spans="2:21" s="15" customFormat="1" ht="17.25" customHeight="1">
      <c r="B123" s="172"/>
      <c r="C123" s="11"/>
      <c r="D123" s="11"/>
      <c r="E123" s="11"/>
      <c r="F123" s="11"/>
      <c r="G123" s="11"/>
      <c r="H123" s="11"/>
      <c r="I123" s="11"/>
      <c r="J123" s="932"/>
      <c r="K123" s="932"/>
      <c r="L123" s="932"/>
      <c r="M123" s="932"/>
      <c r="N123" s="932"/>
      <c r="O123" s="932"/>
      <c r="P123" s="932"/>
      <c r="Q123" s="932"/>
      <c r="R123" s="933"/>
      <c r="S123" s="933"/>
      <c r="T123" s="11"/>
      <c r="U123" s="11"/>
    </row>
    <row r="124" spans="2:21" s="15" customFormat="1" ht="17.25" customHeight="1">
      <c r="B124" s="172"/>
      <c r="C124" s="11"/>
      <c r="D124" s="11"/>
      <c r="E124" s="11"/>
      <c r="F124" s="11"/>
      <c r="G124" s="11"/>
      <c r="H124" s="11"/>
      <c r="I124" s="11"/>
      <c r="J124" s="932"/>
      <c r="K124" s="932"/>
      <c r="L124" s="932"/>
      <c r="M124" s="932"/>
      <c r="N124" s="932"/>
      <c r="O124" s="932"/>
      <c r="P124" s="932"/>
      <c r="Q124" s="932"/>
      <c r="R124" s="933"/>
      <c r="S124" s="933"/>
      <c r="T124" s="11"/>
      <c r="U124" s="11"/>
    </row>
    <row r="125" spans="2:21" s="15" customFormat="1" ht="17.25" customHeight="1">
      <c r="B125" s="172"/>
      <c r="C125" s="11"/>
      <c r="D125" s="11"/>
      <c r="E125" s="11"/>
      <c r="F125" s="11"/>
      <c r="G125" s="11"/>
      <c r="H125" s="11"/>
      <c r="I125" s="11"/>
      <c r="J125" s="932"/>
      <c r="K125" s="932"/>
      <c r="L125" s="932"/>
      <c r="M125" s="932"/>
      <c r="N125" s="932"/>
      <c r="O125" s="932"/>
      <c r="P125" s="932"/>
      <c r="Q125" s="932"/>
      <c r="R125" s="933"/>
      <c r="S125" s="933"/>
      <c r="T125" s="11"/>
      <c r="U125" s="11"/>
    </row>
    <row r="126" spans="2:21" s="15" customFormat="1" ht="17.25" customHeight="1">
      <c r="B126" s="172"/>
      <c r="C126" s="11"/>
      <c r="D126" s="11"/>
      <c r="E126" s="11"/>
      <c r="F126" s="11"/>
      <c r="G126" s="11"/>
      <c r="H126" s="11"/>
      <c r="I126" s="11"/>
      <c r="J126" s="932"/>
      <c r="K126" s="932"/>
      <c r="L126" s="932"/>
      <c r="M126" s="932"/>
      <c r="N126" s="932"/>
      <c r="O126" s="932"/>
      <c r="P126" s="932"/>
      <c r="Q126" s="932"/>
      <c r="R126" s="933"/>
      <c r="S126" s="933"/>
      <c r="T126" s="11"/>
      <c r="U126" s="11"/>
    </row>
    <row r="127" spans="2:21" s="15" customFormat="1" ht="17.25" customHeight="1">
      <c r="B127" s="172"/>
      <c r="C127" s="11"/>
      <c r="D127" s="11"/>
      <c r="E127" s="11"/>
      <c r="F127" s="11"/>
      <c r="G127" s="11"/>
      <c r="H127" s="11"/>
      <c r="I127" s="11"/>
      <c r="J127" s="932"/>
      <c r="K127" s="932"/>
      <c r="L127" s="932"/>
      <c r="M127" s="932"/>
      <c r="N127" s="932"/>
      <c r="O127" s="932"/>
      <c r="P127" s="932"/>
      <c r="Q127" s="932"/>
      <c r="R127" s="933"/>
      <c r="S127" s="933"/>
      <c r="T127" s="11"/>
      <c r="U127" s="11"/>
    </row>
    <row r="128" spans="2:21" s="15" customFormat="1" ht="17.25" customHeight="1">
      <c r="B128" s="172"/>
      <c r="C128" s="11"/>
      <c r="D128" s="11"/>
      <c r="E128" s="11"/>
      <c r="F128" s="11"/>
      <c r="G128" s="11"/>
      <c r="H128" s="11"/>
      <c r="I128" s="11"/>
      <c r="J128" s="932"/>
      <c r="K128" s="932"/>
      <c r="L128" s="932"/>
      <c r="M128" s="932"/>
      <c r="N128" s="932"/>
      <c r="O128" s="932"/>
      <c r="P128" s="932"/>
      <c r="Q128" s="932"/>
      <c r="R128" s="933"/>
      <c r="S128" s="933"/>
      <c r="T128" s="11"/>
      <c r="U128" s="11"/>
    </row>
    <row r="129" spans="2:21" s="15" customFormat="1" ht="17.25" customHeight="1">
      <c r="B129" s="172"/>
      <c r="C129" s="11"/>
      <c r="D129" s="11"/>
      <c r="E129" s="11"/>
      <c r="F129" s="11"/>
      <c r="G129" s="11"/>
      <c r="H129" s="11"/>
      <c r="I129" s="11"/>
      <c r="J129" s="932"/>
      <c r="K129" s="932"/>
      <c r="L129" s="932"/>
      <c r="M129" s="932"/>
      <c r="N129" s="932"/>
      <c r="O129" s="932"/>
      <c r="P129" s="932"/>
      <c r="Q129" s="932"/>
      <c r="R129" s="933"/>
      <c r="S129" s="933"/>
      <c r="T129" s="11"/>
      <c r="U129" s="11"/>
    </row>
    <row r="130" spans="2:21" s="15" customFormat="1" ht="17.25" customHeight="1">
      <c r="B130" s="172"/>
      <c r="C130" s="11"/>
      <c r="D130" s="11"/>
      <c r="E130" s="11"/>
      <c r="F130" s="11"/>
      <c r="G130" s="11"/>
      <c r="H130" s="11"/>
      <c r="I130" s="11"/>
      <c r="J130" s="932"/>
      <c r="K130" s="932"/>
      <c r="L130" s="932"/>
      <c r="M130" s="932"/>
      <c r="N130" s="932"/>
      <c r="O130" s="932"/>
      <c r="P130" s="932"/>
      <c r="Q130" s="932"/>
      <c r="R130" s="933"/>
      <c r="S130" s="933"/>
      <c r="T130" s="11"/>
      <c r="U130" s="11"/>
    </row>
    <row r="131" spans="2:21" s="15" customFormat="1" ht="17.25" customHeight="1">
      <c r="B131" s="172"/>
      <c r="C131" s="11"/>
      <c r="D131" s="11"/>
      <c r="E131" s="11"/>
      <c r="F131" s="11"/>
      <c r="G131" s="11"/>
      <c r="H131" s="11"/>
      <c r="I131" s="11"/>
      <c r="J131" s="932"/>
      <c r="K131" s="932"/>
      <c r="L131" s="932"/>
      <c r="M131" s="932"/>
      <c r="N131" s="932"/>
      <c r="O131" s="932"/>
      <c r="P131" s="932"/>
      <c r="Q131" s="932"/>
      <c r="R131" s="933"/>
      <c r="S131" s="933"/>
      <c r="T131" s="11"/>
      <c r="U131" s="11"/>
    </row>
    <row r="132" spans="2:21" s="15" customFormat="1" ht="17.25" customHeight="1">
      <c r="B132" s="172"/>
      <c r="C132" s="11"/>
      <c r="D132" s="11"/>
      <c r="E132" s="11"/>
      <c r="F132" s="11"/>
      <c r="G132" s="11"/>
      <c r="H132" s="11"/>
      <c r="I132" s="11"/>
      <c r="J132" s="932"/>
      <c r="K132" s="932"/>
      <c r="L132" s="932"/>
      <c r="M132" s="932"/>
      <c r="N132" s="932"/>
      <c r="O132" s="932"/>
      <c r="P132" s="932"/>
      <c r="Q132" s="932"/>
      <c r="R132" s="933"/>
      <c r="S132" s="933"/>
      <c r="T132" s="11"/>
      <c r="U132" s="11"/>
    </row>
    <row r="133" spans="2:21" s="15" customFormat="1" ht="17.25" customHeight="1">
      <c r="B133" s="172"/>
      <c r="C133" s="11"/>
      <c r="D133" s="11"/>
      <c r="E133" s="11"/>
      <c r="F133" s="11"/>
      <c r="G133" s="11"/>
      <c r="H133" s="11"/>
      <c r="I133" s="11"/>
      <c r="J133" s="932"/>
      <c r="K133" s="932"/>
      <c r="L133" s="932"/>
      <c r="M133" s="932"/>
      <c r="N133" s="932"/>
      <c r="O133" s="932"/>
      <c r="P133" s="932"/>
      <c r="Q133" s="932"/>
      <c r="R133" s="933"/>
      <c r="S133" s="933"/>
      <c r="T133" s="11"/>
      <c r="U133" s="11"/>
    </row>
    <row r="134" spans="2:21" s="15" customFormat="1" ht="17.25" customHeight="1">
      <c r="B134" s="172"/>
      <c r="C134" s="11"/>
      <c r="D134" s="11"/>
      <c r="E134" s="11"/>
      <c r="F134" s="11"/>
      <c r="G134" s="11"/>
      <c r="H134" s="11"/>
      <c r="I134" s="11"/>
      <c r="J134" s="932"/>
      <c r="K134" s="932"/>
      <c r="L134" s="932"/>
      <c r="M134" s="932"/>
      <c r="N134" s="932"/>
      <c r="O134" s="932"/>
      <c r="P134" s="932"/>
      <c r="Q134" s="932"/>
      <c r="R134" s="933"/>
      <c r="S134" s="933"/>
      <c r="T134" s="11"/>
      <c r="U134" s="11"/>
    </row>
    <row r="135" spans="2:21" s="15" customFormat="1" ht="17.25" customHeight="1">
      <c r="B135" s="172"/>
      <c r="C135" s="11"/>
      <c r="D135" s="11"/>
      <c r="E135" s="11"/>
      <c r="F135" s="11"/>
      <c r="G135" s="11"/>
      <c r="H135" s="11"/>
      <c r="I135" s="11"/>
      <c r="J135" s="932"/>
      <c r="K135" s="932"/>
      <c r="L135" s="932"/>
      <c r="M135" s="932"/>
      <c r="N135" s="932"/>
      <c r="O135" s="932"/>
      <c r="P135" s="932"/>
      <c r="Q135" s="932"/>
      <c r="R135" s="933"/>
      <c r="S135" s="933"/>
      <c r="T135" s="11"/>
      <c r="U135" s="11"/>
    </row>
    <row r="136" spans="2:21" s="15" customFormat="1" ht="17.25" customHeight="1">
      <c r="B136" s="172"/>
      <c r="C136" s="11"/>
      <c r="D136" s="11"/>
      <c r="E136" s="11"/>
      <c r="F136" s="11"/>
      <c r="G136" s="11"/>
      <c r="H136" s="11"/>
      <c r="I136" s="11"/>
      <c r="J136" s="932"/>
      <c r="K136" s="932"/>
      <c r="L136" s="932"/>
      <c r="M136" s="932"/>
      <c r="N136" s="932"/>
      <c r="O136" s="932"/>
      <c r="P136" s="932"/>
      <c r="Q136" s="932"/>
      <c r="R136" s="933"/>
      <c r="S136" s="933"/>
      <c r="T136" s="11"/>
      <c r="U136" s="11"/>
    </row>
    <row r="137" spans="2:21" s="15" customFormat="1" ht="17.25" customHeight="1">
      <c r="B137" s="172"/>
      <c r="C137" s="11"/>
      <c r="D137" s="11"/>
      <c r="E137" s="11"/>
      <c r="F137" s="11"/>
      <c r="G137" s="11"/>
      <c r="H137" s="11"/>
      <c r="I137" s="11"/>
      <c r="J137" s="932"/>
      <c r="K137" s="932"/>
      <c r="L137" s="932"/>
      <c r="M137" s="932"/>
      <c r="N137" s="932"/>
      <c r="O137" s="932"/>
      <c r="P137" s="932"/>
      <c r="Q137" s="932"/>
      <c r="R137" s="933"/>
      <c r="S137" s="933"/>
      <c r="T137" s="11"/>
      <c r="U137" s="11"/>
    </row>
    <row r="138" spans="2:21" s="15" customFormat="1" ht="17.25" customHeight="1">
      <c r="B138" s="172"/>
      <c r="C138" s="11"/>
      <c r="D138" s="11"/>
      <c r="E138" s="11"/>
      <c r="F138" s="11"/>
      <c r="G138" s="11"/>
      <c r="H138" s="11"/>
      <c r="I138" s="11"/>
      <c r="J138" s="932"/>
      <c r="K138" s="932"/>
      <c r="L138" s="932"/>
      <c r="M138" s="932"/>
      <c r="N138" s="932"/>
      <c r="O138" s="932"/>
      <c r="P138" s="932"/>
      <c r="Q138" s="932"/>
      <c r="R138" s="933"/>
      <c r="S138" s="933"/>
      <c r="T138" s="11"/>
      <c r="U138" s="11"/>
    </row>
    <row r="139" spans="2:21" s="15" customFormat="1" ht="17.25" customHeight="1">
      <c r="B139" s="172"/>
      <c r="C139" s="11"/>
      <c r="D139" s="11"/>
      <c r="E139" s="11"/>
      <c r="F139" s="11"/>
      <c r="G139" s="11"/>
      <c r="H139" s="11"/>
      <c r="I139" s="11"/>
      <c r="J139" s="932"/>
      <c r="K139" s="932"/>
      <c r="L139" s="932"/>
      <c r="M139" s="932"/>
      <c r="N139" s="932"/>
      <c r="O139" s="932"/>
      <c r="P139" s="932"/>
      <c r="Q139" s="932"/>
      <c r="R139" s="933"/>
      <c r="S139" s="933"/>
      <c r="T139" s="11"/>
      <c r="U139" s="11"/>
    </row>
    <row r="140" spans="2:21" s="15" customFormat="1" ht="17.25" customHeight="1">
      <c r="B140" s="172"/>
      <c r="C140" s="11"/>
      <c r="D140" s="11"/>
      <c r="E140" s="11"/>
      <c r="F140" s="11"/>
      <c r="G140" s="11"/>
      <c r="H140" s="11"/>
      <c r="I140" s="11"/>
      <c r="J140" s="932"/>
      <c r="K140" s="932"/>
      <c r="L140" s="932"/>
      <c r="M140" s="932"/>
      <c r="N140" s="932"/>
      <c r="O140" s="932"/>
      <c r="P140" s="932"/>
      <c r="Q140" s="932"/>
      <c r="R140" s="933"/>
      <c r="S140" s="933"/>
      <c r="T140" s="11"/>
      <c r="U140" s="11"/>
    </row>
    <row r="141" spans="2:21" s="15" customFormat="1" ht="17.25" customHeight="1">
      <c r="B141" s="172"/>
      <c r="C141" s="11"/>
      <c r="D141" s="11"/>
      <c r="E141" s="11"/>
      <c r="F141" s="11"/>
      <c r="G141" s="11"/>
      <c r="H141" s="11"/>
      <c r="I141" s="11"/>
      <c r="J141" s="932"/>
      <c r="K141" s="932"/>
      <c r="L141" s="932"/>
      <c r="M141" s="932"/>
      <c r="N141" s="932"/>
      <c r="O141" s="932"/>
      <c r="P141" s="932"/>
      <c r="Q141" s="932"/>
      <c r="R141" s="933"/>
      <c r="S141" s="933"/>
      <c r="T141" s="11"/>
      <c r="U141" s="11"/>
    </row>
    <row r="142" spans="2:21" s="15" customFormat="1" ht="17.25" customHeight="1">
      <c r="B142" s="172"/>
      <c r="C142" s="11"/>
      <c r="D142" s="11"/>
      <c r="E142" s="11"/>
      <c r="F142" s="11"/>
      <c r="G142" s="11"/>
      <c r="H142" s="11"/>
      <c r="I142" s="11"/>
      <c r="J142" s="932"/>
      <c r="K142" s="932"/>
      <c r="L142" s="932"/>
      <c r="M142" s="932"/>
      <c r="N142" s="932"/>
      <c r="O142" s="932"/>
      <c r="P142" s="932"/>
      <c r="Q142" s="932"/>
      <c r="R142" s="933"/>
      <c r="S142" s="933"/>
      <c r="T142" s="11"/>
      <c r="U142" s="11"/>
    </row>
    <row r="143" spans="2:21" s="15" customFormat="1" ht="17.25" customHeight="1">
      <c r="B143" s="172"/>
      <c r="C143" s="11"/>
      <c r="D143" s="11"/>
      <c r="E143" s="11"/>
      <c r="F143" s="11"/>
      <c r="G143" s="11"/>
      <c r="H143" s="11"/>
      <c r="I143" s="11"/>
      <c r="J143" s="932"/>
      <c r="K143" s="932"/>
      <c r="L143" s="932"/>
      <c r="M143" s="932"/>
      <c r="N143" s="932"/>
      <c r="O143" s="932"/>
      <c r="P143" s="932"/>
      <c r="Q143" s="932"/>
      <c r="R143" s="933"/>
      <c r="S143" s="933"/>
      <c r="T143" s="11"/>
      <c r="U143" s="11"/>
    </row>
    <row r="144" spans="2:21" s="15" customFormat="1" ht="17.25" customHeight="1">
      <c r="B144" s="172"/>
      <c r="C144" s="11"/>
      <c r="D144" s="11"/>
      <c r="E144" s="11"/>
      <c r="F144" s="11"/>
      <c r="G144" s="11"/>
      <c r="H144" s="11"/>
      <c r="I144" s="11"/>
      <c r="J144" s="932"/>
      <c r="K144" s="932"/>
      <c r="L144" s="932"/>
      <c r="M144" s="932"/>
      <c r="N144" s="932"/>
      <c r="O144" s="932"/>
      <c r="P144" s="932"/>
      <c r="Q144" s="932"/>
      <c r="R144" s="933"/>
      <c r="S144" s="933"/>
      <c r="T144" s="11"/>
      <c r="U144" s="11"/>
    </row>
    <row r="145" spans="2:21" s="15" customFormat="1" ht="18" customHeight="1">
      <c r="B145" s="172"/>
      <c r="C145" s="11"/>
      <c r="D145" s="11"/>
      <c r="E145" s="11"/>
      <c r="F145" s="11"/>
      <c r="G145" s="11"/>
      <c r="H145" s="11"/>
      <c r="I145" s="11"/>
      <c r="J145" s="932"/>
      <c r="K145" s="932"/>
      <c r="L145" s="932"/>
      <c r="M145" s="932"/>
      <c r="N145" s="932"/>
      <c r="O145" s="932"/>
      <c r="P145" s="932"/>
      <c r="Q145" s="932"/>
      <c r="R145" s="933"/>
      <c r="S145" s="933"/>
      <c r="T145" s="11"/>
      <c r="U145" s="11"/>
    </row>
    <row r="146" spans="2:21" s="15" customFormat="1" ht="18" customHeight="1">
      <c r="B146" s="172"/>
      <c r="C146" s="11"/>
      <c r="D146" s="11"/>
      <c r="E146" s="11"/>
      <c r="F146" s="11"/>
      <c r="G146" s="11"/>
      <c r="H146" s="11"/>
      <c r="I146" s="11"/>
      <c r="J146" s="932"/>
      <c r="K146" s="932"/>
      <c r="L146" s="932"/>
      <c r="M146" s="932"/>
      <c r="N146" s="932"/>
      <c r="O146" s="932"/>
      <c r="P146" s="932"/>
      <c r="Q146" s="932"/>
      <c r="R146" s="933"/>
      <c r="S146" s="933"/>
      <c r="T146" s="11"/>
      <c r="U146" s="11"/>
    </row>
    <row r="147" spans="2:21" s="15" customFormat="1" ht="17.25" customHeight="1">
      <c r="B147" s="172"/>
      <c r="C147" s="11"/>
      <c r="D147" s="11"/>
      <c r="E147" s="11"/>
      <c r="F147" s="11"/>
      <c r="G147" s="11"/>
      <c r="H147" s="11"/>
      <c r="I147" s="11"/>
      <c r="J147" s="932"/>
      <c r="K147" s="932"/>
      <c r="L147" s="932"/>
      <c r="M147" s="932"/>
      <c r="N147" s="932"/>
      <c r="O147" s="932"/>
      <c r="P147" s="932"/>
      <c r="Q147" s="932"/>
      <c r="R147" s="933"/>
      <c r="S147" s="933"/>
      <c r="T147" s="11"/>
      <c r="U147" s="11"/>
    </row>
    <row r="148" spans="2:21" s="15" customFormat="1" ht="17.25" customHeight="1">
      <c r="B148" s="172"/>
      <c r="C148" s="11"/>
      <c r="D148" s="11"/>
      <c r="E148" s="11"/>
      <c r="F148" s="11"/>
      <c r="G148" s="11"/>
      <c r="H148" s="11"/>
      <c r="I148" s="11"/>
      <c r="J148" s="932"/>
      <c r="K148" s="932"/>
      <c r="L148" s="932"/>
      <c r="M148" s="932"/>
      <c r="N148" s="932"/>
      <c r="O148" s="932"/>
      <c r="P148" s="932"/>
      <c r="Q148" s="932"/>
      <c r="R148" s="933"/>
      <c r="S148" s="933"/>
      <c r="T148" s="11"/>
      <c r="U148" s="11"/>
    </row>
    <row r="149" spans="2:21" s="15" customFormat="1" ht="17.25" customHeight="1">
      <c r="B149" s="172"/>
      <c r="C149" s="11"/>
      <c r="D149" s="11"/>
      <c r="E149" s="11"/>
      <c r="F149" s="11"/>
      <c r="G149" s="11"/>
      <c r="H149" s="11"/>
      <c r="I149" s="11"/>
      <c r="J149" s="932"/>
      <c r="K149" s="932"/>
      <c r="L149" s="932"/>
      <c r="M149" s="932"/>
      <c r="N149" s="932"/>
      <c r="O149" s="932"/>
      <c r="P149" s="932"/>
      <c r="Q149" s="932"/>
      <c r="R149" s="933"/>
      <c r="S149" s="933"/>
      <c r="T149" s="11"/>
      <c r="U149" s="11"/>
    </row>
    <row r="150" spans="2:21" s="15" customFormat="1" ht="17.25" customHeight="1">
      <c r="B150" s="172"/>
      <c r="C150" s="11"/>
      <c r="D150" s="11"/>
      <c r="E150" s="11"/>
      <c r="F150" s="11"/>
      <c r="G150" s="11"/>
      <c r="H150" s="11"/>
      <c r="I150" s="11"/>
      <c r="J150" s="932"/>
      <c r="K150" s="932"/>
      <c r="L150" s="932"/>
      <c r="M150" s="932"/>
      <c r="N150" s="932"/>
      <c r="O150" s="932"/>
      <c r="P150" s="932"/>
      <c r="Q150" s="932"/>
      <c r="R150" s="933"/>
      <c r="S150" s="933"/>
      <c r="T150" s="11"/>
      <c r="U150" s="11"/>
    </row>
    <row r="151" spans="2:21" s="15" customFormat="1" ht="17.25" customHeight="1">
      <c r="B151" s="172"/>
      <c r="C151" s="11"/>
      <c r="D151" s="11"/>
      <c r="E151" s="11"/>
      <c r="F151" s="11"/>
      <c r="G151" s="11"/>
      <c r="H151" s="11"/>
      <c r="I151" s="11"/>
      <c r="J151" s="932"/>
      <c r="K151" s="932"/>
      <c r="L151" s="932"/>
      <c r="M151" s="932"/>
      <c r="N151" s="932"/>
      <c r="O151" s="932"/>
      <c r="P151" s="932"/>
      <c r="Q151" s="932"/>
      <c r="R151" s="933"/>
      <c r="S151" s="933"/>
      <c r="T151" s="11"/>
      <c r="U151" s="11"/>
    </row>
    <row r="152" spans="2:21" s="15" customFormat="1" ht="17.25" customHeight="1">
      <c r="B152" s="172"/>
      <c r="C152" s="11"/>
      <c r="D152" s="11"/>
      <c r="E152" s="11"/>
      <c r="F152" s="11"/>
      <c r="G152" s="11"/>
      <c r="H152" s="11"/>
      <c r="I152" s="11"/>
      <c r="J152" s="932"/>
      <c r="K152" s="932"/>
      <c r="L152" s="932"/>
      <c r="M152" s="932"/>
      <c r="N152" s="932"/>
      <c r="O152" s="932"/>
      <c r="P152" s="932"/>
      <c r="Q152" s="932"/>
      <c r="R152" s="933"/>
      <c r="S152" s="933"/>
      <c r="T152" s="11"/>
      <c r="U152" s="11"/>
    </row>
    <row r="153" spans="2:21" s="15" customFormat="1" ht="17.25" customHeight="1">
      <c r="B153" s="172"/>
      <c r="C153" s="11"/>
      <c r="D153" s="11"/>
      <c r="E153" s="11"/>
      <c r="F153" s="11"/>
      <c r="G153" s="11"/>
      <c r="H153" s="11"/>
      <c r="I153" s="11"/>
      <c r="J153" s="932"/>
      <c r="K153" s="932"/>
      <c r="L153" s="932"/>
      <c r="M153" s="932"/>
      <c r="N153" s="932"/>
      <c r="O153" s="932"/>
      <c r="P153" s="932"/>
      <c r="Q153" s="932"/>
      <c r="R153" s="933"/>
      <c r="S153" s="933"/>
      <c r="T153" s="11"/>
      <c r="U153" s="11"/>
    </row>
    <row r="154" spans="2:21" s="15" customFormat="1" ht="17.25" customHeight="1">
      <c r="B154" s="172"/>
      <c r="C154" s="11"/>
      <c r="D154" s="11"/>
      <c r="E154" s="11"/>
      <c r="F154" s="11"/>
      <c r="G154" s="11"/>
      <c r="H154" s="11"/>
      <c r="I154" s="11"/>
      <c r="J154" s="932"/>
      <c r="K154" s="932"/>
      <c r="L154" s="932"/>
      <c r="M154" s="932"/>
      <c r="N154" s="932"/>
      <c r="O154" s="932"/>
      <c r="P154" s="932"/>
      <c r="Q154" s="932"/>
      <c r="R154" s="933"/>
      <c r="S154" s="933"/>
      <c r="T154" s="11"/>
      <c r="U154" s="11"/>
    </row>
    <row r="155" spans="2:21" s="15" customFormat="1" ht="17.25" customHeight="1">
      <c r="B155" s="172"/>
      <c r="C155" s="11"/>
      <c r="D155" s="11"/>
      <c r="E155" s="11"/>
      <c r="F155" s="11"/>
      <c r="G155" s="11"/>
      <c r="H155" s="11"/>
      <c r="I155" s="11"/>
      <c r="J155" s="932"/>
      <c r="K155" s="932"/>
      <c r="L155" s="932"/>
      <c r="M155" s="932"/>
      <c r="N155" s="932"/>
      <c r="O155" s="932"/>
      <c r="P155" s="932"/>
      <c r="Q155" s="932"/>
      <c r="R155" s="933"/>
      <c r="S155" s="933"/>
      <c r="T155" s="11"/>
      <c r="U155" s="11"/>
    </row>
    <row r="156" spans="2:21" s="15" customFormat="1" ht="17.25" customHeight="1">
      <c r="B156" s="172"/>
      <c r="C156" s="11"/>
      <c r="D156" s="11"/>
      <c r="E156" s="11"/>
      <c r="F156" s="11"/>
      <c r="G156" s="11"/>
      <c r="H156" s="11"/>
      <c r="I156" s="11"/>
      <c r="J156" s="932"/>
      <c r="K156" s="932"/>
      <c r="L156" s="932"/>
      <c r="M156" s="932"/>
      <c r="N156" s="932"/>
      <c r="O156" s="932"/>
      <c r="P156" s="932"/>
      <c r="Q156" s="932"/>
      <c r="R156" s="933"/>
      <c r="S156" s="933"/>
      <c r="T156" s="11"/>
      <c r="U156" s="11"/>
    </row>
    <row r="157" spans="2:21" s="15" customFormat="1" ht="17.25" customHeight="1">
      <c r="B157" s="172"/>
      <c r="C157" s="11"/>
      <c r="D157" s="11"/>
      <c r="E157" s="11"/>
      <c r="F157" s="11"/>
      <c r="G157" s="11"/>
      <c r="H157" s="11"/>
      <c r="I157" s="11"/>
      <c r="J157" s="932"/>
      <c r="K157" s="932"/>
      <c r="L157" s="932"/>
      <c r="M157" s="932"/>
      <c r="N157" s="932"/>
      <c r="O157" s="932"/>
      <c r="P157" s="932"/>
      <c r="Q157" s="932"/>
      <c r="R157" s="933"/>
      <c r="S157" s="933"/>
      <c r="T157" s="11"/>
      <c r="U157" s="11"/>
    </row>
    <row r="158" spans="2:21" s="15" customFormat="1" ht="17.25" customHeight="1">
      <c r="B158" s="172"/>
      <c r="C158" s="11"/>
      <c r="D158" s="11"/>
      <c r="E158" s="11"/>
      <c r="F158" s="11"/>
      <c r="G158" s="11"/>
      <c r="H158" s="11"/>
      <c r="I158" s="11"/>
      <c r="J158" s="932"/>
      <c r="K158" s="932"/>
      <c r="L158" s="932"/>
      <c r="M158" s="932"/>
      <c r="N158" s="932"/>
      <c r="O158" s="932"/>
      <c r="P158" s="932"/>
      <c r="Q158" s="932"/>
      <c r="R158" s="933"/>
      <c r="S158" s="933"/>
      <c r="T158" s="11"/>
      <c r="U158" s="11"/>
    </row>
    <row r="159" spans="2:21" s="15" customFormat="1" ht="17.25" customHeight="1">
      <c r="B159" s="172"/>
      <c r="C159" s="11"/>
      <c r="D159" s="11"/>
      <c r="E159" s="11"/>
      <c r="F159" s="11"/>
      <c r="G159" s="11"/>
      <c r="H159" s="11"/>
      <c r="I159" s="11"/>
      <c r="J159" s="932"/>
      <c r="K159" s="932"/>
      <c r="L159" s="932"/>
      <c r="M159" s="932"/>
      <c r="N159" s="932"/>
      <c r="O159" s="932"/>
      <c r="P159" s="932"/>
      <c r="Q159" s="932"/>
      <c r="R159" s="933"/>
      <c r="S159" s="933"/>
      <c r="T159" s="11"/>
      <c r="U159" s="11"/>
    </row>
    <row r="160" spans="2:21" ht="17.25" customHeight="1">
      <c r="B160" s="285"/>
      <c r="C160" s="2"/>
      <c r="D160" s="2"/>
      <c r="E160" s="2"/>
      <c r="F160" s="2"/>
      <c r="G160" s="2"/>
      <c r="H160" s="2"/>
      <c r="I160" s="2"/>
      <c r="J160" s="916"/>
      <c r="K160" s="916"/>
      <c r="L160" s="916"/>
      <c r="M160" s="916"/>
      <c r="N160" s="916"/>
      <c r="O160" s="916"/>
      <c r="P160" s="916"/>
      <c r="Q160" s="916"/>
      <c r="R160" s="917"/>
      <c r="S160" s="917"/>
      <c r="T160" s="2"/>
      <c r="U160" s="2"/>
    </row>
    <row r="161" spans="2:21" ht="17.25" customHeight="1">
      <c r="B161" s="285"/>
      <c r="C161" s="2"/>
      <c r="D161" s="2"/>
      <c r="E161" s="2"/>
      <c r="F161" s="2"/>
      <c r="G161" s="2"/>
      <c r="H161" s="2"/>
      <c r="I161" s="2"/>
      <c r="J161" s="916"/>
      <c r="K161" s="916"/>
      <c r="L161" s="916"/>
      <c r="M161" s="916"/>
      <c r="N161" s="916"/>
      <c r="O161" s="916"/>
      <c r="P161" s="916"/>
      <c r="Q161" s="916"/>
      <c r="R161" s="917"/>
      <c r="S161" s="917"/>
      <c r="T161" s="2"/>
      <c r="U161" s="2"/>
    </row>
    <row r="162" spans="2:21" ht="17.25" customHeight="1">
      <c r="B162" s="285"/>
      <c r="C162" s="2"/>
      <c r="D162" s="2"/>
      <c r="E162" s="2"/>
      <c r="F162" s="2"/>
      <c r="G162" s="2"/>
      <c r="H162" s="2"/>
      <c r="I162" s="2"/>
      <c r="J162" s="916"/>
      <c r="K162" s="916"/>
      <c r="L162" s="916"/>
      <c r="M162" s="916"/>
      <c r="N162" s="916"/>
      <c r="O162" s="916"/>
      <c r="P162" s="916"/>
      <c r="Q162" s="916"/>
      <c r="R162" s="917"/>
      <c r="S162" s="917"/>
      <c r="T162" s="2"/>
      <c r="U162" s="2"/>
    </row>
    <row r="163" spans="2:21" ht="17.25" customHeight="1">
      <c r="B163" s="285"/>
      <c r="C163" s="2"/>
      <c r="D163" s="2"/>
      <c r="E163" s="2"/>
      <c r="F163" s="2"/>
      <c r="G163" s="2"/>
      <c r="H163" s="2"/>
      <c r="I163" s="2"/>
      <c r="J163" s="916"/>
      <c r="K163" s="916"/>
      <c r="L163" s="916"/>
      <c r="M163" s="916"/>
      <c r="N163" s="916"/>
      <c r="O163" s="916"/>
      <c r="P163" s="916"/>
      <c r="Q163" s="916"/>
      <c r="R163" s="917"/>
      <c r="S163" s="917"/>
      <c r="T163" s="2"/>
      <c r="U163" s="2"/>
    </row>
    <row r="164" spans="2:21" ht="17.25" customHeight="1">
      <c r="B164" s="285"/>
      <c r="C164" s="2"/>
      <c r="D164" s="2"/>
      <c r="E164" s="2"/>
      <c r="F164" s="2"/>
      <c r="G164" s="2"/>
      <c r="H164" s="2"/>
      <c r="I164" s="2"/>
      <c r="J164" s="916"/>
      <c r="K164" s="916"/>
      <c r="L164" s="916"/>
      <c r="M164" s="916"/>
      <c r="N164" s="916"/>
      <c r="O164" s="916"/>
      <c r="P164" s="916"/>
      <c r="Q164" s="916"/>
      <c r="R164" s="917"/>
      <c r="S164" s="917"/>
      <c r="T164" s="2"/>
      <c r="U164" s="2"/>
    </row>
    <row r="165" spans="2:21" ht="17.25" customHeight="1">
      <c r="B165" s="285"/>
      <c r="C165" s="2"/>
      <c r="D165" s="2"/>
      <c r="E165" s="2"/>
      <c r="F165" s="2"/>
      <c r="G165" s="2"/>
      <c r="H165" s="2"/>
      <c r="I165" s="2"/>
      <c r="J165" s="916"/>
      <c r="K165" s="916"/>
      <c r="L165" s="916"/>
      <c r="M165" s="916"/>
      <c r="N165" s="916"/>
      <c r="O165" s="916"/>
      <c r="P165" s="916"/>
      <c r="Q165" s="916"/>
      <c r="R165" s="917"/>
      <c r="S165" s="917"/>
      <c r="T165" s="2"/>
      <c r="U165" s="2"/>
    </row>
    <row r="166" spans="2:21" ht="17.25" customHeight="1">
      <c r="B166" s="285"/>
      <c r="C166" s="2"/>
      <c r="D166" s="2"/>
      <c r="E166" s="2"/>
      <c r="F166" s="2"/>
      <c r="G166" s="2"/>
      <c r="H166" s="2"/>
      <c r="I166" s="2"/>
      <c r="J166" s="916"/>
      <c r="K166" s="916"/>
      <c r="L166" s="916"/>
      <c r="M166" s="916"/>
      <c r="N166" s="916"/>
      <c r="O166" s="916"/>
      <c r="P166" s="916"/>
      <c r="Q166" s="916"/>
      <c r="R166" s="917"/>
      <c r="S166" s="917"/>
      <c r="T166" s="2"/>
      <c r="U166" s="2"/>
    </row>
    <row r="167" spans="2:21" ht="17.25" customHeight="1">
      <c r="B167" s="285"/>
      <c r="C167" s="2"/>
      <c r="D167" s="2"/>
      <c r="E167" s="2"/>
      <c r="F167" s="2"/>
      <c r="G167" s="2"/>
      <c r="H167" s="2"/>
      <c r="I167" s="2"/>
      <c r="J167" s="916"/>
      <c r="K167" s="916"/>
      <c r="L167" s="916"/>
      <c r="M167" s="916"/>
      <c r="N167" s="916"/>
      <c r="O167" s="916"/>
      <c r="P167" s="916"/>
      <c r="Q167" s="916"/>
      <c r="R167" s="917"/>
      <c r="S167" s="917"/>
      <c r="T167" s="2"/>
      <c r="U167" s="2"/>
    </row>
    <row r="168" spans="2:21" ht="17.25" customHeight="1">
      <c r="B168" s="285"/>
      <c r="C168" s="2"/>
      <c r="D168" s="2"/>
      <c r="E168" s="2"/>
      <c r="F168" s="2"/>
      <c r="G168" s="2"/>
      <c r="H168" s="2"/>
      <c r="I168" s="2"/>
      <c r="J168" s="916"/>
      <c r="K168" s="916"/>
      <c r="L168" s="916"/>
      <c r="M168" s="916"/>
      <c r="N168" s="916"/>
      <c r="O168" s="916"/>
      <c r="P168" s="916"/>
      <c r="Q168" s="916"/>
      <c r="R168" s="917"/>
      <c r="S168" s="917"/>
      <c r="T168" s="2"/>
      <c r="U168" s="2"/>
    </row>
    <row r="169" spans="2:21" ht="17.25" customHeight="1">
      <c r="B169" s="285"/>
      <c r="C169" s="2"/>
      <c r="D169" s="2"/>
      <c r="E169" s="2"/>
      <c r="F169" s="2"/>
      <c r="G169" s="2"/>
      <c r="H169" s="2"/>
      <c r="I169" s="2"/>
      <c r="J169" s="916"/>
      <c r="K169" s="916"/>
      <c r="L169" s="916"/>
      <c r="M169" s="916"/>
      <c r="N169" s="916"/>
      <c r="O169" s="916"/>
      <c r="P169" s="916"/>
      <c r="Q169" s="916"/>
      <c r="R169" s="917"/>
      <c r="S169" s="917"/>
      <c r="T169" s="2"/>
      <c r="U169" s="2"/>
    </row>
    <row r="170" spans="2:21">
      <c r="B170" s="285"/>
      <c r="C170" s="2"/>
      <c r="D170" s="2"/>
      <c r="E170" s="2"/>
      <c r="F170" s="2"/>
      <c r="G170" s="2"/>
      <c r="H170" s="2"/>
      <c r="I170" s="2"/>
      <c r="J170" s="916"/>
      <c r="K170" s="916"/>
      <c r="L170" s="916"/>
      <c r="M170" s="916"/>
      <c r="N170" s="916"/>
      <c r="O170" s="916"/>
      <c r="P170" s="916"/>
      <c r="Q170" s="916"/>
      <c r="R170" s="917"/>
      <c r="S170" s="917"/>
      <c r="T170" s="2"/>
      <c r="U170" s="2"/>
    </row>
    <row r="171" spans="2:21">
      <c r="B171" s="285"/>
      <c r="C171" s="2"/>
      <c r="D171" s="2"/>
      <c r="E171" s="2"/>
      <c r="F171" s="2"/>
      <c r="G171" s="2"/>
      <c r="H171" s="2"/>
      <c r="I171" s="2"/>
      <c r="J171" s="916"/>
      <c r="K171" s="916"/>
      <c r="L171" s="916"/>
      <c r="M171" s="916"/>
      <c r="N171" s="916"/>
      <c r="O171" s="916"/>
      <c r="P171" s="916"/>
      <c r="Q171" s="916"/>
      <c r="R171" s="917"/>
      <c r="S171" s="917"/>
      <c r="T171" s="2"/>
      <c r="U171" s="2"/>
    </row>
    <row r="172" spans="2:21">
      <c r="B172" s="285"/>
      <c r="C172" s="2"/>
      <c r="D172" s="2"/>
      <c r="E172" s="2"/>
      <c r="F172" s="2"/>
      <c r="G172" s="2"/>
      <c r="H172" s="2"/>
      <c r="I172" s="2"/>
      <c r="J172" s="916"/>
      <c r="K172" s="916"/>
      <c r="L172" s="916"/>
      <c r="M172" s="916"/>
      <c r="N172" s="916"/>
      <c r="O172" s="916"/>
      <c r="P172" s="916"/>
      <c r="Q172" s="916"/>
      <c r="R172" s="917"/>
      <c r="S172" s="917"/>
      <c r="T172" s="2"/>
      <c r="U172" s="2"/>
    </row>
    <row r="173" spans="2:21">
      <c r="B173" s="285"/>
      <c r="C173" s="2"/>
      <c r="D173" s="2"/>
      <c r="E173" s="2"/>
      <c r="F173" s="2"/>
      <c r="G173" s="2"/>
      <c r="H173" s="2"/>
      <c r="I173" s="2"/>
      <c r="J173" s="916"/>
      <c r="K173" s="916"/>
      <c r="L173" s="916"/>
      <c r="M173" s="916"/>
      <c r="N173" s="916"/>
      <c r="O173" s="916"/>
      <c r="P173" s="916"/>
      <c r="Q173" s="916"/>
      <c r="R173" s="917"/>
      <c r="S173" s="917"/>
      <c r="T173" s="2"/>
      <c r="U173" s="2"/>
    </row>
    <row r="174" spans="2:21">
      <c r="B174" s="285"/>
      <c r="C174" s="2"/>
      <c r="D174" s="2"/>
      <c r="E174" s="2"/>
      <c r="F174" s="2"/>
      <c r="G174" s="2"/>
      <c r="H174" s="2"/>
      <c r="I174" s="2"/>
      <c r="J174" s="916"/>
      <c r="K174" s="916"/>
      <c r="L174" s="916"/>
      <c r="M174" s="916"/>
      <c r="N174" s="916"/>
      <c r="O174" s="916"/>
      <c r="P174" s="916"/>
      <c r="Q174" s="916"/>
      <c r="R174" s="917"/>
      <c r="S174" s="917"/>
      <c r="T174" s="2"/>
      <c r="U174" s="2"/>
    </row>
    <row r="175" spans="2:21">
      <c r="B175" s="285"/>
      <c r="C175" s="2"/>
      <c r="D175" s="2"/>
      <c r="E175" s="2"/>
      <c r="F175" s="2"/>
      <c r="G175" s="2"/>
      <c r="H175" s="2"/>
      <c r="I175" s="2"/>
      <c r="J175" s="916"/>
      <c r="K175" s="916"/>
      <c r="L175" s="916"/>
      <c r="M175" s="916"/>
      <c r="N175" s="916"/>
      <c r="O175" s="916"/>
      <c r="P175" s="916"/>
      <c r="Q175" s="916"/>
      <c r="R175" s="917"/>
      <c r="S175" s="917"/>
      <c r="T175" s="2"/>
      <c r="U175" s="2"/>
    </row>
    <row r="176" spans="2:21">
      <c r="B176" s="285"/>
      <c r="C176" s="2"/>
      <c r="D176" s="2"/>
      <c r="E176" s="2"/>
      <c r="F176" s="2"/>
      <c r="G176" s="2"/>
      <c r="H176" s="2"/>
      <c r="I176" s="2"/>
      <c r="J176" s="916"/>
      <c r="K176" s="916"/>
      <c r="L176" s="916"/>
      <c r="M176" s="916"/>
      <c r="N176" s="916"/>
      <c r="O176" s="916"/>
      <c r="P176" s="916"/>
      <c r="Q176" s="916"/>
      <c r="R176" s="917"/>
      <c r="S176" s="917"/>
      <c r="T176" s="2"/>
      <c r="U176" s="2"/>
    </row>
    <row r="177" spans="2:21">
      <c r="B177" s="285"/>
      <c r="C177" s="2"/>
      <c r="D177" s="2"/>
      <c r="E177" s="2"/>
      <c r="F177" s="2"/>
      <c r="G177" s="2"/>
      <c r="H177" s="2"/>
      <c r="I177" s="2"/>
      <c r="J177" s="916"/>
      <c r="K177" s="916"/>
      <c r="L177" s="916"/>
      <c r="M177" s="916"/>
      <c r="N177" s="916"/>
      <c r="O177" s="916"/>
      <c r="P177" s="916"/>
      <c r="Q177" s="916"/>
      <c r="R177" s="917"/>
      <c r="S177" s="917"/>
      <c r="T177" s="2"/>
      <c r="U177" s="2"/>
    </row>
    <row r="178" spans="2:21">
      <c r="B178" s="285"/>
      <c r="C178" s="2"/>
      <c r="D178" s="2"/>
      <c r="E178" s="2"/>
      <c r="F178" s="2"/>
      <c r="G178" s="2"/>
      <c r="H178" s="2"/>
      <c r="I178" s="2"/>
      <c r="J178" s="916"/>
      <c r="K178" s="916"/>
      <c r="L178" s="916"/>
      <c r="M178" s="916"/>
      <c r="N178" s="916"/>
      <c r="O178" s="916"/>
      <c r="P178" s="916"/>
      <c r="Q178" s="916"/>
      <c r="R178" s="917"/>
      <c r="S178" s="917"/>
      <c r="T178" s="2"/>
      <c r="U178" s="2"/>
    </row>
    <row r="179" spans="2:21">
      <c r="B179" s="285"/>
      <c r="C179" s="2"/>
      <c r="D179" s="2"/>
      <c r="E179" s="2"/>
      <c r="F179" s="2"/>
      <c r="G179" s="2"/>
      <c r="H179" s="2"/>
      <c r="I179" s="2"/>
      <c r="J179" s="916"/>
      <c r="K179" s="916"/>
      <c r="L179" s="916"/>
      <c r="M179" s="916"/>
      <c r="N179" s="916"/>
      <c r="O179" s="916"/>
      <c r="P179" s="916"/>
      <c r="Q179" s="916"/>
      <c r="R179" s="917"/>
      <c r="S179" s="917"/>
      <c r="T179" s="2"/>
      <c r="U179" s="2"/>
    </row>
    <row r="180" spans="2:21">
      <c r="B180" s="285"/>
      <c r="C180" s="2"/>
      <c r="D180" s="2"/>
      <c r="E180" s="2"/>
      <c r="F180" s="2"/>
      <c r="G180" s="2"/>
      <c r="H180" s="2"/>
      <c r="I180" s="2"/>
      <c r="J180" s="916"/>
      <c r="K180" s="916"/>
      <c r="L180" s="916"/>
      <c r="M180" s="916"/>
      <c r="N180" s="916"/>
      <c r="O180" s="916"/>
      <c r="P180" s="916"/>
      <c r="Q180" s="916"/>
      <c r="R180" s="917"/>
      <c r="S180" s="917"/>
      <c r="T180" s="2"/>
      <c r="U180" s="2"/>
    </row>
    <row r="181" spans="2:21">
      <c r="B181" s="285"/>
      <c r="C181" s="2"/>
      <c r="D181" s="2"/>
      <c r="E181" s="2"/>
      <c r="F181" s="2"/>
      <c r="G181" s="2"/>
      <c r="H181" s="2"/>
      <c r="I181" s="2"/>
      <c r="J181" s="916"/>
      <c r="K181" s="916"/>
      <c r="L181" s="916"/>
      <c r="M181" s="916"/>
      <c r="N181" s="916"/>
      <c r="O181" s="916"/>
      <c r="P181" s="916"/>
      <c r="Q181" s="916"/>
      <c r="R181" s="917"/>
      <c r="S181" s="917"/>
      <c r="T181" s="2"/>
      <c r="U181" s="2"/>
    </row>
    <row r="182" spans="2:21">
      <c r="B182" s="285"/>
      <c r="C182" s="2"/>
      <c r="D182" s="2"/>
      <c r="E182" s="2"/>
      <c r="F182" s="2"/>
      <c r="G182" s="2"/>
      <c r="H182" s="2"/>
      <c r="I182" s="2"/>
      <c r="J182" s="916"/>
      <c r="K182" s="916"/>
      <c r="L182" s="916"/>
      <c r="M182" s="916"/>
      <c r="N182" s="916"/>
      <c r="O182" s="916"/>
      <c r="P182" s="916"/>
      <c r="Q182" s="916"/>
      <c r="R182" s="917"/>
      <c r="S182" s="917"/>
      <c r="T182" s="2"/>
      <c r="U182" s="2"/>
    </row>
    <row r="183" spans="2:21">
      <c r="B183" s="285"/>
      <c r="C183" s="2"/>
      <c r="D183" s="2"/>
      <c r="E183" s="2"/>
      <c r="F183" s="2"/>
      <c r="G183" s="2"/>
      <c r="H183" s="2"/>
      <c r="I183" s="2"/>
      <c r="J183" s="916"/>
      <c r="K183" s="916"/>
      <c r="L183" s="916"/>
      <c r="M183" s="916"/>
      <c r="N183" s="916"/>
      <c r="O183" s="916"/>
      <c r="P183" s="916"/>
      <c r="Q183" s="916"/>
      <c r="R183" s="917"/>
      <c r="S183" s="917"/>
      <c r="T183" s="2"/>
      <c r="U183" s="2"/>
    </row>
    <row r="184" spans="2:21">
      <c r="B184" s="285"/>
      <c r="C184" s="2"/>
      <c r="D184" s="2"/>
      <c r="E184" s="2"/>
      <c r="F184" s="2"/>
      <c r="G184" s="2"/>
      <c r="H184" s="2"/>
      <c r="I184" s="2"/>
      <c r="J184" s="916"/>
      <c r="K184" s="916"/>
      <c r="L184" s="916"/>
      <c r="M184" s="916"/>
      <c r="N184" s="916"/>
      <c r="O184" s="916"/>
      <c r="P184" s="916"/>
      <c r="Q184" s="916"/>
      <c r="R184" s="917"/>
      <c r="S184" s="917"/>
      <c r="T184" s="2"/>
      <c r="U184" s="2"/>
    </row>
    <row r="185" spans="2:21">
      <c r="B185" s="285"/>
      <c r="C185" s="2"/>
      <c r="D185" s="2"/>
      <c r="E185" s="2"/>
      <c r="F185" s="2"/>
      <c r="G185" s="2"/>
      <c r="H185" s="2"/>
      <c r="I185" s="2"/>
      <c r="J185" s="916"/>
      <c r="K185" s="916"/>
      <c r="L185" s="916"/>
      <c r="M185" s="916"/>
      <c r="N185" s="916"/>
      <c r="O185" s="916"/>
      <c r="P185" s="916"/>
      <c r="Q185" s="916"/>
      <c r="R185" s="917"/>
      <c r="S185" s="917"/>
      <c r="T185" s="2"/>
      <c r="U185" s="2"/>
    </row>
    <row r="186" spans="2:21">
      <c r="B186" s="285"/>
      <c r="C186" s="2"/>
      <c r="D186" s="2"/>
      <c r="E186" s="2"/>
      <c r="F186" s="2"/>
      <c r="G186" s="2"/>
      <c r="H186" s="2"/>
      <c r="I186" s="2"/>
      <c r="J186" s="916"/>
      <c r="K186" s="916"/>
      <c r="L186" s="916"/>
      <c r="M186" s="916"/>
      <c r="N186" s="916"/>
      <c r="O186" s="916"/>
      <c r="P186" s="916"/>
      <c r="Q186" s="916"/>
      <c r="R186" s="917"/>
      <c r="S186" s="917"/>
      <c r="T186" s="2"/>
      <c r="U186" s="2"/>
    </row>
    <row r="187" spans="2:21">
      <c r="B187" s="285"/>
      <c r="C187" s="2"/>
      <c r="D187" s="2"/>
      <c r="E187" s="2"/>
      <c r="F187" s="2"/>
      <c r="G187" s="2"/>
      <c r="H187" s="2"/>
      <c r="I187" s="2"/>
      <c r="J187" s="916"/>
      <c r="K187" s="916"/>
      <c r="L187" s="916"/>
      <c r="M187" s="916"/>
      <c r="N187" s="916"/>
      <c r="O187" s="916"/>
      <c r="P187" s="916"/>
      <c r="Q187" s="916"/>
      <c r="R187" s="917"/>
      <c r="S187" s="917"/>
      <c r="T187" s="2"/>
      <c r="U187" s="2"/>
    </row>
    <row r="188" spans="2:21">
      <c r="B188" s="285"/>
      <c r="C188" s="2"/>
      <c r="D188" s="2"/>
      <c r="E188" s="2"/>
      <c r="F188" s="2"/>
      <c r="G188" s="2"/>
      <c r="H188" s="2"/>
      <c r="I188" s="2"/>
      <c r="J188" s="916"/>
      <c r="K188" s="916"/>
      <c r="L188" s="916"/>
      <c r="M188" s="916"/>
      <c r="N188" s="916"/>
      <c r="O188" s="916"/>
      <c r="P188" s="916"/>
      <c r="Q188" s="916"/>
      <c r="R188" s="917"/>
      <c r="S188" s="917"/>
      <c r="T188" s="2"/>
      <c r="U188" s="2"/>
    </row>
    <row r="189" spans="2:21">
      <c r="B189" s="285"/>
      <c r="C189" s="2"/>
      <c r="D189" s="2"/>
      <c r="E189" s="2"/>
      <c r="F189" s="2"/>
      <c r="G189" s="2"/>
      <c r="H189" s="2"/>
      <c r="I189" s="2"/>
      <c r="J189" s="916"/>
      <c r="K189" s="916"/>
      <c r="L189" s="916"/>
      <c r="M189" s="916"/>
      <c r="N189" s="916"/>
      <c r="O189" s="916"/>
      <c r="P189" s="916"/>
      <c r="Q189" s="916"/>
      <c r="R189" s="917"/>
      <c r="S189" s="917"/>
      <c r="T189" s="2"/>
      <c r="U189" s="2"/>
    </row>
    <row r="190" spans="2:21">
      <c r="B190" s="285"/>
      <c r="C190" s="2"/>
      <c r="D190" s="2"/>
      <c r="E190" s="2"/>
      <c r="F190" s="2"/>
      <c r="G190" s="2"/>
      <c r="H190" s="2"/>
      <c r="I190" s="2"/>
      <c r="J190" s="916"/>
      <c r="K190" s="916"/>
      <c r="L190" s="916"/>
      <c r="M190" s="916"/>
      <c r="N190" s="916"/>
      <c r="O190" s="916"/>
      <c r="P190" s="916"/>
      <c r="Q190" s="916"/>
      <c r="R190" s="917"/>
      <c r="S190" s="917"/>
      <c r="T190" s="2"/>
      <c r="U190" s="2"/>
    </row>
    <row r="191" spans="2:21">
      <c r="B191" s="285"/>
      <c r="C191" s="2"/>
      <c r="D191" s="2"/>
      <c r="E191" s="2"/>
      <c r="F191" s="2"/>
      <c r="G191" s="2"/>
      <c r="H191" s="2"/>
      <c r="I191" s="2"/>
      <c r="J191" s="916"/>
      <c r="K191" s="916"/>
      <c r="L191" s="916"/>
      <c r="M191" s="916"/>
      <c r="N191" s="916"/>
      <c r="O191" s="916"/>
      <c r="P191" s="916"/>
      <c r="Q191" s="916"/>
      <c r="R191" s="917"/>
      <c r="S191" s="917"/>
      <c r="T191" s="2"/>
      <c r="U191" s="2"/>
    </row>
    <row r="192" spans="2:21">
      <c r="B192" s="285"/>
      <c r="C192" s="2"/>
      <c r="D192" s="2"/>
      <c r="E192" s="2"/>
      <c r="F192" s="2"/>
      <c r="G192" s="2"/>
      <c r="H192" s="2"/>
      <c r="I192" s="2"/>
      <c r="J192" s="916"/>
      <c r="K192" s="916"/>
      <c r="L192" s="916"/>
      <c r="M192" s="916"/>
      <c r="N192" s="916"/>
      <c r="O192" s="916"/>
      <c r="P192" s="916"/>
      <c r="Q192" s="916"/>
      <c r="R192" s="917"/>
      <c r="S192" s="917"/>
      <c r="T192" s="2"/>
      <c r="U192" s="2"/>
    </row>
    <row r="193" spans="2:21">
      <c r="B193" s="285"/>
      <c r="C193" s="2"/>
      <c r="D193" s="2"/>
      <c r="E193" s="2"/>
      <c r="F193" s="2"/>
      <c r="G193" s="2"/>
      <c r="H193" s="2"/>
      <c r="I193" s="2"/>
      <c r="J193" s="916"/>
      <c r="K193" s="916"/>
      <c r="L193" s="916"/>
      <c r="M193" s="916"/>
      <c r="N193" s="916"/>
      <c r="O193" s="916"/>
      <c r="P193" s="916"/>
      <c r="Q193" s="916"/>
      <c r="R193" s="917"/>
      <c r="S193" s="917"/>
      <c r="T193" s="2"/>
      <c r="U193" s="2"/>
    </row>
    <row r="194" spans="2:21">
      <c r="B194" s="285"/>
      <c r="C194" s="2"/>
      <c r="D194" s="2"/>
      <c r="E194" s="2"/>
      <c r="F194" s="2"/>
      <c r="G194" s="2"/>
      <c r="H194" s="2"/>
      <c r="I194" s="2"/>
      <c r="J194" s="916"/>
      <c r="K194" s="916"/>
      <c r="L194" s="916"/>
      <c r="M194" s="916"/>
      <c r="N194" s="916"/>
      <c r="O194" s="916"/>
      <c r="P194" s="916"/>
      <c r="Q194" s="916"/>
      <c r="R194" s="917"/>
      <c r="S194" s="917"/>
      <c r="T194" s="2"/>
      <c r="U194" s="2"/>
    </row>
    <row r="195" spans="2:21">
      <c r="B195" s="285"/>
      <c r="C195" s="2"/>
      <c r="D195" s="2"/>
      <c r="E195" s="2"/>
      <c r="F195" s="2"/>
      <c r="G195" s="2"/>
      <c r="H195" s="2"/>
      <c r="I195" s="2"/>
      <c r="J195" s="916"/>
      <c r="K195" s="916"/>
      <c r="L195" s="916"/>
      <c r="M195" s="916"/>
      <c r="N195" s="916"/>
      <c r="O195" s="916"/>
      <c r="P195" s="916"/>
      <c r="Q195" s="916"/>
      <c r="R195" s="917"/>
      <c r="S195" s="917"/>
      <c r="T195" s="2"/>
      <c r="U195" s="2"/>
    </row>
    <row r="196" spans="2:21">
      <c r="B196" s="285"/>
      <c r="C196" s="2"/>
      <c r="D196" s="2"/>
      <c r="E196" s="2"/>
      <c r="F196" s="2"/>
      <c r="G196" s="2"/>
      <c r="H196" s="2"/>
      <c r="I196" s="2"/>
      <c r="J196" s="916"/>
      <c r="K196" s="916"/>
      <c r="L196" s="916"/>
      <c r="M196" s="916"/>
      <c r="N196" s="916"/>
      <c r="O196" s="916"/>
      <c r="P196" s="916"/>
      <c r="Q196" s="916"/>
      <c r="R196" s="917"/>
      <c r="S196" s="917"/>
      <c r="T196" s="2"/>
      <c r="U196" s="2"/>
    </row>
    <row r="197" spans="2:21">
      <c r="B197" s="285"/>
      <c r="C197" s="2"/>
      <c r="D197" s="2"/>
      <c r="E197" s="2"/>
      <c r="F197" s="2"/>
      <c r="G197" s="2"/>
      <c r="H197" s="2"/>
      <c r="I197" s="2"/>
      <c r="J197" s="916"/>
      <c r="K197" s="916"/>
      <c r="L197" s="916"/>
      <c r="M197" s="916"/>
      <c r="N197" s="916"/>
      <c r="O197" s="916"/>
      <c r="P197" s="916"/>
      <c r="Q197" s="916"/>
      <c r="R197" s="917"/>
      <c r="S197" s="917"/>
      <c r="T197" s="2"/>
      <c r="U197" s="2"/>
    </row>
    <row r="198" spans="2:21">
      <c r="B198" s="285"/>
      <c r="C198" s="2"/>
      <c r="D198" s="2"/>
      <c r="E198" s="2"/>
      <c r="F198" s="2"/>
      <c r="G198" s="2"/>
      <c r="H198" s="2"/>
      <c r="I198" s="2"/>
      <c r="J198" s="916"/>
      <c r="K198" s="916"/>
      <c r="L198" s="916"/>
      <c r="M198" s="916"/>
      <c r="N198" s="916"/>
      <c r="O198" s="916"/>
      <c r="P198" s="916"/>
      <c r="Q198" s="916"/>
      <c r="R198" s="917"/>
      <c r="S198" s="917"/>
      <c r="T198" s="2"/>
      <c r="U198" s="2"/>
    </row>
    <row r="199" spans="2:21">
      <c r="B199" s="285"/>
      <c r="C199" s="2"/>
      <c r="D199" s="2"/>
      <c r="E199" s="2"/>
      <c r="F199" s="2"/>
      <c r="G199" s="2"/>
      <c r="H199" s="2"/>
      <c r="I199" s="2"/>
      <c r="J199" s="916"/>
      <c r="K199" s="916"/>
      <c r="L199" s="916"/>
      <c r="M199" s="916"/>
      <c r="N199" s="916"/>
      <c r="O199" s="916"/>
      <c r="P199" s="916"/>
      <c r="Q199" s="916"/>
      <c r="R199" s="917"/>
      <c r="S199" s="917"/>
      <c r="T199" s="2"/>
      <c r="U199" s="2"/>
    </row>
    <row r="200" spans="2:21">
      <c r="B200" s="285"/>
      <c r="C200" s="2"/>
      <c r="D200" s="2"/>
      <c r="E200" s="2"/>
      <c r="F200" s="2"/>
      <c r="G200" s="2"/>
      <c r="H200" s="2"/>
      <c r="I200" s="2"/>
      <c r="J200" s="916"/>
      <c r="K200" s="916"/>
      <c r="L200" s="916"/>
      <c r="M200" s="916"/>
      <c r="N200" s="916"/>
      <c r="O200" s="916"/>
      <c r="P200" s="916"/>
      <c r="Q200" s="916"/>
      <c r="R200" s="917"/>
      <c r="S200" s="917"/>
      <c r="T200" s="2"/>
      <c r="U200" s="2"/>
    </row>
    <row r="201" spans="2:21">
      <c r="B201" s="285"/>
      <c r="C201" s="2"/>
      <c r="D201" s="2"/>
      <c r="E201" s="2"/>
      <c r="F201" s="2"/>
      <c r="G201" s="2"/>
      <c r="H201" s="2"/>
      <c r="I201" s="2"/>
      <c r="J201" s="916"/>
      <c r="K201" s="916"/>
      <c r="L201" s="916"/>
      <c r="M201" s="916"/>
      <c r="N201" s="916"/>
      <c r="O201" s="916"/>
      <c r="P201" s="916"/>
      <c r="Q201" s="916"/>
      <c r="R201" s="917"/>
      <c r="S201" s="917"/>
      <c r="T201" s="2"/>
      <c r="U201" s="2"/>
    </row>
    <row r="202" spans="2:21">
      <c r="B202" s="285"/>
      <c r="C202" s="2"/>
      <c r="D202" s="2"/>
      <c r="E202" s="2"/>
      <c r="F202" s="2"/>
      <c r="G202" s="2"/>
      <c r="H202" s="2"/>
      <c r="I202" s="2"/>
      <c r="J202" s="916"/>
      <c r="K202" s="916"/>
      <c r="L202" s="916"/>
      <c r="M202" s="916"/>
      <c r="N202" s="916"/>
      <c r="O202" s="916"/>
      <c r="P202" s="916"/>
      <c r="Q202" s="916"/>
      <c r="R202" s="917"/>
      <c r="S202" s="917"/>
      <c r="T202" s="2"/>
      <c r="U202" s="2"/>
    </row>
    <row r="203" spans="2:21">
      <c r="B203" s="285"/>
      <c r="C203" s="2"/>
      <c r="D203" s="2"/>
      <c r="E203" s="2"/>
      <c r="F203" s="2"/>
      <c r="G203" s="2"/>
      <c r="H203" s="2"/>
      <c r="I203" s="2"/>
      <c r="J203" s="916"/>
      <c r="K203" s="916"/>
      <c r="L203" s="916"/>
      <c r="M203" s="916"/>
      <c r="N203" s="916"/>
      <c r="O203" s="916"/>
      <c r="P203" s="916"/>
      <c r="Q203" s="916"/>
      <c r="R203" s="917"/>
      <c r="S203" s="917"/>
      <c r="T203" s="2"/>
      <c r="U203" s="2"/>
    </row>
    <row r="204" spans="2:21">
      <c r="B204" s="285"/>
      <c r="C204" s="2"/>
      <c r="D204" s="2"/>
      <c r="E204" s="2"/>
      <c r="F204" s="2"/>
      <c r="G204" s="2"/>
      <c r="H204" s="2"/>
      <c r="I204" s="2"/>
      <c r="J204" s="916"/>
      <c r="K204" s="916"/>
      <c r="L204" s="916"/>
      <c r="M204" s="916"/>
      <c r="N204" s="916"/>
      <c r="O204" s="916"/>
      <c r="P204" s="916"/>
      <c r="Q204" s="916"/>
      <c r="R204" s="917"/>
      <c r="S204" s="917"/>
      <c r="T204" s="2"/>
      <c r="U204" s="2"/>
    </row>
    <row r="205" spans="2:21">
      <c r="B205" s="285"/>
      <c r="C205" s="2"/>
      <c r="D205" s="2"/>
      <c r="E205" s="2"/>
      <c r="F205" s="2"/>
      <c r="G205" s="2"/>
      <c r="H205" s="2"/>
      <c r="I205" s="2"/>
      <c r="J205" s="916"/>
      <c r="K205" s="916"/>
      <c r="L205" s="916"/>
      <c r="M205" s="916"/>
      <c r="N205" s="916"/>
      <c r="O205" s="916"/>
      <c r="P205" s="916"/>
      <c r="Q205" s="916"/>
      <c r="R205" s="917"/>
      <c r="S205" s="917"/>
      <c r="T205" s="2"/>
      <c r="U205" s="2"/>
    </row>
    <row r="206" spans="2:21">
      <c r="B206" s="285"/>
      <c r="C206" s="2"/>
      <c r="D206" s="2"/>
      <c r="E206" s="2"/>
      <c r="F206" s="2"/>
      <c r="G206" s="2"/>
      <c r="H206" s="2"/>
      <c r="I206" s="2"/>
      <c r="J206" s="916"/>
      <c r="K206" s="916"/>
      <c r="L206" s="916"/>
      <c r="M206" s="916"/>
      <c r="N206" s="916"/>
      <c r="O206" s="916"/>
      <c r="P206" s="916"/>
      <c r="Q206" s="916"/>
      <c r="R206" s="917"/>
      <c r="S206" s="917"/>
      <c r="T206" s="2"/>
      <c r="U206" s="2"/>
    </row>
    <row r="207" spans="2:21">
      <c r="B207" s="285"/>
      <c r="C207" s="2"/>
      <c r="D207" s="2"/>
      <c r="E207" s="2"/>
      <c r="F207" s="2"/>
      <c r="G207" s="2"/>
      <c r="H207" s="2"/>
      <c r="I207" s="2"/>
      <c r="J207" s="916"/>
      <c r="K207" s="916"/>
      <c r="L207" s="916"/>
      <c r="M207" s="916"/>
      <c r="N207" s="916"/>
      <c r="O207" s="916"/>
      <c r="P207" s="916"/>
      <c r="Q207" s="916"/>
      <c r="R207" s="917"/>
      <c r="S207" s="917"/>
      <c r="T207" s="2"/>
      <c r="U207" s="2"/>
    </row>
    <row r="208" spans="2:21">
      <c r="B208" s="285"/>
      <c r="C208" s="2"/>
      <c r="D208" s="2"/>
      <c r="E208" s="2"/>
      <c r="F208" s="2"/>
      <c r="G208" s="2"/>
      <c r="H208" s="2"/>
      <c r="I208" s="2"/>
      <c r="J208" s="916"/>
      <c r="K208" s="916"/>
      <c r="L208" s="916"/>
      <c r="M208" s="916"/>
      <c r="N208" s="916"/>
      <c r="O208" s="916"/>
      <c r="P208" s="916"/>
      <c r="Q208" s="916"/>
      <c r="R208" s="917"/>
      <c r="S208" s="917"/>
      <c r="T208" s="2"/>
      <c r="U208" s="2"/>
    </row>
    <row r="209" spans="2:21">
      <c r="B209" s="285"/>
      <c r="C209" s="2"/>
      <c r="D209" s="2"/>
      <c r="E209" s="2"/>
      <c r="F209" s="2"/>
      <c r="G209" s="2"/>
      <c r="H209" s="2"/>
      <c r="I209" s="2"/>
      <c r="J209" s="916"/>
      <c r="K209" s="916"/>
      <c r="L209" s="916"/>
      <c r="M209" s="916"/>
      <c r="N209" s="916"/>
      <c r="O209" s="916"/>
      <c r="P209" s="916"/>
      <c r="Q209" s="916"/>
      <c r="R209" s="917"/>
      <c r="S209" s="917"/>
      <c r="T209" s="2"/>
      <c r="U209" s="2"/>
    </row>
    <row r="210" spans="2:21">
      <c r="B210" s="285"/>
      <c r="C210" s="2"/>
      <c r="D210" s="2"/>
      <c r="E210" s="2"/>
      <c r="F210" s="2"/>
      <c r="G210" s="2"/>
      <c r="H210" s="2"/>
      <c r="I210" s="2"/>
      <c r="J210" s="916"/>
      <c r="K210" s="916"/>
      <c r="L210" s="916"/>
      <c r="M210" s="916"/>
      <c r="N210" s="916"/>
      <c r="O210" s="916"/>
      <c r="P210" s="916"/>
      <c r="Q210" s="916"/>
      <c r="R210" s="917"/>
      <c r="S210" s="917"/>
      <c r="T210" s="2"/>
      <c r="U210" s="2"/>
    </row>
    <row r="211" spans="2:21">
      <c r="B211" s="285"/>
      <c r="C211" s="2"/>
      <c r="D211" s="2"/>
      <c r="E211" s="2"/>
      <c r="F211" s="2"/>
      <c r="G211" s="2"/>
      <c r="H211" s="2"/>
      <c r="I211" s="2"/>
      <c r="J211" s="916"/>
      <c r="K211" s="916"/>
      <c r="L211" s="916"/>
      <c r="M211" s="916"/>
      <c r="N211" s="916"/>
      <c r="O211" s="916"/>
      <c r="P211" s="916"/>
      <c r="Q211" s="916"/>
      <c r="R211" s="917"/>
      <c r="S211" s="917"/>
      <c r="T211" s="2"/>
      <c r="U211" s="2"/>
    </row>
    <row r="212" spans="2:21">
      <c r="B212" s="285"/>
      <c r="C212" s="2"/>
      <c r="D212" s="2"/>
      <c r="E212" s="2"/>
      <c r="F212" s="2"/>
      <c r="G212" s="2"/>
      <c r="H212" s="2"/>
      <c r="I212" s="2"/>
      <c r="J212" s="916"/>
      <c r="K212" s="916"/>
      <c r="L212" s="916"/>
      <c r="M212" s="916"/>
      <c r="N212" s="916"/>
      <c r="O212" s="916"/>
      <c r="P212" s="916"/>
      <c r="Q212" s="916"/>
      <c r="R212" s="917"/>
      <c r="S212" s="917"/>
      <c r="T212" s="2"/>
      <c r="U212" s="2"/>
    </row>
    <row r="213" spans="2:21">
      <c r="B213" s="285"/>
      <c r="C213" s="2"/>
      <c r="D213" s="2"/>
      <c r="E213" s="2"/>
      <c r="F213" s="2"/>
      <c r="G213" s="2"/>
      <c r="H213" s="2"/>
      <c r="I213" s="2"/>
      <c r="J213" s="916"/>
      <c r="K213" s="916"/>
      <c r="L213" s="916"/>
      <c r="M213" s="916"/>
      <c r="N213" s="916"/>
      <c r="O213" s="916"/>
      <c r="P213" s="916"/>
      <c r="Q213" s="916"/>
      <c r="R213" s="917"/>
      <c r="S213" s="917"/>
      <c r="T213" s="2"/>
      <c r="U213" s="2"/>
    </row>
    <row r="214" spans="2:21">
      <c r="B214" s="285"/>
      <c r="C214" s="2"/>
      <c r="D214" s="2"/>
      <c r="E214" s="2"/>
      <c r="F214" s="2"/>
      <c r="G214" s="2"/>
      <c r="H214" s="2"/>
      <c r="I214" s="2"/>
      <c r="J214" s="916"/>
      <c r="K214" s="916"/>
      <c r="L214" s="916"/>
      <c r="M214" s="916"/>
      <c r="N214" s="916"/>
      <c r="O214" s="916"/>
      <c r="P214" s="916"/>
      <c r="Q214" s="916"/>
      <c r="R214" s="917"/>
      <c r="S214" s="917"/>
      <c r="T214" s="2"/>
      <c r="U214" s="2"/>
    </row>
    <row r="215" spans="2:21">
      <c r="B215" s="285"/>
      <c r="C215" s="2"/>
      <c r="D215" s="2"/>
      <c r="E215" s="2"/>
      <c r="F215" s="2"/>
      <c r="G215" s="2"/>
      <c r="H215" s="2"/>
      <c r="I215" s="2"/>
      <c r="J215" s="916"/>
      <c r="K215" s="916"/>
      <c r="L215" s="916"/>
      <c r="M215" s="916"/>
      <c r="N215" s="916"/>
      <c r="O215" s="916"/>
      <c r="P215" s="916"/>
      <c r="Q215" s="916"/>
      <c r="R215" s="917"/>
      <c r="S215" s="917"/>
      <c r="T215" s="2"/>
      <c r="U215" s="2"/>
    </row>
    <row r="216" spans="2:21">
      <c r="B216" s="285"/>
      <c r="C216" s="2"/>
      <c r="D216" s="2"/>
      <c r="E216" s="2"/>
      <c r="F216" s="2"/>
      <c r="G216" s="2"/>
      <c r="H216" s="2"/>
      <c r="I216" s="2"/>
      <c r="J216" s="916"/>
      <c r="K216" s="916"/>
      <c r="L216" s="916"/>
      <c r="M216" s="916"/>
      <c r="N216" s="916"/>
      <c r="O216" s="916"/>
      <c r="P216" s="916"/>
      <c r="Q216" s="916"/>
      <c r="R216" s="917"/>
      <c r="S216" s="917"/>
      <c r="T216" s="2"/>
      <c r="U216" s="2"/>
    </row>
    <row r="217" spans="2:21">
      <c r="B217" s="285"/>
      <c r="C217" s="2"/>
      <c r="D217" s="2"/>
      <c r="E217" s="2"/>
      <c r="F217" s="2"/>
      <c r="G217" s="2"/>
      <c r="H217" s="2"/>
      <c r="I217" s="2"/>
      <c r="J217" s="916"/>
      <c r="K217" s="916"/>
      <c r="L217" s="916"/>
      <c r="M217" s="916"/>
      <c r="N217" s="916"/>
      <c r="O217" s="916"/>
      <c r="P217" s="916"/>
      <c r="Q217" s="916"/>
      <c r="R217" s="917"/>
      <c r="S217" s="917"/>
      <c r="T217" s="2"/>
      <c r="U217" s="2"/>
    </row>
    <row r="218" spans="2:21">
      <c r="B218" s="285"/>
      <c r="C218" s="2"/>
      <c r="D218" s="2"/>
      <c r="E218" s="2"/>
      <c r="F218" s="2"/>
      <c r="G218" s="2"/>
      <c r="H218" s="2"/>
      <c r="I218" s="2"/>
      <c r="J218" s="916"/>
      <c r="K218" s="916"/>
      <c r="L218" s="916"/>
      <c r="M218" s="916"/>
      <c r="N218" s="916"/>
      <c r="O218" s="916"/>
      <c r="P218" s="916"/>
      <c r="Q218" s="916"/>
      <c r="R218" s="917"/>
      <c r="S218" s="917"/>
      <c r="T218" s="2"/>
      <c r="U218" s="2"/>
    </row>
    <row r="219" spans="2:21">
      <c r="B219" s="285"/>
      <c r="C219" s="2"/>
      <c r="D219" s="2"/>
      <c r="E219" s="2"/>
      <c r="F219" s="2"/>
      <c r="G219" s="2"/>
      <c r="H219" s="2"/>
      <c r="I219" s="2"/>
      <c r="J219" s="916"/>
      <c r="K219" s="916"/>
      <c r="L219" s="916"/>
      <c r="M219" s="916"/>
      <c r="N219" s="916"/>
      <c r="O219" s="916"/>
      <c r="P219" s="916"/>
      <c r="Q219" s="916"/>
      <c r="R219" s="917"/>
      <c r="S219" s="917"/>
      <c r="T219" s="2"/>
      <c r="U219" s="2"/>
    </row>
    <row r="220" spans="2:21">
      <c r="B220" s="285"/>
      <c r="C220" s="2"/>
      <c r="D220" s="2"/>
      <c r="E220" s="2"/>
      <c r="F220" s="2"/>
      <c r="G220" s="2"/>
      <c r="H220" s="2"/>
      <c r="I220" s="2"/>
      <c r="J220" s="916"/>
      <c r="K220" s="916"/>
      <c r="L220" s="916"/>
      <c r="M220" s="916"/>
      <c r="N220" s="916"/>
      <c r="O220" s="916"/>
      <c r="P220" s="916"/>
      <c r="Q220" s="916"/>
      <c r="R220" s="917"/>
      <c r="S220" s="917"/>
      <c r="T220" s="2"/>
      <c r="U220" s="2"/>
    </row>
    <row r="221" spans="2:21">
      <c r="B221" s="285"/>
      <c r="C221" s="2"/>
      <c r="D221" s="2"/>
      <c r="E221" s="2"/>
      <c r="F221" s="2"/>
      <c r="G221" s="2"/>
      <c r="H221" s="2"/>
      <c r="I221" s="2"/>
      <c r="J221" s="916"/>
      <c r="K221" s="916"/>
      <c r="L221" s="916"/>
      <c r="M221" s="916"/>
      <c r="N221" s="916"/>
      <c r="O221" s="916"/>
      <c r="P221" s="916"/>
      <c r="Q221" s="916"/>
      <c r="R221" s="917"/>
      <c r="S221" s="917"/>
      <c r="T221" s="2"/>
      <c r="U221" s="2"/>
    </row>
    <row r="222" spans="2:21">
      <c r="B222" s="285"/>
      <c r="C222" s="2"/>
      <c r="D222" s="2"/>
      <c r="E222" s="2"/>
      <c r="F222" s="2"/>
      <c r="G222" s="2"/>
      <c r="H222" s="2"/>
      <c r="I222" s="2"/>
      <c r="J222" s="916"/>
      <c r="K222" s="916"/>
      <c r="L222" s="916"/>
      <c r="M222" s="916"/>
      <c r="N222" s="916"/>
      <c r="O222" s="916"/>
      <c r="P222" s="916"/>
      <c r="Q222" s="916"/>
      <c r="R222" s="917"/>
      <c r="S222" s="917"/>
      <c r="T222" s="2"/>
      <c r="U222" s="2"/>
    </row>
    <row r="223" spans="2:21">
      <c r="B223" s="285"/>
      <c r="C223" s="2"/>
      <c r="D223" s="2"/>
      <c r="E223" s="2"/>
      <c r="F223" s="2"/>
      <c r="G223" s="2"/>
      <c r="H223" s="2"/>
      <c r="I223" s="2"/>
      <c r="J223" s="916"/>
      <c r="K223" s="916"/>
      <c r="L223" s="916"/>
      <c r="M223" s="916"/>
      <c r="N223" s="916"/>
      <c r="O223" s="916"/>
      <c r="P223" s="916"/>
      <c r="Q223" s="916"/>
      <c r="R223" s="917"/>
      <c r="S223" s="917"/>
      <c r="T223" s="2"/>
      <c r="U223" s="2"/>
    </row>
    <row r="224" spans="2:21">
      <c r="B224" s="285"/>
      <c r="C224" s="2"/>
      <c r="D224" s="2"/>
      <c r="E224" s="2"/>
      <c r="F224" s="2"/>
      <c r="G224" s="2"/>
      <c r="H224" s="2"/>
      <c r="I224" s="2"/>
      <c r="J224" s="916"/>
      <c r="K224" s="916"/>
      <c r="L224" s="916"/>
      <c r="M224" s="916"/>
      <c r="N224" s="916"/>
      <c r="O224" s="916"/>
      <c r="P224" s="916"/>
      <c r="Q224" s="916"/>
      <c r="R224" s="917"/>
      <c r="S224" s="917"/>
      <c r="T224" s="2"/>
      <c r="U224" s="2"/>
    </row>
    <row r="225" spans="2:21">
      <c r="B225" s="285"/>
      <c r="C225" s="2"/>
      <c r="D225" s="2"/>
      <c r="E225" s="2"/>
      <c r="F225" s="2"/>
      <c r="G225" s="2"/>
      <c r="H225" s="2"/>
      <c r="I225" s="2"/>
      <c r="J225" s="916"/>
      <c r="K225" s="916"/>
      <c r="L225" s="916"/>
      <c r="M225" s="916"/>
      <c r="N225" s="916"/>
      <c r="O225" s="916"/>
      <c r="P225" s="916"/>
      <c r="Q225" s="916"/>
      <c r="R225" s="917"/>
      <c r="S225" s="917"/>
      <c r="T225" s="2"/>
      <c r="U225" s="2"/>
    </row>
    <row r="226" spans="2:21">
      <c r="B226" s="285"/>
      <c r="C226" s="2"/>
      <c r="D226" s="2"/>
      <c r="E226" s="2"/>
      <c r="F226" s="2"/>
      <c r="G226" s="2"/>
      <c r="H226" s="2"/>
      <c r="I226" s="2"/>
      <c r="J226" s="916"/>
      <c r="K226" s="916"/>
      <c r="L226" s="916"/>
      <c r="M226" s="916"/>
      <c r="N226" s="916"/>
      <c r="O226" s="916"/>
      <c r="P226" s="916"/>
      <c r="Q226" s="916"/>
      <c r="R226" s="917"/>
      <c r="S226" s="917"/>
      <c r="T226" s="2"/>
      <c r="U226" s="2"/>
    </row>
    <row r="227" spans="2:21">
      <c r="B227" s="285"/>
      <c r="C227" s="2"/>
      <c r="D227" s="2"/>
      <c r="E227" s="2"/>
      <c r="F227" s="2"/>
      <c r="G227" s="2"/>
      <c r="H227" s="2"/>
      <c r="I227" s="2"/>
      <c r="J227" s="916"/>
      <c r="K227" s="916"/>
      <c r="L227" s="916"/>
      <c r="M227" s="916"/>
      <c r="N227" s="916"/>
      <c r="O227" s="916"/>
      <c r="P227" s="916"/>
      <c r="Q227" s="916"/>
      <c r="R227" s="917"/>
      <c r="S227" s="917"/>
      <c r="T227" s="2"/>
      <c r="U227" s="2"/>
    </row>
    <row r="228" spans="2:21">
      <c r="B228" s="285"/>
      <c r="C228" s="2"/>
      <c r="D228" s="2"/>
      <c r="E228" s="2"/>
      <c r="F228" s="2"/>
      <c r="G228" s="2"/>
      <c r="H228" s="2"/>
      <c r="I228" s="2"/>
      <c r="J228" s="916"/>
      <c r="K228" s="916"/>
      <c r="L228" s="916"/>
      <c r="M228" s="916"/>
      <c r="N228" s="916"/>
      <c r="O228" s="916"/>
      <c r="P228" s="916"/>
      <c r="Q228" s="916"/>
      <c r="R228" s="917"/>
      <c r="S228" s="917"/>
      <c r="T228" s="2"/>
      <c r="U228" s="2"/>
    </row>
    <row r="229" spans="2:21">
      <c r="B229" s="285"/>
      <c r="C229" s="2"/>
      <c r="D229" s="2"/>
      <c r="E229" s="2"/>
      <c r="F229" s="2"/>
      <c r="G229" s="2"/>
      <c r="H229" s="2"/>
      <c r="I229" s="2"/>
      <c r="J229" s="916"/>
      <c r="K229" s="916"/>
      <c r="L229" s="916"/>
      <c r="M229" s="916"/>
      <c r="N229" s="916"/>
      <c r="O229" s="916"/>
      <c r="P229" s="916"/>
      <c r="Q229" s="916"/>
      <c r="R229" s="917"/>
      <c r="S229" s="917"/>
      <c r="T229" s="2"/>
      <c r="U229" s="2"/>
    </row>
    <row r="230" spans="2:21">
      <c r="B230" s="285"/>
      <c r="C230" s="2"/>
      <c r="D230" s="2"/>
      <c r="E230" s="2"/>
      <c r="F230" s="2"/>
      <c r="G230" s="2"/>
      <c r="H230" s="2"/>
      <c r="I230" s="2"/>
      <c r="J230" s="916"/>
      <c r="K230" s="916"/>
      <c r="L230" s="916"/>
      <c r="M230" s="916"/>
      <c r="N230" s="916"/>
      <c r="O230" s="916"/>
      <c r="P230" s="916"/>
      <c r="Q230" s="916"/>
      <c r="R230" s="917"/>
      <c r="S230" s="917"/>
      <c r="T230" s="2"/>
      <c r="U230" s="2"/>
    </row>
    <row r="231" spans="2:21">
      <c r="B231" s="285"/>
      <c r="C231" s="2"/>
      <c r="D231" s="2"/>
      <c r="E231" s="2"/>
      <c r="F231" s="2"/>
      <c r="G231" s="2"/>
      <c r="H231" s="2"/>
      <c r="I231" s="2"/>
      <c r="J231" s="916"/>
      <c r="K231" s="916"/>
      <c r="L231" s="916"/>
      <c r="M231" s="916"/>
      <c r="N231" s="916"/>
      <c r="O231" s="916"/>
      <c r="P231" s="916"/>
      <c r="Q231" s="916"/>
      <c r="R231" s="917"/>
      <c r="S231" s="917"/>
      <c r="T231" s="2"/>
      <c r="U231" s="2"/>
    </row>
    <row r="232" spans="2:21">
      <c r="B232" s="285"/>
      <c r="C232" s="2"/>
      <c r="D232" s="2"/>
      <c r="E232" s="2"/>
      <c r="F232" s="2"/>
      <c r="G232" s="2"/>
      <c r="H232" s="2"/>
      <c r="I232" s="2"/>
      <c r="J232" s="916"/>
      <c r="K232" s="916"/>
      <c r="L232" s="916"/>
      <c r="M232" s="916"/>
      <c r="N232" s="916"/>
      <c r="O232" s="916"/>
      <c r="P232" s="916"/>
      <c r="Q232" s="916"/>
      <c r="R232" s="917"/>
      <c r="S232" s="917"/>
      <c r="T232" s="2"/>
      <c r="U232" s="2"/>
    </row>
    <row r="233" spans="2:21">
      <c r="B233" s="285"/>
      <c r="C233" s="2"/>
      <c r="D233" s="2"/>
      <c r="E233" s="2"/>
      <c r="F233" s="2"/>
      <c r="G233" s="2"/>
      <c r="H233" s="2"/>
      <c r="I233" s="2"/>
      <c r="J233" s="916"/>
      <c r="K233" s="916"/>
      <c r="L233" s="916"/>
      <c r="M233" s="916"/>
      <c r="N233" s="916"/>
      <c r="O233" s="916"/>
      <c r="P233" s="916"/>
      <c r="Q233" s="916"/>
      <c r="R233" s="917"/>
      <c r="S233" s="917"/>
      <c r="T233" s="2"/>
      <c r="U233" s="2"/>
    </row>
    <row r="234" spans="2:21">
      <c r="B234" s="285"/>
      <c r="C234" s="2"/>
      <c r="D234" s="2"/>
      <c r="E234" s="2"/>
      <c r="F234" s="2"/>
      <c r="G234" s="2"/>
      <c r="H234" s="2"/>
      <c r="I234" s="2"/>
      <c r="J234" s="916"/>
      <c r="K234" s="916"/>
      <c r="L234" s="916"/>
      <c r="M234" s="916"/>
      <c r="N234" s="916"/>
      <c r="O234" s="916"/>
      <c r="P234" s="916"/>
      <c r="Q234" s="916"/>
      <c r="R234" s="917"/>
      <c r="S234" s="917"/>
      <c r="T234" s="2"/>
      <c r="U234" s="2"/>
    </row>
    <row r="235" spans="2:21">
      <c r="B235" s="285"/>
      <c r="C235" s="2"/>
      <c r="D235" s="2"/>
      <c r="E235" s="2"/>
      <c r="F235" s="2"/>
      <c r="G235" s="2"/>
      <c r="H235" s="2"/>
      <c r="I235" s="2"/>
      <c r="J235" s="916"/>
      <c r="K235" s="916"/>
      <c r="L235" s="916"/>
      <c r="M235" s="916"/>
      <c r="N235" s="916"/>
      <c r="O235" s="916"/>
      <c r="P235" s="916"/>
      <c r="Q235" s="916"/>
      <c r="R235" s="917"/>
      <c r="S235" s="917"/>
      <c r="T235" s="2"/>
      <c r="U235" s="2"/>
    </row>
    <row r="236" spans="2:21">
      <c r="B236" s="285"/>
      <c r="C236" s="2"/>
      <c r="D236" s="2"/>
      <c r="E236" s="2"/>
      <c r="F236" s="2"/>
      <c r="G236" s="2"/>
      <c r="H236" s="2"/>
      <c r="I236" s="2"/>
      <c r="J236" s="916"/>
      <c r="K236" s="916"/>
      <c r="L236" s="916"/>
      <c r="M236" s="916"/>
      <c r="N236" s="916"/>
      <c r="O236" s="916"/>
      <c r="P236" s="916"/>
      <c r="Q236" s="916"/>
      <c r="R236" s="917"/>
      <c r="S236" s="917"/>
      <c r="T236" s="2"/>
      <c r="U236" s="2"/>
    </row>
    <row r="237" spans="2:21">
      <c r="B237" s="285"/>
      <c r="C237" s="2"/>
      <c r="D237" s="2"/>
      <c r="E237" s="2"/>
      <c r="F237" s="2"/>
      <c r="G237" s="2"/>
      <c r="H237" s="2"/>
      <c r="I237" s="2"/>
      <c r="J237" s="916"/>
      <c r="K237" s="916"/>
      <c r="L237" s="916"/>
      <c r="M237" s="916"/>
      <c r="N237" s="916"/>
      <c r="O237" s="916"/>
      <c r="P237" s="916"/>
      <c r="Q237" s="916"/>
      <c r="R237" s="917"/>
      <c r="S237" s="917"/>
      <c r="T237" s="2"/>
      <c r="U237" s="2"/>
    </row>
    <row r="238" spans="2:21">
      <c r="B238" s="285"/>
      <c r="C238" s="2"/>
      <c r="D238" s="2"/>
      <c r="E238" s="2"/>
      <c r="F238" s="2"/>
      <c r="G238" s="2"/>
      <c r="H238" s="2"/>
      <c r="I238" s="2"/>
      <c r="J238" s="916"/>
      <c r="K238" s="916"/>
      <c r="L238" s="916"/>
      <c r="M238" s="916"/>
      <c r="N238" s="916"/>
      <c r="O238" s="916"/>
      <c r="P238" s="916"/>
      <c r="Q238" s="916"/>
      <c r="R238" s="917"/>
      <c r="S238" s="917"/>
      <c r="T238" s="2"/>
      <c r="U238" s="2"/>
    </row>
    <row r="239" spans="2:21">
      <c r="B239" s="285"/>
      <c r="C239" s="2"/>
      <c r="D239" s="2"/>
      <c r="E239" s="2"/>
      <c r="F239" s="2"/>
      <c r="G239" s="2"/>
      <c r="H239" s="2"/>
      <c r="I239" s="2"/>
      <c r="J239" s="916"/>
      <c r="K239" s="916"/>
      <c r="L239" s="916"/>
      <c r="M239" s="916"/>
      <c r="N239" s="916"/>
      <c r="O239" s="916"/>
      <c r="P239" s="916"/>
      <c r="Q239" s="916"/>
      <c r="R239" s="917"/>
      <c r="S239" s="917"/>
      <c r="T239" s="2"/>
      <c r="U239" s="2"/>
    </row>
    <row r="240" spans="2:21">
      <c r="B240" s="285"/>
      <c r="C240" s="2"/>
      <c r="D240" s="2"/>
      <c r="E240" s="2"/>
      <c r="F240" s="2"/>
      <c r="G240" s="2"/>
      <c r="H240" s="2"/>
      <c r="I240" s="2"/>
      <c r="J240" s="916"/>
      <c r="K240" s="916"/>
      <c r="L240" s="916"/>
      <c r="M240" s="916"/>
      <c r="N240" s="916"/>
      <c r="O240" s="916"/>
      <c r="P240" s="916"/>
      <c r="Q240" s="916"/>
      <c r="R240" s="917"/>
      <c r="S240" s="917"/>
      <c r="T240" s="2"/>
      <c r="U240" s="2"/>
    </row>
    <row r="241" spans="2:21">
      <c r="B241" s="285"/>
      <c r="C241" s="2"/>
      <c r="D241" s="2"/>
      <c r="E241" s="2"/>
      <c r="F241" s="2"/>
      <c r="G241" s="2"/>
      <c r="H241" s="2"/>
      <c r="I241" s="2"/>
      <c r="J241" s="916"/>
      <c r="K241" s="916"/>
      <c r="L241" s="916"/>
      <c r="M241" s="916"/>
      <c r="N241" s="916"/>
      <c r="O241" s="916"/>
      <c r="P241" s="916"/>
      <c r="Q241" s="916"/>
      <c r="R241" s="917"/>
      <c r="S241" s="917"/>
      <c r="T241" s="2"/>
      <c r="U241" s="2"/>
    </row>
    <row r="242" spans="2:21">
      <c r="B242" s="285"/>
      <c r="C242" s="2"/>
      <c r="D242" s="2"/>
      <c r="E242" s="2"/>
      <c r="F242" s="2"/>
      <c r="G242" s="2"/>
      <c r="H242" s="2"/>
      <c r="I242" s="2"/>
      <c r="J242" s="916"/>
      <c r="K242" s="916"/>
      <c r="L242" s="916"/>
      <c r="M242" s="916"/>
      <c r="N242" s="916"/>
      <c r="O242" s="916"/>
      <c r="P242" s="916"/>
      <c r="Q242" s="916"/>
      <c r="R242" s="917"/>
      <c r="S242" s="917"/>
      <c r="T242" s="2"/>
      <c r="U242" s="2"/>
    </row>
    <row r="243" spans="2:21">
      <c r="B243" s="285"/>
      <c r="C243" s="2"/>
      <c r="D243" s="2"/>
      <c r="E243" s="2"/>
      <c r="F243" s="2"/>
      <c r="G243" s="2"/>
      <c r="H243" s="2"/>
      <c r="I243" s="2"/>
      <c r="J243" s="916"/>
      <c r="K243" s="916"/>
      <c r="L243" s="916"/>
      <c r="M243" s="916"/>
      <c r="N243" s="916"/>
      <c r="O243" s="916"/>
      <c r="P243" s="916"/>
      <c r="Q243" s="916"/>
      <c r="R243" s="917"/>
      <c r="S243" s="917"/>
      <c r="T243" s="2"/>
      <c r="U243" s="2"/>
    </row>
    <row r="244" spans="2:21">
      <c r="B244" s="285"/>
      <c r="C244" s="2"/>
      <c r="D244" s="2"/>
      <c r="E244" s="2"/>
      <c r="F244" s="2"/>
      <c r="G244" s="2"/>
      <c r="H244" s="2"/>
      <c r="I244" s="2"/>
      <c r="J244" s="916"/>
      <c r="K244" s="916"/>
      <c r="L244" s="916"/>
      <c r="M244" s="916"/>
      <c r="N244" s="916"/>
      <c r="O244" s="916"/>
      <c r="P244" s="916"/>
      <c r="Q244" s="916"/>
      <c r="R244" s="917"/>
      <c r="S244" s="917"/>
      <c r="T244" s="2"/>
      <c r="U244" s="2"/>
    </row>
    <row r="245" spans="2:21">
      <c r="B245" s="285"/>
      <c r="C245" s="2"/>
      <c r="D245" s="2"/>
      <c r="E245" s="2"/>
      <c r="F245" s="2"/>
      <c r="G245" s="2"/>
      <c r="H245" s="2"/>
      <c r="I245" s="2"/>
      <c r="J245" s="916"/>
      <c r="K245" s="916"/>
      <c r="L245" s="916"/>
      <c r="M245" s="916"/>
      <c r="N245" s="916"/>
      <c r="O245" s="916"/>
      <c r="P245" s="916"/>
      <c r="Q245" s="916"/>
      <c r="R245" s="917"/>
      <c r="S245" s="917"/>
      <c r="T245" s="2"/>
      <c r="U245" s="2"/>
    </row>
    <row r="246" spans="2:21">
      <c r="B246" s="285"/>
      <c r="C246" s="2"/>
      <c r="D246" s="2"/>
      <c r="E246" s="2"/>
      <c r="F246" s="2"/>
      <c r="G246" s="2"/>
      <c r="H246" s="2"/>
      <c r="I246" s="2"/>
      <c r="J246" s="916"/>
      <c r="K246" s="916"/>
      <c r="L246" s="916"/>
      <c r="M246" s="916"/>
      <c r="N246" s="916"/>
      <c r="O246" s="916"/>
      <c r="P246" s="916"/>
      <c r="Q246" s="916"/>
      <c r="R246" s="917"/>
      <c r="S246" s="917"/>
      <c r="T246" s="2"/>
      <c r="U246" s="2"/>
    </row>
    <row r="247" spans="2:21">
      <c r="B247" s="285"/>
      <c r="C247" s="2"/>
      <c r="D247" s="2"/>
      <c r="E247" s="2"/>
      <c r="F247" s="2"/>
      <c r="G247" s="2"/>
      <c r="H247" s="2"/>
      <c r="I247" s="2"/>
      <c r="J247" s="916"/>
      <c r="K247" s="916"/>
      <c r="L247" s="916"/>
      <c r="M247" s="916"/>
      <c r="N247" s="916"/>
      <c r="O247" s="916"/>
      <c r="P247" s="916"/>
      <c r="Q247" s="916"/>
      <c r="R247" s="917"/>
      <c r="S247" s="917"/>
      <c r="T247" s="2"/>
      <c r="U247" s="2"/>
    </row>
    <row r="248" spans="2:21">
      <c r="B248" s="285"/>
      <c r="C248" s="2"/>
      <c r="D248" s="2"/>
      <c r="E248" s="2"/>
      <c r="F248" s="2"/>
      <c r="G248" s="2"/>
      <c r="H248" s="2"/>
      <c r="I248" s="2"/>
      <c r="J248" s="916"/>
      <c r="K248" s="916"/>
      <c r="L248" s="916"/>
      <c r="M248" s="916"/>
      <c r="N248" s="916"/>
      <c r="O248" s="916"/>
      <c r="P248" s="916"/>
      <c r="Q248" s="916"/>
      <c r="R248" s="917"/>
      <c r="S248" s="917"/>
      <c r="T248" s="2"/>
      <c r="U248" s="2"/>
    </row>
    <row r="249" spans="2:21">
      <c r="B249" s="285"/>
      <c r="C249" s="2"/>
      <c r="D249" s="2"/>
      <c r="E249" s="2"/>
      <c r="F249" s="2"/>
      <c r="G249" s="2"/>
      <c r="H249" s="2"/>
      <c r="I249" s="2"/>
      <c r="J249" s="916"/>
      <c r="K249" s="916"/>
      <c r="L249" s="916"/>
      <c r="M249" s="916"/>
      <c r="N249" s="916"/>
      <c r="O249" s="916"/>
      <c r="P249" s="916"/>
      <c r="Q249" s="916"/>
      <c r="R249" s="917"/>
      <c r="S249" s="917"/>
      <c r="T249" s="2"/>
      <c r="U249" s="2"/>
    </row>
    <row r="250" spans="2:21">
      <c r="B250" s="285"/>
      <c r="C250" s="2"/>
      <c r="D250" s="2"/>
      <c r="E250" s="2"/>
      <c r="F250" s="2"/>
      <c r="G250" s="2"/>
      <c r="H250" s="2"/>
      <c r="I250" s="2"/>
      <c r="J250" s="916"/>
      <c r="K250" s="916"/>
      <c r="L250" s="916"/>
      <c r="M250" s="916"/>
      <c r="N250" s="916"/>
      <c r="O250" s="916"/>
      <c r="P250" s="916"/>
      <c r="Q250" s="916"/>
      <c r="R250" s="917"/>
      <c r="S250" s="917"/>
      <c r="T250" s="2"/>
      <c r="U250" s="2"/>
    </row>
    <row r="251" spans="2:21">
      <c r="B251" s="285"/>
      <c r="C251" s="2"/>
      <c r="D251" s="2"/>
      <c r="E251" s="2"/>
      <c r="F251" s="2"/>
      <c r="G251" s="2"/>
      <c r="H251" s="2"/>
      <c r="I251" s="2"/>
      <c r="J251" s="916"/>
      <c r="K251" s="916"/>
      <c r="L251" s="916"/>
      <c r="M251" s="916"/>
      <c r="N251" s="916"/>
      <c r="O251" s="916"/>
      <c r="P251" s="916"/>
      <c r="Q251" s="916"/>
      <c r="R251" s="917"/>
      <c r="S251" s="917"/>
      <c r="T251" s="2"/>
      <c r="U251" s="2"/>
    </row>
    <row r="252" spans="2:21">
      <c r="B252" s="285"/>
      <c r="C252" s="2"/>
      <c r="D252" s="2"/>
      <c r="E252" s="2"/>
      <c r="F252" s="2"/>
      <c r="G252" s="2"/>
      <c r="H252" s="2"/>
      <c r="I252" s="2"/>
      <c r="J252" s="916"/>
      <c r="K252" s="916"/>
      <c r="L252" s="916"/>
      <c r="M252" s="916"/>
      <c r="N252" s="916"/>
      <c r="O252" s="916"/>
      <c r="P252" s="916"/>
      <c r="Q252" s="916"/>
      <c r="R252" s="917"/>
      <c r="S252" s="917"/>
      <c r="T252" s="2"/>
      <c r="U252" s="2"/>
    </row>
    <row r="253" spans="2:21">
      <c r="B253" s="285"/>
      <c r="C253" s="2"/>
      <c r="D253" s="2"/>
      <c r="E253" s="2"/>
      <c r="F253" s="2"/>
      <c r="G253" s="2"/>
      <c r="H253" s="2"/>
      <c r="I253" s="2"/>
      <c r="J253" s="916"/>
      <c r="K253" s="916"/>
      <c r="L253" s="916"/>
      <c r="M253" s="916"/>
      <c r="N253" s="916"/>
      <c r="O253" s="916"/>
      <c r="P253" s="916"/>
      <c r="Q253" s="916"/>
      <c r="R253" s="917"/>
      <c r="S253" s="917"/>
      <c r="T253" s="2"/>
      <c r="U253" s="2"/>
    </row>
    <row r="254" spans="2:21">
      <c r="B254" s="285"/>
      <c r="C254" s="2"/>
      <c r="D254" s="2"/>
      <c r="E254" s="2"/>
      <c r="F254" s="2"/>
      <c r="G254" s="2"/>
      <c r="H254" s="2"/>
      <c r="I254" s="2"/>
      <c r="J254" s="916"/>
      <c r="K254" s="916"/>
      <c r="L254" s="916"/>
      <c r="M254" s="916"/>
      <c r="N254" s="916"/>
      <c r="O254" s="916"/>
      <c r="P254" s="916"/>
      <c r="Q254" s="916"/>
      <c r="R254" s="917"/>
      <c r="S254" s="917"/>
      <c r="T254" s="2"/>
      <c r="U254" s="2"/>
    </row>
    <row r="255" spans="2:21">
      <c r="B255" s="285"/>
      <c r="C255" s="2"/>
      <c r="D255" s="2"/>
      <c r="E255" s="2"/>
      <c r="F255" s="2"/>
      <c r="G255" s="2"/>
      <c r="H255" s="2"/>
      <c r="I255" s="2"/>
      <c r="J255" s="916"/>
      <c r="K255" s="916"/>
      <c r="L255" s="916"/>
      <c r="M255" s="916"/>
      <c r="N255" s="916"/>
      <c r="O255" s="916"/>
      <c r="P255" s="916"/>
      <c r="Q255" s="916"/>
      <c r="R255" s="917"/>
      <c r="S255" s="917"/>
      <c r="T255" s="2"/>
      <c r="U255" s="2"/>
    </row>
    <row r="256" spans="2:21">
      <c r="B256" s="285"/>
      <c r="C256" s="2"/>
      <c r="D256" s="2"/>
      <c r="E256" s="2"/>
      <c r="F256" s="2"/>
      <c r="G256" s="2"/>
      <c r="H256" s="2"/>
      <c r="I256" s="2"/>
      <c r="J256" s="916"/>
      <c r="K256" s="916"/>
      <c r="L256" s="916"/>
      <c r="M256" s="916"/>
      <c r="N256" s="916"/>
      <c r="O256" s="916"/>
      <c r="P256" s="916"/>
      <c r="Q256" s="916"/>
      <c r="R256" s="917"/>
      <c r="S256" s="917"/>
      <c r="T256" s="2"/>
      <c r="U256" s="2"/>
    </row>
    <row r="257" spans="2:21">
      <c r="B257" s="285"/>
      <c r="C257" s="2"/>
      <c r="D257" s="2"/>
      <c r="E257" s="2"/>
      <c r="F257" s="2"/>
      <c r="G257" s="2"/>
      <c r="H257" s="2"/>
      <c r="I257" s="2"/>
      <c r="J257" s="916"/>
      <c r="K257" s="916"/>
      <c r="L257" s="916"/>
      <c r="M257" s="916"/>
      <c r="N257" s="916"/>
      <c r="O257" s="916"/>
      <c r="P257" s="916"/>
      <c r="Q257" s="916"/>
      <c r="R257" s="917"/>
      <c r="S257" s="917"/>
      <c r="T257" s="2"/>
      <c r="U257" s="2"/>
    </row>
    <row r="258" spans="2:21">
      <c r="B258" s="285"/>
      <c r="C258" s="2"/>
      <c r="D258" s="2"/>
      <c r="E258" s="2"/>
      <c r="F258" s="2"/>
      <c r="G258" s="2"/>
      <c r="H258" s="2"/>
      <c r="I258" s="2"/>
      <c r="J258" s="916"/>
      <c r="K258" s="916"/>
      <c r="L258" s="916"/>
      <c r="M258" s="916"/>
      <c r="N258" s="916"/>
      <c r="O258" s="916"/>
      <c r="P258" s="916"/>
      <c r="Q258" s="916"/>
      <c r="R258" s="917"/>
      <c r="S258" s="917"/>
      <c r="T258" s="2"/>
      <c r="U258" s="2"/>
    </row>
    <row r="259" spans="2:21">
      <c r="B259" s="285"/>
      <c r="C259" s="2"/>
      <c r="D259" s="2"/>
      <c r="E259" s="2"/>
      <c r="F259" s="2"/>
      <c r="G259" s="2"/>
      <c r="H259" s="2"/>
      <c r="I259" s="2"/>
      <c r="J259" s="916"/>
      <c r="K259" s="916"/>
      <c r="L259" s="916"/>
      <c r="M259" s="916"/>
      <c r="N259" s="916"/>
      <c r="O259" s="916"/>
      <c r="P259" s="916"/>
      <c r="Q259" s="916"/>
      <c r="R259" s="917"/>
      <c r="S259" s="917"/>
      <c r="T259" s="2"/>
      <c r="U259" s="2"/>
    </row>
    <row r="260" spans="2:21">
      <c r="B260" s="285"/>
      <c r="C260" s="2"/>
      <c r="D260" s="2"/>
      <c r="E260" s="2"/>
      <c r="F260" s="2"/>
      <c r="G260" s="2"/>
      <c r="H260" s="2"/>
      <c r="I260" s="2"/>
      <c r="J260" s="916"/>
      <c r="K260" s="916"/>
      <c r="L260" s="916"/>
      <c r="M260" s="916"/>
      <c r="N260" s="916"/>
      <c r="O260" s="916"/>
      <c r="P260" s="916"/>
      <c r="Q260" s="916"/>
      <c r="R260" s="917"/>
      <c r="S260" s="917"/>
      <c r="T260" s="2"/>
      <c r="U260" s="2"/>
    </row>
    <row r="261" spans="2:21">
      <c r="B261" s="285"/>
      <c r="C261" s="2"/>
      <c r="D261" s="2"/>
      <c r="E261" s="2"/>
      <c r="F261" s="2"/>
      <c r="G261" s="2"/>
      <c r="H261" s="2"/>
      <c r="I261" s="2"/>
      <c r="J261" s="916"/>
      <c r="K261" s="916"/>
      <c r="L261" s="916"/>
      <c r="M261" s="916"/>
      <c r="N261" s="916"/>
      <c r="O261" s="916"/>
      <c r="P261" s="916"/>
      <c r="Q261" s="916"/>
      <c r="R261" s="917"/>
      <c r="S261" s="917"/>
      <c r="T261" s="2"/>
      <c r="U261" s="2"/>
    </row>
    <row r="262" spans="2:21">
      <c r="B262" s="285"/>
      <c r="C262" s="2"/>
      <c r="D262" s="2"/>
      <c r="E262" s="2"/>
      <c r="F262" s="2"/>
      <c r="G262" s="2"/>
      <c r="H262" s="2"/>
      <c r="I262" s="2"/>
      <c r="J262" s="916"/>
      <c r="K262" s="916"/>
      <c r="L262" s="916"/>
      <c r="M262" s="916"/>
      <c r="N262" s="916"/>
      <c r="O262" s="916"/>
      <c r="P262" s="916"/>
      <c r="Q262" s="916"/>
      <c r="R262" s="917"/>
      <c r="S262" s="917"/>
      <c r="T262" s="2"/>
      <c r="U262" s="2"/>
    </row>
    <row r="263" spans="2:21">
      <c r="B263" s="285"/>
      <c r="C263" s="2"/>
      <c r="D263" s="2"/>
      <c r="E263" s="2"/>
      <c r="F263" s="2"/>
      <c r="G263" s="2"/>
      <c r="H263" s="2"/>
      <c r="I263" s="2"/>
      <c r="J263" s="916"/>
      <c r="K263" s="916"/>
      <c r="L263" s="916"/>
      <c r="M263" s="916"/>
      <c r="N263" s="916"/>
      <c r="O263" s="916"/>
      <c r="P263" s="916"/>
      <c r="Q263" s="916"/>
      <c r="R263" s="917"/>
      <c r="S263" s="917"/>
      <c r="T263" s="2"/>
      <c r="U263" s="2"/>
    </row>
    <row r="264" spans="2:21">
      <c r="B264" s="285"/>
      <c r="C264" s="2"/>
      <c r="D264" s="2"/>
      <c r="E264" s="2"/>
      <c r="F264" s="2"/>
      <c r="G264" s="2"/>
      <c r="H264" s="2"/>
      <c r="I264" s="2"/>
      <c r="J264" s="916"/>
      <c r="K264" s="916"/>
      <c r="L264" s="916"/>
      <c r="M264" s="916"/>
      <c r="N264" s="916"/>
      <c r="O264" s="916"/>
      <c r="P264" s="916"/>
      <c r="Q264" s="916"/>
      <c r="R264" s="917"/>
      <c r="S264" s="917"/>
      <c r="T264" s="2"/>
      <c r="U264" s="2"/>
    </row>
    <row r="265" spans="2:21">
      <c r="B265" s="285"/>
      <c r="C265" s="2"/>
      <c r="D265" s="2"/>
      <c r="E265" s="2"/>
      <c r="F265" s="2"/>
      <c r="G265" s="2"/>
      <c r="H265" s="2"/>
      <c r="I265" s="2"/>
      <c r="J265" s="916"/>
      <c r="K265" s="916"/>
      <c r="L265" s="916"/>
      <c r="M265" s="916"/>
      <c r="N265" s="916"/>
      <c r="O265" s="916"/>
      <c r="P265" s="916"/>
      <c r="Q265" s="916"/>
      <c r="R265" s="917"/>
      <c r="S265" s="917"/>
      <c r="T265" s="2"/>
      <c r="U265" s="2"/>
    </row>
    <row r="266" spans="2:21">
      <c r="B266" s="285"/>
      <c r="C266" s="2"/>
      <c r="D266" s="2"/>
      <c r="E266" s="2"/>
      <c r="F266" s="2"/>
      <c r="G266" s="2"/>
      <c r="H266" s="2"/>
      <c r="I266" s="2"/>
      <c r="J266" s="916"/>
      <c r="K266" s="916"/>
      <c r="L266" s="916"/>
      <c r="M266" s="916"/>
      <c r="N266" s="916"/>
      <c r="O266" s="916"/>
      <c r="P266" s="916"/>
      <c r="Q266" s="916"/>
      <c r="R266" s="917"/>
      <c r="S266" s="917"/>
      <c r="T266" s="2"/>
      <c r="U266" s="2"/>
    </row>
    <row r="267" spans="2:21">
      <c r="B267" s="285"/>
      <c r="C267" s="2"/>
      <c r="D267" s="2"/>
      <c r="E267" s="2"/>
      <c r="F267" s="2"/>
      <c r="G267" s="2"/>
      <c r="H267" s="2"/>
      <c r="I267" s="2"/>
      <c r="J267" s="916"/>
      <c r="K267" s="916"/>
      <c r="L267" s="916"/>
      <c r="M267" s="916"/>
      <c r="N267" s="916"/>
      <c r="O267" s="916"/>
      <c r="P267" s="916"/>
      <c r="Q267" s="916"/>
      <c r="R267" s="917"/>
      <c r="S267" s="917"/>
      <c r="T267" s="2"/>
      <c r="U267" s="2"/>
    </row>
    <row r="268" spans="2:21">
      <c r="B268" s="285"/>
      <c r="C268" s="2"/>
      <c r="D268" s="2"/>
      <c r="E268" s="2"/>
      <c r="F268" s="2"/>
      <c r="G268" s="2"/>
      <c r="H268" s="2"/>
      <c r="I268" s="2"/>
      <c r="J268" s="916"/>
      <c r="K268" s="916"/>
      <c r="L268" s="916"/>
      <c r="M268" s="916"/>
      <c r="N268" s="916"/>
      <c r="O268" s="916"/>
      <c r="P268" s="916"/>
      <c r="Q268" s="916"/>
      <c r="R268" s="917"/>
      <c r="S268" s="917"/>
      <c r="T268" s="2"/>
      <c r="U268" s="2"/>
    </row>
    <row r="269" spans="2:21">
      <c r="B269" s="285"/>
      <c r="C269" s="2"/>
      <c r="D269" s="2"/>
      <c r="E269" s="2"/>
      <c r="F269" s="2"/>
      <c r="G269" s="2"/>
      <c r="H269" s="2"/>
      <c r="I269" s="2"/>
      <c r="J269" s="916"/>
      <c r="K269" s="916"/>
      <c r="L269" s="916"/>
      <c r="M269" s="916"/>
      <c r="N269" s="916"/>
      <c r="O269" s="916"/>
      <c r="P269" s="916"/>
      <c r="Q269" s="916"/>
      <c r="R269" s="917"/>
      <c r="S269" s="917"/>
      <c r="T269" s="2"/>
      <c r="U269" s="2"/>
    </row>
    <row r="270" spans="2:21">
      <c r="B270" s="285"/>
      <c r="C270" s="2"/>
      <c r="D270" s="2"/>
      <c r="E270" s="2"/>
      <c r="F270" s="2"/>
      <c r="G270" s="2"/>
      <c r="H270" s="2"/>
      <c r="I270" s="2"/>
      <c r="J270" s="916"/>
      <c r="K270" s="916"/>
      <c r="L270" s="916"/>
      <c r="M270" s="916"/>
      <c r="N270" s="916"/>
      <c r="O270" s="916"/>
      <c r="P270" s="916"/>
      <c r="Q270" s="916"/>
      <c r="R270" s="917"/>
      <c r="S270" s="917"/>
      <c r="T270" s="2"/>
      <c r="U270" s="2"/>
    </row>
    <row r="271" spans="2:21">
      <c r="B271" s="285"/>
      <c r="C271" s="2"/>
      <c r="D271" s="2"/>
      <c r="E271" s="2"/>
      <c r="F271" s="2"/>
      <c r="G271" s="2"/>
      <c r="H271" s="2"/>
      <c r="I271" s="2"/>
      <c r="J271" s="916"/>
      <c r="K271" s="916"/>
      <c r="L271" s="916"/>
      <c r="M271" s="916"/>
      <c r="N271" s="916"/>
      <c r="O271" s="916"/>
      <c r="P271" s="916"/>
      <c r="Q271" s="916"/>
      <c r="R271" s="917"/>
      <c r="S271" s="917"/>
      <c r="T271" s="2"/>
      <c r="U271" s="2"/>
    </row>
    <row r="272" spans="2:21">
      <c r="B272" s="285"/>
      <c r="C272" s="2"/>
      <c r="D272" s="2"/>
      <c r="E272" s="2"/>
      <c r="F272" s="2"/>
      <c r="G272" s="2"/>
      <c r="H272" s="2"/>
      <c r="I272" s="2"/>
      <c r="J272" s="916"/>
      <c r="K272" s="916"/>
      <c r="L272" s="916"/>
      <c r="M272" s="916"/>
      <c r="N272" s="916"/>
      <c r="O272" s="916"/>
      <c r="P272" s="916"/>
      <c r="Q272" s="916"/>
      <c r="R272" s="917"/>
      <c r="S272" s="917"/>
      <c r="T272" s="2"/>
      <c r="U272" s="2"/>
    </row>
    <row r="273" spans="2:21">
      <c r="B273" s="285"/>
      <c r="C273" s="2"/>
      <c r="D273" s="2"/>
      <c r="E273" s="2"/>
      <c r="F273" s="2"/>
      <c r="G273" s="2"/>
      <c r="H273" s="2"/>
      <c r="I273" s="2"/>
      <c r="J273" s="916"/>
      <c r="K273" s="916"/>
      <c r="L273" s="916"/>
      <c r="M273" s="916"/>
      <c r="N273" s="916"/>
      <c r="O273" s="916"/>
      <c r="P273" s="916"/>
      <c r="Q273" s="916"/>
      <c r="R273" s="917"/>
      <c r="S273" s="917"/>
      <c r="T273" s="2"/>
      <c r="U273" s="2"/>
    </row>
    <row r="274" spans="2:21">
      <c r="B274" s="285"/>
      <c r="C274" s="2"/>
      <c r="D274" s="2"/>
      <c r="E274" s="2"/>
      <c r="F274" s="2"/>
      <c r="G274" s="2"/>
      <c r="H274" s="2"/>
      <c r="I274" s="2"/>
      <c r="J274" s="916"/>
      <c r="K274" s="916"/>
      <c r="L274" s="916"/>
      <c r="M274" s="916"/>
      <c r="N274" s="916"/>
      <c r="O274" s="916"/>
      <c r="P274" s="916"/>
      <c r="Q274" s="916"/>
      <c r="R274" s="917"/>
      <c r="S274" s="917"/>
      <c r="T274" s="2"/>
      <c r="U274" s="2"/>
    </row>
    <row r="275" spans="2:21">
      <c r="B275" s="285"/>
      <c r="C275" s="2"/>
      <c r="D275" s="2"/>
      <c r="E275" s="2"/>
      <c r="F275" s="2"/>
      <c r="G275" s="2"/>
      <c r="H275" s="2"/>
      <c r="I275" s="2"/>
      <c r="J275" s="916"/>
      <c r="K275" s="916"/>
      <c r="L275" s="916"/>
      <c r="M275" s="916"/>
      <c r="N275" s="916"/>
      <c r="O275" s="916"/>
      <c r="P275" s="916"/>
      <c r="Q275" s="916"/>
      <c r="R275" s="917"/>
      <c r="S275" s="917"/>
      <c r="T275" s="2"/>
      <c r="U275" s="2"/>
    </row>
    <row r="276" spans="2:21">
      <c r="B276" s="285"/>
      <c r="C276" s="2"/>
      <c r="D276" s="2"/>
      <c r="E276" s="2"/>
      <c r="F276" s="2"/>
      <c r="G276" s="2"/>
      <c r="H276" s="2"/>
      <c r="I276" s="2"/>
      <c r="J276" s="916"/>
      <c r="K276" s="916"/>
      <c r="L276" s="916"/>
      <c r="M276" s="916"/>
      <c r="N276" s="916"/>
      <c r="O276" s="916"/>
      <c r="P276" s="916"/>
      <c r="Q276" s="916"/>
      <c r="R276" s="917"/>
      <c r="S276" s="917"/>
      <c r="T276" s="2"/>
      <c r="U276" s="2"/>
    </row>
    <row r="277" spans="2:21">
      <c r="B277" s="285"/>
      <c r="C277" s="2"/>
      <c r="D277" s="2"/>
      <c r="E277" s="2"/>
      <c r="F277" s="2"/>
      <c r="G277" s="2"/>
      <c r="H277" s="2"/>
      <c r="I277" s="2"/>
      <c r="J277" s="916"/>
      <c r="K277" s="916"/>
      <c r="L277" s="916"/>
      <c r="M277" s="916"/>
      <c r="N277" s="916"/>
      <c r="O277" s="916"/>
      <c r="P277" s="916"/>
      <c r="Q277" s="916"/>
      <c r="R277" s="917"/>
      <c r="S277" s="917"/>
      <c r="T277" s="2"/>
      <c r="U277" s="2"/>
    </row>
    <row r="278" spans="2:21">
      <c r="B278" s="285"/>
      <c r="C278" s="2"/>
      <c r="D278" s="2"/>
      <c r="E278" s="2"/>
      <c r="F278" s="2"/>
      <c r="G278" s="2"/>
      <c r="H278" s="2"/>
      <c r="I278" s="2"/>
      <c r="J278" s="916"/>
      <c r="K278" s="916"/>
      <c r="L278" s="916"/>
      <c r="M278" s="916"/>
      <c r="N278" s="916"/>
      <c r="O278" s="916"/>
      <c r="P278" s="916"/>
      <c r="Q278" s="916"/>
      <c r="R278" s="917"/>
      <c r="S278" s="917"/>
      <c r="T278" s="2"/>
      <c r="U278" s="2"/>
    </row>
    <row r="279" spans="2:21">
      <c r="B279" s="285"/>
      <c r="C279" s="2"/>
      <c r="D279" s="2"/>
      <c r="E279" s="2"/>
      <c r="F279" s="2"/>
      <c r="G279" s="2"/>
      <c r="H279" s="2"/>
      <c r="I279" s="2"/>
      <c r="J279" s="916"/>
      <c r="K279" s="916"/>
      <c r="L279" s="916"/>
      <c r="M279" s="916"/>
      <c r="N279" s="916"/>
      <c r="O279" s="916"/>
      <c r="P279" s="916"/>
      <c r="Q279" s="916"/>
      <c r="R279" s="917"/>
      <c r="S279" s="917"/>
      <c r="T279" s="2"/>
      <c r="U279" s="2"/>
    </row>
    <row r="280" spans="2:21">
      <c r="B280" s="285"/>
      <c r="C280" s="2"/>
      <c r="D280" s="2"/>
      <c r="E280" s="2"/>
      <c r="F280" s="2"/>
      <c r="G280" s="2"/>
      <c r="H280" s="2"/>
      <c r="I280" s="2"/>
      <c r="J280" s="916"/>
      <c r="K280" s="916"/>
      <c r="L280" s="916"/>
      <c r="M280" s="916"/>
      <c r="N280" s="916"/>
      <c r="O280" s="916"/>
      <c r="P280" s="916"/>
      <c r="Q280" s="916"/>
      <c r="R280" s="917"/>
      <c r="S280" s="917"/>
      <c r="T280" s="2"/>
      <c r="U280" s="2"/>
    </row>
    <row r="281" spans="2:21">
      <c r="B281" s="285"/>
      <c r="C281" s="2"/>
      <c r="D281" s="2"/>
      <c r="E281" s="2"/>
      <c r="F281" s="2"/>
      <c r="G281" s="2"/>
      <c r="H281" s="2"/>
      <c r="I281" s="2"/>
      <c r="J281" s="916"/>
      <c r="K281" s="916"/>
      <c r="L281" s="916"/>
      <c r="M281" s="916"/>
      <c r="N281" s="916"/>
      <c r="O281" s="916"/>
      <c r="P281" s="916"/>
      <c r="Q281" s="916"/>
      <c r="R281" s="917"/>
      <c r="S281" s="917"/>
      <c r="T281" s="2"/>
      <c r="U281" s="2"/>
    </row>
    <row r="282" spans="2:21">
      <c r="B282" s="285"/>
      <c r="C282" s="2"/>
      <c r="D282" s="2"/>
      <c r="E282" s="2"/>
      <c r="F282" s="2"/>
      <c r="G282" s="2"/>
      <c r="H282" s="2"/>
      <c r="I282" s="2"/>
      <c r="J282" s="916"/>
      <c r="K282" s="916"/>
      <c r="L282" s="916"/>
      <c r="M282" s="916"/>
      <c r="N282" s="916"/>
      <c r="O282" s="916"/>
      <c r="P282" s="916"/>
      <c r="Q282" s="916"/>
      <c r="R282" s="917"/>
      <c r="S282" s="917"/>
      <c r="T282" s="2"/>
      <c r="U282" s="2"/>
    </row>
    <row r="283" spans="2:21">
      <c r="B283" s="285"/>
      <c r="C283" s="2"/>
      <c r="D283" s="2"/>
      <c r="E283" s="2"/>
      <c r="F283" s="2"/>
      <c r="G283" s="2"/>
      <c r="H283" s="2"/>
      <c r="I283" s="2"/>
      <c r="J283" s="916"/>
      <c r="K283" s="916"/>
      <c r="L283" s="916"/>
      <c r="M283" s="916"/>
      <c r="N283" s="916"/>
      <c r="O283" s="916"/>
      <c r="P283" s="916"/>
      <c r="Q283" s="916"/>
      <c r="R283" s="917"/>
      <c r="S283" s="917"/>
      <c r="T283" s="2"/>
      <c r="U283" s="2"/>
    </row>
    <row r="284" spans="2:21">
      <c r="B284" s="285"/>
      <c r="C284" s="2"/>
      <c r="D284" s="2"/>
      <c r="E284" s="2"/>
      <c r="F284" s="2"/>
      <c r="G284" s="2"/>
      <c r="H284" s="2"/>
      <c r="I284" s="2"/>
      <c r="J284" s="916"/>
      <c r="K284" s="916"/>
      <c r="L284" s="916"/>
      <c r="M284" s="916"/>
      <c r="N284" s="916"/>
      <c r="O284" s="916"/>
      <c r="P284" s="916"/>
      <c r="Q284" s="916"/>
      <c r="R284" s="917"/>
      <c r="S284" s="917"/>
      <c r="T284" s="2"/>
      <c r="U284" s="2"/>
    </row>
    <row r="285" spans="2:21">
      <c r="B285" s="285"/>
      <c r="C285" s="2"/>
      <c r="D285" s="2"/>
      <c r="E285" s="2"/>
      <c r="F285" s="2"/>
      <c r="G285" s="2"/>
      <c r="H285" s="2"/>
      <c r="I285" s="2"/>
      <c r="J285" s="916"/>
      <c r="K285" s="916"/>
      <c r="L285" s="916"/>
      <c r="M285" s="916"/>
      <c r="N285" s="916"/>
      <c r="O285" s="916"/>
      <c r="P285" s="916"/>
      <c r="Q285" s="916"/>
      <c r="R285" s="917"/>
      <c r="S285" s="917"/>
      <c r="T285" s="2"/>
      <c r="U285" s="2"/>
    </row>
    <row r="286" spans="2:21">
      <c r="B286" s="285"/>
      <c r="C286" s="2"/>
      <c r="D286" s="2"/>
      <c r="E286" s="2"/>
      <c r="F286" s="2"/>
      <c r="G286" s="2"/>
      <c r="H286" s="2"/>
      <c r="I286" s="2"/>
      <c r="J286" s="916"/>
      <c r="K286" s="916"/>
      <c r="L286" s="916"/>
      <c r="M286" s="916"/>
      <c r="N286" s="916"/>
      <c r="O286" s="916"/>
      <c r="P286" s="916"/>
      <c r="Q286" s="916"/>
      <c r="R286" s="917"/>
      <c r="S286" s="917"/>
      <c r="T286" s="2"/>
      <c r="U286" s="2"/>
    </row>
    <row r="287" spans="2:21">
      <c r="B287" s="285"/>
      <c r="C287" s="2"/>
      <c r="D287" s="2"/>
      <c r="E287" s="2"/>
      <c r="F287" s="2"/>
      <c r="G287" s="2"/>
      <c r="H287" s="2"/>
      <c r="I287" s="2"/>
      <c r="J287" s="916"/>
      <c r="K287" s="916"/>
      <c r="L287" s="916"/>
      <c r="M287" s="916"/>
      <c r="N287" s="916"/>
      <c r="O287" s="916"/>
      <c r="P287" s="916"/>
      <c r="Q287" s="916"/>
      <c r="R287" s="917"/>
      <c r="S287" s="917"/>
      <c r="T287" s="2"/>
      <c r="U287" s="2"/>
    </row>
    <row r="288" spans="2:21">
      <c r="B288" s="285"/>
      <c r="C288" s="2"/>
      <c r="D288" s="2"/>
      <c r="E288" s="2"/>
      <c r="F288" s="2"/>
      <c r="G288" s="2"/>
      <c r="H288" s="2"/>
      <c r="I288" s="2"/>
      <c r="J288" s="916"/>
      <c r="K288" s="916"/>
      <c r="L288" s="916"/>
      <c r="M288" s="916"/>
      <c r="N288" s="916"/>
      <c r="O288" s="916"/>
      <c r="P288" s="916"/>
      <c r="Q288" s="916"/>
      <c r="R288" s="917"/>
      <c r="S288" s="917"/>
      <c r="T288" s="2"/>
      <c r="U288" s="2"/>
    </row>
    <row r="289" spans="2:21">
      <c r="B289" s="285"/>
      <c r="C289" s="2"/>
      <c r="D289" s="2"/>
      <c r="E289" s="2"/>
      <c r="F289" s="2"/>
      <c r="G289" s="2"/>
      <c r="H289" s="2"/>
      <c r="I289" s="2"/>
      <c r="J289" s="916"/>
      <c r="K289" s="916"/>
      <c r="L289" s="916"/>
      <c r="M289" s="916"/>
      <c r="N289" s="916"/>
      <c r="O289" s="916"/>
      <c r="P289" s="916"/>
      <c r="Q289" s="916"/>
      <c r="R289" s="917"/>
      <c r="S289" s="917"/>
      <c r="T289" s="2"/>
      <c r="U289" s="2"/>
    </row>
    <row r="290" spans="2:21">
      <c r="B290" s="285"/>
      <c r="C290" s="2"/>
      <c r="D290" s="2"/>
      <c r="E290" s="2"/>
      <c r="F290" s="2"/>
      <c r="G290" s="2"/>
      <c r="H290" s="2"/>
      <c r="I290" s="2"/>
      <c r="J290" s="916"/>
      <c r="K290" s="916"/>
      <c r="L290" s="916"/>
      <c r="M290" s="916"/>
      <c r="N290" s="916"/>
      <c r="O290" s="916"/>
      <c r="P290" s="916"/>
      <c r="Q290" s="916"/>
      <c r="R290" s="917"/>
      <c r="S290" s="917"/>
      <c r="T290" s="2"/>
      <c r="U290" s="2"/>
    </row>
    <row r="291" spans="2:21">
      <c r="B291" s="285"/>
      <c r="C291" s="2"/>
      <c r="D291" s="2"/>
      <c r="E291" s="2"/>
      <c r="F291" s="2"/>
      <c r="G291" s="2"/>
      <c r="H291" s="2"/>
      <c r="I291" s="2"/>
      <c r="J291" s="916"/>
      <c r="K291" s="916"/>
      <c r="L291" s="916"/>
      <c r="M291" s="916"/>
      <c r="N291" s="916"/>
      <c r="O291" s="916"/>
      <c r="P291" s="916"/>
      <c r="Q291" s="916"/>
      <c r="R291" s="917"/>
      <c r="S291" s="917"/>
      <c r="T291" s="2"/>
      <c r="U291" s="2"/>
    </row>
    <row r="292" spans="2:21">
      <c r="B292" s="285"/>
      <c r="C292" s="2"/>
      <c r="D292" s="2"/>
      <c r="E292" s="2"/>
      <c r="F292" s="2"/>
      <c r="G292" s="2"/>
      <c r="H292" s="2"/>
      <c r="I292" s="2"/>
      <c r="J292" s="916"/>
      <c r="K292" s="916"/>
      <c r="L292" s="916"/>
      <c r="M292" s="916"/>
      <c r="N292" s="916"/>
      <c r="O292" s="916"/>
      <c r="P292" s="916"/>
      <c r="Q292" s="916"/>
      <c r="R292" s="917"/>
      <c r="S292" s="917"/>
      <c r="T292" s="2"/>
      <c r="U292" s="2"/>
    </row>
    <row r="293" spans="2:21">
      <c r="B293" s="285"/>
      <c r="C293" s="2"/>
      <c r="D293" s="2"/>
      <c r="E293" s="2"/>
      <c r="F293" s="2"/>
      <c r="G293" s="2"/>
      <c r="H293" s="2"/>
      <c r="I293" s="2"/>
      <c r="J293" s="916"/>
      <c r="K293" s="916"/>
      <c r="L293" s="916"/>
      <c r="M293" s="916"/>
      <c r="N293" s="916"/>
      <c r="O293" s="916"/>
      <c r="P293" s="916"/>
      <c r="Q293" s="916"/>
      <c r="R293" s="917"/>
      <c r="S293" s="917"/>
      <c r="T293" s="2"/>
      <c r="U293" s="2"/>
    </row>
    <row r="294" spans="2:21">
      <c r="B294" s="285"/>
      <c r="C294" s="2"/>
      <c r="D294" s="2"/>
      <c r="E294" s="2"/>
      <c r="F294" s="2"/>
      <c r="G294" s="2"/>
      <c r="H294" s="2"/>
      <c r="I294" s="2"/>
      <c r="J294" s="916"/>
      <c r="K294" s="916"/>
      <c r="L294" s="916"/>
      <c r="M294" s="916"/>
      <c r="N294" s="916"/>
      <c r="O294" s="916"/>
      <c r="P294" s="916"/>
      <c r="Q294" s="916"/>
      <c r="R294" s="917"/>
      <c r="S294" s="917"/>
      <c r="T294" s="2"/>
      <c r="U294" s="2"/>
    </row>
    <row r="295" spans="2:21">
      <c r="B295" s="285"/>
      <c r="C295" s="2"/>
      <c r="D295" s="2"/>
      <c r="E295" s="2"/>
      <c r="F295" s="2"/>
      <c r="G295" s="2"/>
      <c r="H295" s="2"/>
      <c r="I295" s="2"/>
      <c r="J295" s="916"/>
      <c r="K295" s="916"/>
      <c r="L295" s="916"/>
      <c r="M295" s="916"/>
      <c r="N295" s="916"/>
      <c r="O295" s="916"/>
      <c r="P295" s="916"/>
      <c r="Q295" s="916"/>
      <c r="R295" s="917"/>
      <c r="S295" s="917"/>
      <c r="T295" s="2"/>
      <c r="U295" s="2"/>
    </row>
    <row r="296" spans="2:21">
      <c r="B296" s="285"/>
      <c r="C296" s="2"/>
      <c r="D296" s="2"/>
      <c r="E296" s="2"/>
      <c r="F296" s="2"/>
      <c r="G296" s="2"/>
      <c r="H296" s="2"/>
      <c r="I296" s="2"/>
      <c r="J296" s="916"/>
      <c r="K296" s="916"/>
      <c r="L296" s="916"/>
      <c r="M296" s="916"/>
      <c r="N296" s="916"/>
      <c r="O296" s="916"/>
      <c r="P296" s="916"/>
      <c r="Q296" s="916"/>
      <c r="R296" s="917"/>
      <c r="S296" s="917"/>
      <c r="T296" s="2"/>
      <c r="U296" s="2"/>
    </row>
    <row r="297" spans="2:21">
      <c r="B297" s="285"/>
      <c r="C297" s="2"/>
      <c r="D297" s="2"/>
      <c r="E297" s="2"/>
      <c r="F297" s="2"/>
      <c r="G297" s="2"/>
      <c r="H297" s="2"/>
      <c r="I297" s="2"/>
      <c r="J297" s="916"/>
      <c r="K297" s="916"/>
      <c r="L297" s="916"/>
      <c r="M297" s="916"/>
      <c r="N297" s="916"/>
      <c r="O297" s="916"/>
      <c r="P297" s="916"/>
      <c r="Q297" s="916"/>
      <c r="R297" s="917"/>
      <c r="S297" s="917"/>
      <c r="T297" s="2"/>
      <c r="U297" s="2"/>
    </row>
    <row r="298" spans="2:21">
      <c r="B298" s="285"/>
      <c r="C298" s="2"/>
      <c r="D298" s="2"/>
      <c r="E298" s="2"/>
      <c r="F298" s="2"/>
      <c r="G298" s="2"/>
      <c r="H298" s="2"/>
      <c r="I298" s="2"/>
      <c r="J298" s="916"/>
      <c r="K298" s="916"/>
      <c r="L298" s="916"/>
      <c r="M298" s="916"/>
      <c r="N298" s="916"/>
      <c r="O298" s="916"/>
      <c r="P298" s="916"/>
      <c r="Q298" s="916"/>
      <c r="R298" s="917"/>
      <c r="S298" s="917"/>
      <c r="T298" s="2"/>
      <c r="U298" s="2"/>
    </row>
    <row r="299" spans="2:21">
      <c r="B299" s="285"/>
      <c r="C299" s="2"/>
      <c r="D299" s="2"/>
      <c r="E299" s="2"/>
      <c r="F299" s="2"/>
      <c r="G299" s="2"/>
      <c r="H299" s="2"/>
      <c r="I299" s="2"/>
      <c r="J299" s="916"/>
      <c r="K299" s="916"/>
      <c r="L299" s="916"/>
      <c r="M299" s="916"/>
      <c r="N299" s="916"/>
      <c r="O299" s="916"/>
      <c r="P299" s="916"/>
      <c r="Q299" s="916"/>
      <c r="R299" s="917"/>
      <c r="S299" s="917"/>
      <c r="T299" s="2"/>
      <c r="U299" s="2"/>
    </row>
    <row r="300" spans="2:21">
      <c r="B300" s="285"/>
      <c r="C300" s="2"/>
      <c r="D300" s="2"/>
      <c r="E300" s="2"/>
      <c r="F300" s="2"/>
      <c r="G300" s="2"/>
      <c r="H300" s="2"/>
      <c r="I300" s="2"/>
      <c r="J300" s="916"/>
      <c r="K300" s="916"/>
      <c r="L300" s="916"/>
      <c r="M300" s="916"/>
      <c r="N300" s="916"/>
      <c r="O300" s="916"/>
      <c r="P300" s="916"/>
      <c r="Q300" s="916"/>
      <c r="R300" s="917"/>
      <c r="S300" s="917"/>
      <c r="T300" s="2"/>
      <c r="U300" s="2"/>
    </row>
    <row r="301" spans="2:21">
      <c r="B301" s="285"/>
      <c r="C301" s="2"/>
      <c r="D301" s="2"/>
      <c r="E301" s="2"/>
      <c r="F301" s="2"/>
      <c r="G301" s="2"/>
      <c r="H301" s="2"/>
      <c r="I301" s="2"/>
      <c r="J301" s="916"/>
      <c r="K301" s="916"/>
      <c r="L301" s="916"/>
      <c r="M301" s="916"/>
      <c r="N301" s="916"/>
      <c r="O301" s="916"/>
      <c r="P301" s="916"/>
      <c r="Q301" s="916"/>
      <c r="R301" s="917"/>
      <c r="S301" s="917"/>
      <c r="T301" s="2"/>
      <c r="U301" s="2"/>
    </row>
    <row r="302" spans="2:21">
      <c r="B302" s="285"/>
      <c r="C302" s="2"/>
      <c r="D302" s="2"/>
      <c r="E302" s="2"/>
      <c r="F302" s="2"/>
      <c r="G302" s="2"/>
      <c r="H302" s="2"/>
      <c r="I302" s="2"/>
      <c r="J302" s="916"/>
      <c r="K302" s="916"/>
      <c r="L302" s="916"/>
      <c r="M302" s="916"/>
      <c r="N302" s="916"/>
      <c r="O302" s="916"/>
      <c r="P302" s="916"/>
      <c r="Q302" s="916"/>
      <c r="R302" s="917"/>
      <c r="S302" s="917"/>
      <c r="T302" s="2"/>
      <c r="U302" s="2"/>
    </row>
    <row r="303" spans="2:21">
      <c r="B303" s="285"/>
      <c r="C303" s="2"/>
      <c r="D303" s="2"/>
      <c r="E303" s="2"/>
      <c r="F303" s="2"/>
      <c r="G303" s="2"/>
      <c r="H303" s="2"/>
      <c r="I303" s="2"/>
      <c r="J303" s="916"/>
      <c r="K303" s="916"/>
      <c r="L303" s="916"/>
      <c r="M303" s="916"/>
      <c r="N303" s="916"/>
      <c r="O303" s="916"/>
      <c r="P303" s="916"/>
      <c r="Q303" s="916"/>
      <c r="R303" s="917"/>
      <c r="S303" s="917"/>
      <c r="T303" s="2"/>
      <c r="U303" s="2"/>
    </row>
    <row r="304" spans="2:21">
      <c r="B304" s="285"/>
      <c r="C304" s="2"/>
      <c r="D304" s="2"/>
      <c r="E304" s="2"/>
      <c r="F304" s="2"/>
      <c r="G304" s="2"/>
      <c r="H304" s="2"/>
      <c r="I304" s="2"/>
      <c r="J304" s="916"/>
      <c r="K304" s="916"/>
      <c r="L304" s="916"/>
      <c r="M304" s="916"/>
      <c r="N304" s="916"/>
      <c r="O304" s="916"/>
      <c r="P304" s="916"/>
      <c r="Q304" s="916"/>
      <c r="R304" s="917"/>
      <c r="S304" s="917"/>
      <c r="T304" s="2"/>
      <c r="U304" s="2"/>
    </row>
    <row r="305" spans="2:21">
      <c r="B305" s="285"/>
      <c r="C305" s="2"/>
      <c r="D305" s="2"/>
      <c r="E305" s="2"/>
      <c r="F305" s="2"/>
      <c r="G305" s="2"/>
      <c r="H305" s="2"/>
      <c r="I305" s="2"/>
      <c r="J305" s="916"/>
      <c r="K305" s="916"/>
      <c r="L305" s="916"/>
      <c r="M305" s="916"/>
      <c r="N305" s="916"/>
      <c r="O305" s="916"/>
      <c r="P305" s="916"/>
      <c r="Q305" s="916"/>
      <c r="R305" s="917"/>
      <c r="S305" s="917"/>
      <c r="T305" s="2"/>
      <c r="U305" s="2"/>
    </row>
    <row r="306" spans="2:21">
      <c r="B306" s="285"/>
      <c r="C306" s="2"/>
      <c r="D306" s="2"/>
      <c r="E306" s="2"/>
      <c r="F306" s="2"/>
      <c r="G306" s="2"/>
      <c r="H306" s="2"/>
      <c r="I306" s="2"/>
      <c r="J306" s="916"/>
      <c r="K306" s="916"/>
      <c r="L306" s="916"/>
      <c r="M306" s="916"/>
      <c r="N306" s="916"/>
      <c r="O306" s="916"/>
      <c r="P306" s="916"/>
      <c r="Q306" s="916"/>
      <c r="R306" s="917"/>
      <c r="S306" s="917"/>
      <c r="T306" s="2"/>
      <c r="U306" s="2"/>
    </row>
    <row r="307" spans="2:21">
      <c r="B307" s="285"/>
      <c r="C307" s="2"/>
      <c r="D307" s="2"/>
      <c r="E307" s="2"/>
      <c r="F307" s="2"/>
      <c r="G307" s="2"/>
      <c r="H307" s="2"/>
      <c r="I307" s="2"/>
      <c r="J307" s="916"/>
      <c r="K307" s="916"/>
      <c r="L307" s="916"/>
      <c r="M307" s="916"/>
      <c r="N307" s="916"/>
      <c r="O307" s="916"/>
      <c r="P307" s="916"/>
      <c r="Q307" s="916"/>
      <c r="R307" s="917"/>
      <c r="S307" s="917"/>
      <c r="T307" s="2"/>
      <c r="U307" s="2"/>
    </row>
    <row r="308" spans="2:21">
      <c r="B308" s="285"/>
      <c r="C308" s="2"/>
      <c r="D308" s="2"/>
      <c r="E308" s="2"/>
      <c r="F308" s="2"/>
      <c r="G308" s="2"/>
      <c r="H308" s="2"/>
      <c r="I308" s="2"/>
      <c r="J308" s="916"/>
      <c r="K308" s="916"/>
      <c r="L308" s="916"/>
      <c r="M308" s="916"/>
      <c r="N308" s="916"/>
      <c r="O308" s="916"/>
      <c r="P308" s="916"/>
      <c r="Q308" s="916"/>
      <c r="R308" s="917"/>
      <c r="S308" s="917"/>
      <c r="T308" s="2"/>
      <c r="U308" s="2"/>
    </row>
    <row r="309" spans="2:21">
      <c r="B309" s="285"/>
      <c r="C309" s="2"/>
      <c r="D309" s="2"/>
      <c r="E309" s="2"/>
      <c r="F309" s="2"/>
      <c r="G309" s="2"/>
      <c r="H309" s="2"/>
      <c r="I309" s="2"/>
      <c r="J309" s="916"/>
      <c r="K309" s="916"/>
      <c r="L309" s="916"/>
      <c r="M309" s="916"/>
      <c r="N309" s="916"/>
      <c r="O309" s="916"/>
      <c r="P309" s="916"/>
      <c r="Q309" s="916"/>
      <c r="R309" s="917"/>
      <c r="S309" s="917"/>
      <c r="T309" s="2"/>
      <c r="U309" s="2"/>
    </row>
    <row r="310" spans="2:21">
      <c r="B310" s="285"/>
      <c r="C310" s="2"/>
      <c r="D310" s="2"/>
      <c r="E310" s="2"/>
      <c r="F310" s="2"/>
      <c r="G310" s="2"/>
      <c r="H310" s="2"/>
      <c r="I310" s="2"/>
      <c r="J310" s="916"/>
      <c r="K310" s="916"/>
      <c r="L310" s="916"/>
      <c r="M310" s="916"/>
      <c r="N310" s="916"/>
      <c r="O310" s="916"/>
      <c r="P310" s="916"/>
      <c r="Q310" s="916"/>
      <c r="R310" s="917"/>
      <c r="S310" s="917"/>
      <c r="T310" s="2"/>
      <c r="U310" s="2"/>
    </row>
    <row r="311" spans="2:21">
      <c r="B311" s="285"/>
      <c r="C311" s="2"/>
      <c r="D311" s="2"/>
      <c r="E311" s="2"/>
      <c r="F311" s="2"/>
      <c r="G311" s="2"/>
      <c r="H311" s="2"/>
      <c r="I311" s="2"/>
      <c r="J311" s="916"/>
      <c r="K311" s="916"/>
      <c r="L311" s="916"/>
      <c r="M311" s="916"/>
      <c r="N311" s="916"/>
      <c r="O311" s="916"/>
      <c r="P311" s="916"/>
      <c r="Q311" s="916"/>
      <c r="R311" s="917"/>
      <c r="S311" s="917"/>
      <c r="T311" s="2"/>
      <c r="U311" s="2"/>
    </row>
    <row r="312" spans="2:21">
      <c r="B312" s="285"/>
      <c r="C312" s="2"/>
      <c r="D312" s="2"/>
      <c r="E312" s="2"/>
      <c r="F312" s="2"/>
      <c r="G312" s="2"/>
      <c r="H312" s="2"/>
      <c r="I312" s="2"/>
      <c r="J312" s="916"/>
      <c r="K312" s="916"/>
      <c r="L312" s="916"/>
      <c r="M312" s="916"/>
      <c r="N312" s="916"/>
      <c r="O312" s="916"/>
      <c r="P312" s="916"/>
      <c r="Q312" s="916"/>
      <c r="R312" s="917"/>
      <c r="S312" s="917"/>
      <c r="T312" s="2"/>
      <c r="U312" s="2"/>
    </row>
    <row r="313" spans="2:21">
      <c r="B313" s="285"/>
      <c r="C313" s="2"/>
      <c r="D313" s="2"/>
      <c r="E313" s="2"/>
      <c r="F313" s="2"/>
      <c r="G313" s="2"/>
      <c r="H313" s="2"/>
      <c r="I313" s="2"/>
      <c r="J313" s="916"/>
      <c r="K313" s="916"/>
      <c r="L313" s="916"/>
      <c r="M313" s="916"/>
      <c r="N313" s="916"/>
      <c r="O313" s="916"/>
      <c r="P313" s="916"/>
      <c r="Q313" s="916"/>
      <c r="R313" s="917"/>
      <c r="S313" s="917"/>
      <c r="T313" s="2"/>
      <c r="U313" s="2"/>
    </row>
    <row r="314" spans="2:21">
      <c r="B314" s="285"/>
      <c r="C314" s="2"/>
      <c r="D314" s="2"/>
      <c r="E314" s="2"/>
      <c r="F314" s="2"/>
      <c r="G314" s="2"/>
      <c r="H314" s="2"/>
      <c r="I314" s="2"/>
      <c r="J314" s="916"/>
      <c r="K314" s="916"/>
      <c r="L314" s="916"/>
      <c r="M314" s="916"/>
      <c r="N314" s="916"/>
      <c r="O314" s="916"/>
      <c r="P314" s="916"/>
      <c r="Q314" s="916"/>
      <c r="R314" s="917"/>
      <c r="S314" s="917"/>
      <c r="T314" s="2"/>
      <c r="U314" s="2"/>
    </row>
    <row r="315" spans="2:21">
      <c r="B315" s="285"/>
      <c r="C315" s="2"/>
      <c r="D315" s="2"/>
      <c r="E315" s="2"/>
      <c r="F315" s="2"/>
      <c r="G315" s="2"/>
      <c r="H315" s="2"/>
      <c r="I315" s="2"/>
      <c r="J315" s="916"/>
      <c r="K315" s="916"/>
      <c r="L315" s="916"/>
      <c r="M315" s="916"/>
      <c r="N315" s="916"/>
      <c r="O315" s="916"/>
      <c r="P315" s="916"/>
      <c r="Q315" s="916"/>
      <c r="R315" s="917"/>
      <c r="S315" s="917"/>
      <c r="T315" s="2"/>
      <c r="U315" s="2"/>
    </row>
    <row r="316" spans="2:21">
      <c r="B316" s="285"/>
      <c r="C316" s="2"/>
      <c r="D316" s="2"/>
      <c r="E316" s="2"/>
      <c r="F316" s="2"/>
      <c r="G316" s="2"/>
      <c r="H316" s="2"/>
      <c r="I316" s="2"/>
      <c r="J316" s="916"/>
      <c r="K316" s="916"/>
      <c r="L316" s="916"/>
      <c r="M316" s="916"/>
      <c r="N316" s="916"/>
      <c r="O316" s="916"/>
      <c r="P316" s="916"/>
      <c r="Q316" s="916"/>
      <c r="R316" s="917"/>
      <c r="S316" s="917"/>
      <c r="T316" s="2"/>
      <c r="U316" s="2"/>
    </row>
    <row r="317" spans="2:21">
      <c r="B317" s="285"/>
      <c r="C317" s="2"/>
      <c r="D317" s="2"/>
      <c r="E317" s="2"/>
      <c r="F317" s="2"/>
      <c r="G317" s="2"/>
      <c r="H317" s="2"/>
      <c r="I317" s="2"/>
      <c r="J317" s="916"/>
      <c r="K317" s="916"/>
      <c r="L317" s="916"/>
      <c r="M317" s="916"/>
      <c r="N317" s="916"/>
      <c r="O317" s="916"/>
      <c r="P317" s="916"/>
      <c r="Q317" s="916"/>
      <c r="R317" s="917"/>
      <c r="S317" s="917"/>
      <c r="T317" s="2"/>
      <c r="U317" s="2"/>
    </row>
    <row r="318" spans="2:21">
      <c r="B318" s="285"/>
      <c r="C318" s="2"/>
      <c r="D318" s="2"/>
      <c r="E318" s="2"/>
      <c r="F318" s="2"/>
      <c r="G318" s="2"/>
      <c r="H318" s="2"/>
      <c r="I318" s="2"/>
      <c r="J318" s="916"/>
      <c r="K318" s="916"/>
      <c r="L318" s="916"/>
      <c r="M318" s="916"/>
      <c r="N318" s="916"/>
      <c r="O318" s="916"/>
      <c r="P318" s="916"/>
      <c r="Q318" s="916"/>
      <c r="R318" s="917"/>
      <c r="S318" s="917"/>
      <c r="T318" s="2"/>
      <c r="U318" s="2"/>
    </row>
    <row r="319" spans="2:21">
      <c r="B319" s="285"/>
      <c r="C319" s="2"/>
      <c r="D319" s="2"/>
      <c r="E319" s="2"/>
      <c r="F319" s="2"/>
      <c r="G319" s="2"/>
      <c r="H319" s="2"/>
      <c r="I319" s="2"/>
      <c r="J319" s="916"/>
      <c r="K319" s="916"/>
      <c r="L319" s="916"/>
      <c r="M319" s="916"/>
      <c r="N319" s="916"/>
      <c r="O319" s="916"/>
      <c r="P319" s="916"/>
      <c r="Q319" s="916"/>
      <c r="R319" s="917"/>
      <c r="S319" s="917"/>
      <c r="T319" s="2"/>
      <c r="U319" s="2"/>
    </row>
    <row r="320" spans="2:21">
      <c r="B320" s="285"/>
      <c r="C320" s="2"/>
      <c r="D320" s="2"/>
      <c r="E320" s="2"/>
      <c r="F320" s="2"/>
      <c r="G320" s="2"/>
      <c r="H320" s="2"/>
      <c r="I320" s="2"/>
      <c r="J320" s="916"/>
      <c r="K320" s="916"/>
      <c r="L320" s="916"/>
      <c r="M320" s="916"/>
      <c r="N320" s="916"/>
      <c r="O320" s="916"/>
      <c r="P320" s="916"/>
      <c r="Q320" s="916"/>
      <c r="R320" s="917"/>
      <c r="S320" s="917"/>
      <c r="T320" s="2"/>
      <c r="U320" s="2"/>
    </row>
    <row r="321" spans="2:21">
      <c r="B321" s="285"/>
      <c r="C321" s="2"/>
      <c r="D321" s="2"/>
      <c r="E321" s="2"/>
      <c r="F321" s="2"/>
      <c r="G321" s="2"/>
      <c r="H321" s="2"/>
      <c r="I321" s="2"/>
      <c r="J321" s="916"/>
      <c r="K321" s="916"/>
      <c r="L321" s="916"/>
      <c r="M321" s="916"/>
      <c r="N321" s="916"/>
      <c r="O321" s="916"/>
      <c r="P321" s="916"/>
      <c r="Q321" s="916"/>
      <c r="R321" s="917"/>
      <c r="S321" s="917"/>
      <c r="T321" s="2"/>
      <c r="U321" s="2"/>
    </row>
    <row r="322" spans="2:21">
      <c r="B322" s="285"/>
      <c r="C322" s="2"/>
      <c r="D322" s="2"/>
      <c r="E322" s="2"/>
      <c r="F322" s="2"/>
      <c r="G322" s="2"/>
      <c r="H322" s="2"/>
      <c r="I322" s="2"/>
      <c r="J322" s="916"/>
      <c r="K322" s="916"/>
      <c r="L322" s="916"/>
      <c r="M322" s="916"/>
      <c r="N322" s="916"/>
      <c r="O322" s="916"/>
      <c r="P322" s="916"/>
      <c r="Q322" s="916"/>
      <c r="R322" s="917"/>
      <c r="S322" s="917"/>
      <c r="T322" s="2"/>
      <c r="U322" s="2"/>
    </row>
    <row r="323" spans="2:21">
      <c r="B323" s="285"/>
      <c r="C323" s="2"/>
      <c r="D323" s="2"/>
      <c r="E323" s="2"/>
      <c r="F323" s="2"/>
      <c r="G323" s="2"/>
      <c r="H323" s="2"/>
      <c r="I323" s="2"/>
      <c r="J323" s="916"/>
      <c r="K323" s="916"/>
      <c r="L323" s="916"/>
      <c r="M323" s="916"/>
      <c r="N323" s="916"/>
      <c r="O323" s="916"/>
      <c r="P323" s="916"/>
      <c r="Q323" s="916"/>
      <c r="R323" s="917"/>
      <c r="S323" s="917"/>
      <c r="T323" s="2"/>
      <c r="U323" s="2"/>
    </row>
    <row r="324" spans="2:21">
      <c r="B324" s="285"/>
      <c r="C324" s="2"/>
      <c r="D324" s="2"/>
      <c r="E324" s="2"/>
      <c r="F324" s="2"/>
      <c r="G324" s="2"/>
      <c r="H324" s="2"/>
      <c r="I324" s="2"/>
      <c r="J324" s="916"/>
      <c r="K324" s="916"/>
      <c r="L324" s="916"/>
      <c r="M324" s="916"/>
      <c r="N324" s="916"/>
      <c r="O324" s="916"/>
      <c r="P324" s="916"/>
      <c r="Q324" s="916"/>
      <c r="R324" s="917"/>
      <c r="S324" s="917"/>
      <c r="T324" s="2"/>
      <c r="U324" s="2"/>
    </row>
    <row r="325" spans="2:21">
      <c r="B325" s="285"/>
      <c r="C325" s="2"/>
      <c r="D325" s="2"/>
      <c r="E325" s="2"/>
      <c r="F325" s="2"/>
      <c r="G325" s="2"/>
      <c r="H325" s="2"/>
      <c r="I325" s="2"/>
      <c r="J325" s="916"/>
      <c r="K325" s="916"/>
      <c r="L325" s="916"/>
      <c r="M325" s="916"/>
      <c r="N325" s="916"/>
      <c r="O325" s="916"/>
      <c r="P325" s="916"/>
      <c r="Q325" s="916"/>
      <c r="R325" s="917"/>
      <c r="S325" s="917"/>
      <c r="T325" s="2"/>
      <c r="U325" s="2"/>
    </row>
    <row r="326" spans="2:21">
      <c r="B326" s="285"/>
      <c r="C326" s="2"/>
      <c r="D326" s="2"/>
      <c r="E326" s="2"/>
      <c r="F326" s="2"/>
      <c r="G326" s="2"/>
      <c r="H326" s="2"/>
      <c r="I326" s="2"/>
      <c r="J326" s="916"/>
      <c r="K326" s="916"/>
      <c r="L326" s="916"/>
      <c r="M326" s="916"/>
      <c r="N326" s="916"/>
      <c r="O326" s="916"/>
      <c r="P326" s="916"/>
      <c r="Q326" s="916"/>
      <c r="R326" s="917"/>
      <c r="S326" s="917"/>
      <c r="T326" s="2"/>
      <c r="U326" s="2"/>
    </row>
    <row r="327" spans="2:21">
      <c r="B327" s="285"/>
      <c r="C327" s="2"/>
      <c r="D327" s="2"/>
      <c r="E327" s="2"/>
      <c r="F327" s="2"/>
      <c r="G327" s="2"/>
      <c r="H327" s="2"/>
      <c r="I327" s="2"/>
      <c r="J327" s="916"/>
      <c r="K327" s="916"/>
      <c r="L327" s="916"/>
      <c r="M327" s="916"/>
      <c r="N327" s="916"/>
      <c r="O327" s="916"/>
      <c r="P327" s="916"/>
      <c r="Q327" s="916"/>
      <c r="R327" s="917"/>
      <c r="S327" s="917"/>
      <c r="T327" s="2"/>
      <c r="U327" s="2"/>
    </row>
    <row r="328" spans="2:21">
      <c r="B328" s="285"/>
      <c r="C328" s="2"/>
      <c r="D328" s="2"/>
      <c r="E328" s="2"/>
      <c r="F328" s="2"/>
      <c r="G328" s="2"/>
      <c r="H328" s="2"/>
      <c r="I328" s="2"/>
      <c r="J328" s="916"/>
      <c r="K328" s="916"/>
      <c r="L328" s="916"/>
      <c r="M328" s="916"/>
      <c r="N328" s="916"/>
      <c r="O328" s="916"/>
      <c r="P328" s="916"/>
      <c r="Q328" s="916"/>
      <c r="R328" s="917"/>
      <c r="S328" s="917"/>
      <c r="T328" s="2"/>
      <c r="U328" s="2"/>
    </row>
    <row r="329" spans="2:21">
      <c r="B329" s="285"/>
      <c r="C329" s="2"/>
      <c r="D329" s="2"/>
      <c r="E329" s="2"/>
      <c r="F329" s="2"/>
      <c r="G329" s="2"/>
      <c r="H329" s="2"/>
      <c r="I329" s="2"/>
      <c r="J329" s="916"/>
      <c r="K329" s="916"/>
      <c r="L329" s="916"/>
      <c r="M329" s="916"/>
      <c r="N329" s="916"/>
      <c r="O329" s="916"/>
      <c r="P329" s="916"/>
      <c r="Q329" s="916"/>
      <c r="R329" s="917"/>
      <c r="S329" s="917"/>
      <c r="T329" s="2"/>
      <c r="U329" s="2"/>
    </row>
    <row r="330" spans="2:21">
      <c r="B330" s="285"/>
      <c r="C330" s="2"/>
      <c r="D330" s="2"/>
      <c r="E330" s="2"/>
      <c r="F330" s="2"/>
      <c r="G330" s="2"/>
      <c r="H330" s="2"/>
      <c r="I330" s="2"/>
      <c r="J330" s="916"/>
      <c r="K330" s="916"/>
      <c r="L330" s="916"/>
      <c r="M330" s="916"/>
      <c r="N330" s="916"/>
      <c r="O330" s="916"/>
      <c r="P330" s="916"/>
      <c r="Q330" s="916"/>
      <c r="R330" s="917"/>
      <c r="S330" s="917"/>
      <c r="T330" s="2"/>
      <c r="U330" s="2"/>
    </row>
    <row r="331" spans="2:21">
      <c r="B331" s="285"/>
      <c r="C331" s="2"/>
      <c r="D331" s="2"/>
      <c r="E331" s="2"/>
      <c r="F331" s="2"/>
      <c r="G331" s="2"/>
      <c r="H331" s="2"/>
      <c r="I331" s="2"/>
      <c r="J331" s="916"/>
      <c r="K331" s="916"/>
      <c r="L331" s="916"/>
      <c r="M331" s="916"/>
      <c r="N331" s="916"/>
      <c r="O331" s="916"/>
      <c r="P331" s="916"/>
      <c r="Q331" s="916"/>
      <c r="R331" s="917"/>
      <c r="S331" s="917"/>
      <c r="T331" s="2"/>
      <c r="U331" s="2"/>
    </row>
    <row r="332" spans="2:21">
      <c r="B332" s="285"/>
      <c r="C332" s="2"/>
      <c r="D332" s="2"/>
      <c r="E332" s="2"/>
      <c r="F332" s="2"/>
      <c r="G332" s="2"/>
      <c r="H332" s="2"/>
      <c r="I332" s="2"/>
      <c r="J332" s="916"/>
      <c r="K332" s="916"/>
      <c r="L332" s="916"/>
      <c r="M332" s="916"/>
      <c r="N332" s="916"/>
      <c r="O332" s="916"/>
      <c r="P332" s="916"/>
      <c r="Q332" s="916"/>
      <c r="R332" s="917"/>
      <c r="S332" s="917"/>
      <c r="T332" s="2"/>
      <c r="U332" s="2"/>
    </row>
    <row r="333" spans="2:21">
      <c r="B333" s="285"/>
      <c r="C333" s="2"/>
      <c r="D333" s="2"/>
      <c r="E333" s="2"/>
      <c r="F333" s="2"/>
      <c r="G333" s="2"/>
      <c r="H333" s="2"/>
      <c r="I333" s="2"/>
      <c r="J333" s="916"/>
      <c r="K333" s="916"/>
      <c r="L333" s="916"/>
      <c r="M333" s="916"/>
      <c r="N333" s="916"/>
      <c r="O333" s="916"/>
      <c r="P333" s="916"/>
      <c r="Q333" s="916"/>
      <c r="R333" s="917"/>
      <c r="S333" s="917"/>
      <c r="T333" s="2"/>
      <c r="U333" s="2"/>
    </row>
    <row r="334" spans="2:21">
      <c r="B334" s="285"/>
      <c r="C334" s="2"/>
      <c r="D334" s="2"/>
      <c r="E334" s="2"/>
      <c r="F334" s="2"/>
      <c r="G334" s="2"/>
      <c r="H334" s="2"/>
      <c r="I334" s="2"/>
      <c r="J334" s="916"/>
      <c r="K334" s="916"/>
      <c r="L334" s="916"/>
      <c r="M334" s="916"/>
      <c r="N334" s="916"/>
      <c r="O334" s="916"/>
      <c r="P334" s="916"/>
      <c r="Q334" s="916"/>
      <c r="R334" s="917"/>
      <c r="S334" s="917"/>
      <c r="T334" s="2"/>
      <c r="U334" s="2"/>
    </row>
    <row r="335" spans="2:21">
      <c r="B335" s="285"/>
      <c r="C335" s="2"/>
      <c r="D335" s="2"/>
      <c r="E335" s="2"/>
      <c r="F335" s="2"/>
      <c r="G335" s="2"/>
      <c r="H335" s="2"/>
      <c r="I335" s="2"/>
      <c r="J335" s="916"/>
      <c r="K335" s="916"/>
      <c r="L335" s="916"/>
      <c r="M335" s="916"/>
      <c r="N335" s="916"/>
      <c r="O335" s="916"/>
      <c r="P335" s="916"/>
      <c r="Q335" s="916"/>
      <c r="R335" s="917"/>
      <c r="S335" s="917"/>
      <c r="T335" s="2"/>
      <c r="U335" s="2"/>
    </row>
    <row r="336" spans="2:21">
      <c r="B336" s="285"/>
      <c r="C336" s="2"/>
      <c r="D336" s="2"/>
      <c r="E336" s="2"/>
      <c r="F336" s="2"/>
      <c r="G336" s="2"/>
      <c r="H336" s="2"/>
      <c r="I336" s="2"/>
      <c r="J336" s="916"/>
      <c r="K336" s="916"/>
      <c r="L336" s="916"/>
      <c r="M336" s="916"/>
      <c r="N336" s="916"/>
      <c r="O336" s="916"/>
      <c r="P336" s="916"/>
      <c r="Q336" s="916"/>
      <c r="R336" s="917"/>
      <c r="S336" s="917"/>
      <c r="T336" s="2"/>
      <c r="U336" s="2"/>
    </row>
    <row r="337" spans="2:21">
      <c r="B337" s="285"/>
      <c r="C337" s="2"/>
      <c r="D337" s="2"/>
      <c r="E337" s="2"/>
      <c r="F337" s="2"/>
      <c r="G337" s="2"/>
      <c r="H337" s="2"/>
      <c r="I337" s="2"/>
      <c r="J337" s="916"/>
      <c r="K337" s="916"/>
      <c r="L337" s="916"/>
      <c r="M337" s="916"/>
      <c r="N337" s="916"/>
      <c r="O337" s="916"/>
      <c r="P337" s="916"/>
      <c r="Q337" s="916"/>
      <c r="R337" s="917"/>
      <c r="S337" s="917"/>
      <c r="T337" s="2"/>
      <c r="U337" s="2"/>
    </row>
    <row r="338" spans="2:21">
      <c r="B338" s="285"/>
      <c r="C338" s="2"/>
      <c r="D338" s="2"/>
      <c r="E338" s="2"/>
      <c r="F338" s="2"/>
      <c r="G338" s="2"/>
      <c r="H338" s="2"/>
      <c r="I338" s="2"/>
      <c r="J338" s="916"/>
      <c r="K338" s="916"/>
      <c r="L338" s="916"/>
      <c r="M338" s="916"/>
      <c r="N338" s="916"/>
      <c r="O338" s="916"/>
      <c r="P338" s="916"/>
      <c r="Q338" s="916"/>
      <c r="R338" s="917"/>
      <c r="S338" s="917"/>
      <c r="T338" s="2"/>
      <c r="U338" s="2"/>
    </row>
    <row r="339" spans="2:21">
      <c r="B339" s="285"/>
      <c r="C339" s="2"/>
      <c r="D339" s="2"/>
      <c r="E339" s="2"/>
      <c r="F339" s="2"/>
      <c r="G339" s="2"/>
      <c r="H339" s="2"/>
      <c r="I339" s="2"/>
      <c r="J339" s="916"/>
      <c r="K339" s="916"/>
      <c r="L339" s="916"/>
      <c r="M339" s="916"/>
      <c r="N339" s="916"/>
      <c r="O339" s="916"/>
      <c r="P339" s="916"/>
      <c r="Q339" s="916"/>
      <c r="R339" s="917"/>
      <c r="S339" s="917"/>
      <c r="T339" s="2"/>
      <c r="U339" s="2"/>
    </row>
    <row r="340" spans="2:21">
      <c r="B340" s="285"/>
      <c r="C340" s="2"/>
      <c r="D340" s="2"/>
      <c r="E340" s="2"/>
      <c r="F340" s="2"/>
      <c r="G340" s="2"/>
      <c r="H340" s="2"/>
      <c r="I340" s="2"/>
      <c r="J340" s="916"/>
      <c r="K340" s="916"/>
      <c r="L340" s="916"/>
      <c r="M340" s="916"/>
      <c r="N340" s="916"/>
      <c r="O340" s="916"/>
      <c r="P340" s="916"/>
      <c r="Q340" s="916"/>
      <c r="R340" s="917"/>
      <c r="S340" s="917"/>
      <c r="T340" s="2"/>
      <c r="U340" s="2"/>
    </row>
    <row r="341" spans="2:21">
      <c r="B341" s="285"/>
      <c r="C341" s="2"/>
      <c r="D341" s="2"/>
      <c r="E341" s="2"/>
      <c r="F341" s="2"/>
      <c r="G341" s="2"/>
      <c r="H341" s="2"/>
      <c r="I341" s="2"/>
      <c r="J341" s="916"/>
      <c r="K341" s="916"/>
      <c r="L341" s="916"/>
      <c r="M341" s="916"/>
      <c r="N341" s="916"/>
      <c r="O341" s="916"/>
      <c r="P341" s="916"/>
      <c r="Q341" s="916"/>
      <c r="R341" s="917"/>
      <c r="S341" s="917"/>
      <c r="T341" s="2"/>
      <c r="U341" s="2"/>
    </row>
    <row r="342" spans="2:21">
      <c r="B342" s="285"/>
      <c r="C342" s="2"/>
      <c r="D342" s="2"/>
      <c r="E342" s="2"/>
      <c r="F342" s="2"/>
      <c r="G342" s="2"/>
      <c r="H342" s="2"/>
      <c r="I342" s="2"/>
      <c r="J342" s="916"/>
      <c r="K342" s="916"/>
      <c r="L342" s="916"/>
      <c r="M342" s="916"/>
      <c r="N342" s="916"/>
      <c r="O342" s="916"/>
      <c r="P342" s="916"/>
      <c r="Q342" s="916"/>
      <c r="R342" s="917"/>
      <c r="S342" s="917"/>
      <c r="T342" s="2"/>
      <c r="U342" s="2"/>
    </row>
    <row r="343" spans="2:21">
      <c r="B343" s="285"/>
      <c r="C343" s="2"/>
      <c r="D343" s="2"/>
      <c r="E343" s="2"/>
      <c r="F343" s="2"/>
      <c r="G343" s="2"/>
      <c r="H343" s="2"/>
      <c r="I343" s="2"/>
      <c r="J343" s="916"/>
      <c r="K343" s="916"/>
      <c r="L343" s="916"/>
      <c r="M343" s="916"/>
      <c r="N343" s="916"/>
      <c r="O343" s="916"/>
      <c r="P343" s="916"/>
      <c r="Q343" s="916"/>
      <c r="R343" s="917"/>
      <c r="S343" s="917"/>
      <c r="T343" s="2"/>
      <c r="U343" s="2"/>
    </row>
    <row r="344" spans="2:21">
      <c r="B344" s="285"/>
      <c r="C344" s="2"/>
      <c r="D344" s="2"/>
      <c r="E344" s="2"/>
      <c r="F344" s="2"/>
      <c r="G344" s="2"/>
      <c r="H344" s="2"/>
      <c r="I344" s="2"/>
      <c r="J344" s="916"/>
      <c r="K344" s="916"/>
      <c r="L344" s="916"/>
      <c r="M344" s="916"/>
      <c r="N344" s="916"/>
      <c r="O344" s="916"/>
      <c r="P344" s="916"/>
      <c r="Q344" s="916"/>
      <c r="R344" s="917"/>
      <c r="S344" s="917"/>
      <c r="T344" s="2"/>
      <c r="U344" s="2"/>
    </row>
    <row r="345" spans="2:21">
      <c r="B345" s="285"/>
      <c r="C345" s="2"/>
      <c r="D345" s="2"/>
      <c r="E345" s="2"/>
      <c r="F345" s="2"/>
      <c r="G345" s="2"/>
      <c r="H345" s="2"/>
      <c r="I345" s="2"/>
      <c r="J345" s="916"/>
      <c r="K345" s="916"/>
      <c r="L345" s="916"/>
      <c r="M345" s="916"/>
      <c r="N345" s="916"/>
      <c r="O345" s="916"/>
      <c r="P345" s="916"/>
      <c r="Q345" s="916"/>
      <c r="R345" s="917"/>
      <c r="S345" s="917"/>
      <c r="T345" s="2"/>
      <c r="U345" s="2"/>
    </row>
    <row r="346" spans="2:21">
      <c r="B346" s="285"/>
      <c r="C346" s="2"/>
      <c r="D346" s="2"/>
      <c r="E346" s="2"/>
      <c r="F346" s="2"/>
      <c r="G346" s="2"/>
      <c r="H346" s="2"/>
      <c r="I346" s="2"/>
      <c r="J346" s="916"/>
      <c r="K346" s="916"/>
      <c r="L346" s="916"/>
      <c r="M346" s="916"/>
      <c r="N346" s="916"/>
      <c r="O346" s="916"/>
      <c r="P346" s="916"/>
      <c r="Q346" s="916"/>
      <c r="R346" s="917"/>
      <c r="S346" s="917"/>
      <c r="T346" s="2"/>
      <c r="U346" s="2"/>
    </row>
    <row r="347" spans="2:21">
      <c r="B347" s="285"/>
      <c r="C347" s="2"/>
      <c r="D347" s="2"/>
      <c r="E347" s="2"/>
      <c r="F347" s="2"/>
      <c r="G347" s="2"/>
      <c r="H347" s="2"/>
      <c r="I347" s="2"/>
      <c r="J347" s="916"/>
      <c r="K347" s="916"/>
      <c r="L347" s="916"/>
      <c r="M347" s="916"/>
      <c r="N347" s="916"/>
      <c r="O347" s="916"/>
      <c r="P347" s="916"/>
      <c r="Q347" s="916"/>
      <c r="R347" s="917"/>
      <c r="S347" s="917"/>
      <c r="T347" s="2"/>
      <c r="U347" s="2"/>
    </row>
    <row r="348" spans="2:21">
      <c r="B348" s="285"/>
      <c r="C348" s="2"/>
      <c r="D348" s="2"/>
      <c r="E348" s="2"/>
      <c r="F348" s="2"/>
      <c r="G348" s="2"/>
      <c r="H348" s="2"/>
      <c r="I348" s="2"/>
      <c r="J348" s="916"/>
      <c r="K348" s="916"/>
      <c r="L348" s="916"/>
      <c r="M348" s="916"/>
      <c r="N348" s="916"/>
      <c r="O348" s="916"/>
      <c r="P348" s="916"/>
      <c r="Q348" s="916"/>
      <c r="R348" s="917"/>
      <c r="S348" s="917"/>
      <c r="T348" s="2"/>
      <c r="U348" s="2"/>
    </row>
    <row r="349" spans="2:21">
      <c r="B349" s="285"/>
      <c r="C349" s="2"/>
      <c r="D349" s="2"/>
      <c r="E349" s="2"/>
      <c r="F349" s="2"/>
      <c r="G349" s="2"/>
      <c r="H349" s="2"/>
      <c r="I349" s="2"/>
      <c r="J349" s="916"/>
      <c r="K349" s="916"/>
      <c r="L349" s="916"/>
      <c r="M349" s="916"/>
      <c r="N349" s="916"/>
      <c r="O349" s="916"/>
      <c r="P349" s="916"/>
      <c r="Q349" s="916"/>
      <c r="R349" s="917"/>
      <c r="S349" s="917"/>
      <c r="T349" s="2"/>
      <c r="U349" s="2"/>
    </row>
    <row r="350" spans="2:21">
      <c r="B350" s="285"/>
      <c r="C350" s="2"/>
      <c r="D350" s="2"/>
      <c r="E350" s="2"/>
      <c r="F350" s="2"/>
      <c r="G350" s="2"/>
      <c r="H350" s="2"/>
      <c r="I350" s="2"/>
      <c r="J350" s="916"/>
      <c r="K350" s="916"/>
      <c r="L350" s="916"/>
      <c r="M350" s="916"/>
      <c r="N350" s="916"/>
      <c r="O350" s="916"/>
      <c r="P350" s="916"/>
      <c r="Q350" s="916"/>
      <c r="R350" s="917"/>
      <c r="S350" s="917"/>
      <c r="T350" s="2"/>
      <c r="U350" s="2"/>
    </row>
    <row r="351" spans="2:21">
      <c r="B351" s="285"/>
      <c r="C351" s="2"/>
      <c r="D351" s="2"/>
      <c r="E351" s="2"/>
      <c r="F351" s="2"/>
      <c r="G351" s="2"/>
      <c r="H351" s="2"/>
      <c r="I351" s="2"/>
      <c r="J351" s="916"/>
      <c r="K351" s="916"/>
      <c r="L351" s="916"/>
      <c r="M351" s="916"/>
      <c r="N351" s="916"/>
      <c r="O351" s="916"/>
      <c r="P351" s="916"/>
      <c r="Q351" s="916"/>
      <c r="R351" s="917"/>
      <c r="S351" s="917"/>
      <c r="T351" s="2"/>
      <c r="U351" s="2"/>
    </row>
    <row r="352" spans="2:21">
      <c r="B352" s="285"/>
      <c r="C352" s="2"/>
      <c r="D352" s="2"/>
      <c r="E352" s="2"/>
      <c r="F352" s="2"/>
      <c r="G352" s="2"/>
      <c r="H352" s="2"/>
      <c r="I352" s="2"/>
      <c r="J352" s="916"/>
      <c r="K352" s="916"/>
      <c r="L352" s="916"/>
      <c r="M352" s="916"/>
      <c r="N352" s="916"/>
      <c r="O352" s="916"/>
      <c r="P352" s="916"/>
      <c r="Q352" s="916"/>
      <c r="R352" s="917"/>
      <c r="S352" s="917"/>
      <c r="T352" s="2"/>
      <c r="U352" s="2"/>
    </row>
    <row r="353" spans="2:21">
      <c r="B353" s="285"/>
      <c r="C353" s="2"/>
      <c r="D353" s="2"/>
      <c r="E353" s="2"/>
      <c r="F353" s="2"/>
      <c r="G353" s="2"/>
      <c r="H353" s="2"/>
      <c r="I353" s="2"/>
      <c r="J353" s="916"/>
      <c r="K353" s="916"/>
      <c r="L353" s="916"/>
      <c r="M353" s="916"/>
      <c r="N353" s="916"/>
      <c r="O353" s="916"/>
      <c r="P353" s="916"/>
      <c r="Q353" s="916"/>
      <c r="R353" s="917"/>
      <c r="S353" s="917"/>
      <c r="T353" s="2"/>
      <c r="U353" s="2"/>
    </row>
    <row r="354" spans="2:21">
      <c r="B354" s="285"/>
      <c r="C354" s="2"/>
      <c r="D354" s="2"/>
      <c r="E354" s="2"/>
      <c r="F354" s="2"/>
      <c r="G354" s="2"/>
      <c r="H354" s="2"/>
      <c r="I354" s="2"/>
      <c r="J354" s="916"/>
      <c r="K354" s="916"/>
      <c r="L354" s="916"/>
      <c r="M354" s="916"/>
      <c r="N354" s="916"/>
      <c r="O354" s="916"/>
      <c r="P354" s="916"/>
      <c r="Q354" s="916"/>
      <c r="R354" s="917"/>
      <c r="S354" s="917"/>
      <c r="T354" s="2"/>
      <c r="U354" s="2"/>
    </row>
    <row r="355" spans="2:21">
      <c r="B355" s="285"/>
      <c r="C355" s="2"/>
      <c r="D355" s="2"/>
      <c r="E355" s="2"/>
      <c r="F355" s="2"/>
      <c r="G355" s="2"/>
      <c r="H355" s="2"/>
      <c r="I355" s="2"/>
      <c r="J355" s="916"/>
      <c r="K355" s="916"/>
      <c r="L355" s="916"/>
      <c r="M355" s="916"/>
      <c r="N355" s="916"/>
      <c r="O355" s="916"/>
      <c r="P355" s="916"/>
      <c r="Q355" s="916"/>
      <c r="R355" s="917"/>
      <c r="S355" s="917"/>
      <c r="T355" s="2"/>
      <c r="U355" s="2"/>
    </row>
    <row r="356" spans="2:21">
      <c r="B356" s="285"/>
      <c r="C356" s="2"/>
      <c r="D356" s="2"/>
      <c r="E356" s="2"/>
      <c r="F356" s="2"/>
      <c r="G356" s="2"/>
      <c r="H356" s="2"/>
      <c r="I356" s="2"/>
      <c r="J356" s="916"/>
      <c r="K356" s="916"/>
      <c r="L356" s="916"/>
      <c r="M356" s="916"/>
      <c r="N356" s="916"/>
      <c r="O356" s="916"/>
      <c r="P356" s="916"/>
      <c r="Q356" s="916"/>
      <c r="R356" s="917"/>
      <c r="S356" s="917"/>
      <c r="T356" s="2"/>
      <c r="U356" s="2"/>
    </row>
    <row r="357" spans="2:21">
      <c r="B357" s="285"/>
      <c r="C357" s="2"/>
      <c r="D357" s="2"/>
      <c r="E357" s="2"/>
      <c r="F357" s="2"/>
      <c r="G357" s="2"/>
      <c r="H357" s="2"/>
      <c r="I357" s="2"/>
      <c r="J357" s="916"/>
      <c r="K357" s="916"/>
      <c r="L357" s="916"/>
      <c r="M357" s="916"/>
      <c r="N357" s="916"/>
      <c r="O357" s="916"/>
      <c r="P357" s="916"/>
      <c r="Q357" s="916"/>
      <c r="R357" s="917"/>
      <c r="S357" s="917"/>
      <c r="T357" s="2"/>
      <c r="U357" s="2"/>
    </row>
    <row r="358" spans="2:21">
      <c r="B358" s="285"/>
      <c r="C358" s="2"/>
      <c r="D358" s="2"/>
      <c r="E358" s="2"/>
      <c r="F358" s="2"/>
      <c r="G358" s="2"/>
      <c r="H358" s="2"/>
      <c r="I358" s="2"/>
      <c r="J358" s="916"/>
      <c r="K358" s="916"/>
      <c r="L358" s="916"/>
      <c r="M358" s="916"/>
      <c r="N358" s="916"/>
      <c r="O358" s="916"/>
      <c r="P358" s="916"/>
      <c r="Q358" s="916"/>
      <c r="R358" s="917"/>
      <c r="S358" s="917"/>
      <c r="T358" s="2"/>
      <c r="U358" s="2"/>
    </row>
    <row r="359" spans="2:21">
      <c r="B359" s="285"/>
      <c r="C359" s="2"/>
      <c r="D359" s="2"/>
      <c r="E359" s="2"/>
      <c r="F359" s="2"/>
      <c r="G359" s="2"/>
      <c r="H359" s="2"/>
      <c r="I359" s="2"/>
      <c r="J359" s="916"/>
      <c r="K359" s="916"/>
      <c r="L359" s="916"/>
      <c r="M359" s="916"/>
      <c r="N359" s="916"/>
      <c r="O359" s="916"/>
      <c r="P359" s="916"/>
      <c r="Q359" s="916"/>
      <c r="R359" s="917"/>
      <c r="S359" s="917"/>
      <c r="T359" s="2"/>
      <c r="U359" s="2"/>
    </row>
    <row r="360" spans="2:21">
      <c r="B360" s="285"/>
      <c r="C360" s="2"/>
      <c r="D360" s="2"/>
      <c r="E360" s="2"/>
      <c r="F360" s="2"/>
      <c r="G360" s="2"/>
      <c r="H360" s="2"/>
      <c r="I360" s="2"/>
      <c r="J360" s="916"/>
      <c r="K360" s="916"/>
      <c r="L360" s="916"/>
      <c r="M360" s="916"/>
      <c r="N360" s="916"/>
      <c r="O360" s="916"/>
      <c r="P360" s="916"/>
      <c r="Q360" s="916"/>
      <c r="R360" s="917"/>
      <c r="S360" s="917"/>
      <c r="T360" s="2"/>
      <c r="U360" s="2"/>
    </row>
    <row r="361" spans="2:21">
      <c r="B361" s="285"/>
      <c r="C361" s="2"/>
      <c r="D361" s="2"/>
      <c r="E361" s="2"/>
      <c r="F361" s="2"/>
      <c r="G361" s="2"/>
      <c r="H361" s="2"/>
      <c r="I361" s="2"/>
      <c r="J361" s="916"/>
      <c r="K361" s="916"/>
      <c r="L361" s="916"/>
      <c r="M361" s="916"/>
      <c r="N361" s="916"/>
      <c r="O361" s="916"/>
      <c r="P361" s="916"/>
      <c r="Q361" s="916"/>
      <c r="R361" s="917"/>
      <c r="S361" s="917"/>
      <c r="T361" s="2"/>
      <c r="U361" s="2"/>
    </row>
    <row r="362" spans="2:21">
      <c r="B362" s="285"/>
      <c r="C362" s="2"/>
      <c r="D362" s="2"/>
      <c r="E362" s="2"/>
      <c r="F362" s="2"/>
      <c r="G362" s="2"/>
      <c r="H362" s="2"/>
      <c r="I362" s="2"/>
      <c r="J362" s="916"/>
      <c r="K362" s="916"/>
      <c r="L362" s="916"/>
      <c r="M362" s="916"/>
      <c r="N362" s="916"/>
      <c r="O362" s="916"/>
      <c r="P362" s="916"/>
      <c r="Q362" s="916"/>
      <c r="R362" s="917"/>
      <c r="S362" s="917"/>
      <c r="T362" s="2"/>
      <c r="U362" s="2"/>
    </row>
    <row r="363" spans="2:21">
      <c r="B363" s="285"/>
      <c r="C363" s="2"/>
      <c r="D363" s="2"/>
      <c r="E363" s="2"/>
      <c r="F363" s="2"/>
      <c r="G363" s="2"/>
      <c r="H363" s="2"/>
      <c r="I363" s="2"/>
      <c r="J363" s="916"/>
      <c r="K363" s="916"/>
      <c r="L363" s="916"/>
      <c r="M363" s="916"/>
      <c r="N363" s="916"/>
      <c r="O363" s="916"/>
      <c r="P363" s="916"/>
      <c r="Q363" s="916"/>
      <c r="R363" s="917"/>
      <c r="S363" s="917"/>
      <c r="T363" s="2"/>
      <c r="U363" s="2"/>
    </row>
    <row r="364" spans="2:21">
      <c r="B364" s="285"/>
      <c r="C364" s="2"/>
      <c r="D364" s="2"/>
      <c r="E364" s="2"/>
      <c r="F364" s="2"/>
      <c r="G364" s="2"/>
      <c r="H364" s="2"/>
      <c r="I364" s="2"/>
      <c r="J364" s="916"/>
      <c r="K364" s="916"/>
      <c r="L364" s="916"/>
      <c r="M364" s="916"/>
      <c r="N364" s="916"/>
      <c r="O364" s="916"/>
      <c r="P364" s="916"/>
      <c r="Q364" s="916"/>
      <c r="R364" s="917"/>
      <c r="S364" s="917"/>
      <c r="T364" s="2"/>
      <c r="U364" s="2"/>
    </row>
    <row r="365" spans="2:21">
      <c r="B365" s="285"/>
      <c r="C365" s="2"/>
      <c r="D365" s="2"/>
      <c r="E365" s="2"/>
      <c r="F365" s="2"/>
      <c r="G365" s="2"/>
      <c r="H365" s="2"/>
      <c r="I365" s="2"/>
      <c r="J365" s="916"/>
      <c r="K365" s="916"/>
      <c r="L365" s="916"/>
      <c r="M365" s="916"/>
      <c r="N365" s="916"/>
      <c r="O365" s="916"/>
      <c r="P365" s="916"/>
      <c r="Q365" s="916"/>
      <c r="R365" s="917"/>
      <c r="S365" s="917"/>
      <c r="T365" s="2"/>
      <c r="U365" s="2"/>
    </row>
    <row r="366" spans="2:21">
      <c r="B366" s="285"/>
      <c r="C366" s="2"/>
      <c r="D366" s="2"/>
      <c r="E366" s="2"/>
      <c r="F366" s="2"/>
      <c r="G366" s="2"/>
      <c r="H366" s="2"/>
      <c r="I366" s="2"/>
      <c r="J366" s="916"/>
      <c r="K366" s="916"/>
      <c r="L366" s="916"/>
      <c r="M366" s="916"/>
      <c r="N366" s="916"/>
      <c r="O366" s="916"/>
      <c r="P366" s="916"/>
      <c r="Q366" s="916"/>
      <c r="R366" s="917"/>
      <c r="S366" s="917"/>
      <c r="T366" s="2"/>
      <c r="U366" s="2"/>
    </row>
    <row r="367" spans="2:21">
      <c r="B367" s="285"/>
      <c r="C367" s="2"/>
      <c r="D367" s="2"/>
      <c r="E367" s="2"/>
      <c r="F367" s="2"/>
      <c r="G367" s="2"/>
      <c r="H367" s="2"/>
      <c r="I367" s="2"/>
      <c r="J367" s="916"/>
      <c r="K367" s="916"/>
      <c r="L367" s="916"/>
      <c r="M367" s="916"/>
      <c r="N367" s="916"/>
      <c r="O367" s="916"/>
      <c r="P367" s="916"/>
      <c r="Q367" s="916"/>
      <c r="R367" s="917"/>
      <c r="S367" s="917"/>
      <c r="T367" s="2"/>
      <c r="U367" s="2"/>
    </row>
    <row r="368" spans="2:21">
      <c r="B368" s="285"/>
      <c r="C368" s="2"/>
      <c r="D368" s="2"/>
      <c r="E368" s="2"/>
      <c r="F368" s="2"/>
      <c r="G368" s="2"/>
      <c r="H368" s="2"/>
      <c r="I368" s="2"/>
      <c r="J368" s="916"/>
      <c r="K368" s="916"/>
      <c r="L368" s="916"/>
      <c r="M368" s="916"/>
      <c r="N368" s="916"/>
      <c r="O368" s="916"/>
      <c r="P368" s="916"/>
      <c r="Q368" s="916"/>
      <c r="R368" s="917"/>
      <c r="S368" s="917"/>
      <c r="T368" s="2"/>
      <c r="U368" s="2"/>
    </row>
    <row r="369" spans="2:21">
      <c r="B369" s="285"/>
      <c r="C369" s="2"/>
      <c r="D369" s="2"/>
      <c r="E369" s="2"/>
      <c r="F369" s="2"/>
      <c r="G369" s="2"/>
      <c r="H369" s="2"/>
      <c r="I369" s="2"/>
      <c r="J369" s="916"/>
      <c r="K369" s="916"/>
      <c r="L369" s="916"/>
      <c r="M369" s="916"/>
      <c r="N369" s="916"/>
      <c r="O369" s="916"/>
      <c r="P369" s="916"/>
      <c r="Q369" s="916"/>
      <c r="R369" s="917"/>
      <c r="S369" s="917"/>
      <c r="T369" s="2"/>
      <c r="U369" s="2"/>
    </row>
    <row r="370" spans="2:21">
      <c r="B370" s="285"/>
      <c r="C370" s="2"/>
      <c r="D370" s="2"/>
      <c r="E370" s="2"/>
      <c r="F370" s="2"/>
      <c r="G370" s="2"/>
      <c r="H370" s="2"/>
      <c r="I370" s="2"/>
      <c r="J370" s="916"/>
      <c r="K370" s="916"/>
      <c r="L370" s="916"/>
      <c r="M370" s="916"/>
      <c r="N370" s="916"/>
      <c r="O370" s="916"/>
      <c r="P370" s="916"/>
      <c r="Q370" s="916"/>
      <c r="R370" s="917"/>
      <c r="S370" s="917"/>
      <c r="T370" s="2"/>
      <c r="U370" s="2"/>
    </row>
    <row r="371" spans="2:21">
      <c r="B371" s="285"/>
      <c r="C371" s="2"/>
      <c r="D371" s="2"/>
      <c r="E371" s="2"/>
      <c r="F371" s="2"/>
      <c r="G371" s="2"/>
      <c r="H371" s="2"/>
      <c r="I371" s="2"/>
      <c r="J371" s="916"/>
      <c r="K371" s="916"/>
      <c r="L371" s="916"/>
      <c r="M371" s="916"/>
      <c r="N371" s="916"/>
      <c r="O371" s="916"/>
      <c r="P371" s="916"/>
      <c r="Q371" s="916"/>
      <c r="R371" s="917"/>
      <c r="S371" s="917"/>
      <c r="T371" s="2"/>
      <c r="U371" s="2"/>
    </row>
    <row r="372" spans="2:21">
      <c r="B372" s="285"/>
      <c r="C372" s="2"/>
      <c r="D372" s="2"/>
      <c r="E372" s="2"/>
      <c r="F372" s="2"/>
      <c r="G372" s="2"/>
      <c r="H372" s="2"/>
      <c r="I372" s="2"/>
      <c r="J372" s="916"/>
      <c r="K372" s="916"/>
      <c r="L372" s="916"/>
      <c r="M372" s="916"/>
      <c r="N372" s="916"/>
      <c r="O372" s="916"/>
      <c r="P372" s="916"/>
      <c r="Q372" s="916"/>
      <c r="R372" s="917"/>
      <c r="S372" s="917"/>
      <c r="T372" s="2"/>
      <c r="U372" s="2"/>
    </row>
    <row r="373" spans="2:21">
      <c r="B373" s="285"/>
      <c r="C373" s="2"/>
      <c r="D373" s="2"/>
      <c r="E373" s="2"/>
      <c r="F373" s="2"/>
      <c r="G373" s="2"/>
      <c r="H373" s="2"/>
      <c r="I373" s="2"/>
      <c r="J373" s="916"/>
      <c r="K373" s="916"/>
      <c r="L373" s="916"/>
      <c r="M373" s="916"/>
      <c r="N373" s="916"/>
      <c r="O373" s="916"/>
      <c r="P373" s="916"/>
      <c r="Q373" s="916"/>
      <c r="R373" s="917"/>
      <c r="S373" s="917"/>
      <c r="T373" s="2"/>
      <c r="U373" s="2"/>
    </row>
    <row r="374" spans="2:21">
      <c r="B374" s="285"/>
      <c r="C374" s="2"/>
      <c r="D374" s="2"/>
      <c r="E374" s="2"/>
      <c r="F374" s="2"/>
      <c r="G374" s="2"/>
      <c r="H374" s="2"/>
      <c r="I374" s="2"/>
      <c r="J374" s="916"/>
      <c r="K374" s="916"/>
      <c r="L374" s="916"/>
      <c r="M374" s="916"/>
      <c r="N374" s="916"/>
      <c r="O374" s="916"/>
      <c r="P374" s="916"/>
      <c r="Q374" s="916"/>
      <c r="R374" s="917"/>
      <c r="S374" s="917"/>
      <c r="T374" s="2"/>
      <c r="U374" s="2"/>
    </row>
    <row r="375" spans="2:21">
      <c r="B375" s="285"/>
      <c r="C375" s="2"/>
      <c r="D375" s="2"/>
      <c r="E375" s="2"/>
      <c r="F375" s="2"/>
      <c r="G375" s="2"/>
      <c r="H375" s="2"/>
      <c r="I375" s="2"/>
      <c r="J375" s="916"/>
      <c r="K375" s="916"/>
      <c r="L375" s="916"/>
      <c r="M375" s="916"/>
      <c r="N375" s="916"/>
      <c r="O375" s="916"/>
      <c r="P375" s="916"/>
      <c r="Q375" s="916"/>
      <c r="R375" s="917"/>
      <c r="S375" s="917"/>
      <c r="T375" s="2"/>
      <c r="U375" s="2"/>
    </row>
    <row r="376" spans="2:21">
      <c r="B376" s="285"/>
      <c r="C376" s="2"/>
      <c r="D376" s="2"/>
      <c r="E376" s="2"/>
      <c r="F376" s="2"/>
      <c r="G376" s="2"/>
      <c r="H376" s="2"/>
      <c r="I376" s="2"/>
      <c r="J376" s="916"/>
      <c r="K376" s="916"/>
      <c r="L376" s="916"/>
      <c r="M376" s="916"/>
      <c r="N376" s="916"/>
      <c r="O376" s="916"/>
      <c r="P376" s="916"/>
      <c r="Q376" s="916"/>
      <c r="R376" s="917"/>
      <c r="S376" s="917"/>
      <c r="T376" s="2"/>
      <c r="U376" s="2"/>
    </row>
    <row r="377" spans="2:21">
      <c r="B377" s="285"/>
      <c r="C377" s="2"/>
      <c r="D377" s="2"/>
      <c r="E377" s="2"/>
      <c r="F377" s="2"/>
      <c r="G377" s="2"/>
      <c r="H377" s="2"/>
      <c r="I377" s="2"/>
      <c r="J377" s="916"/>
      <c r="K377" s="916"/>
      <c r="L377" s="916"/>
      <c r="M377" s="916"/>
      <c r="N377" s="916"/>
      <c r="O377" s="916"/>
      <c r="P377" s="916"/>
      <c r="Q377" s="916"/>
      <c r="R377" s="917"/>
      <c r="S377" s="917"/>
      <c r="T377" s="2"/>
      <c r="U377" s="2"/>
    </row>
    <row r="378" spans="2:21">
      <c r="B378" s="285"/>
      <c r="C378" s="2"/>
      <c r="D378" s="2"/>
      <c r="E378" s="2"/>
      <c r="F378" s="2"/>
      <c r="G378" s="2"/>
      <c r="H378" s="2"/>
      <c r="I378" s="2"/>
      <c r="J378" s="916"/>
      <c r="K378" s="916"/>
      <c r="L378" s="916"/>
      <c r="M378" s="916"/>
      <c r="N378" s="916"/>
      <c r="O378" s="916"/>
      <c r="P378" s="916"/>
      <c r="Q378" s="916"/>
      <c r="R378" s="917"/>
      <c r="S378" s="917"/>
      <c r="T378" s="2"/>
      <c r="U378" s="2"/>
    </row>
    <row r="379" spans="2:21">
      <c r="B379" s="285"/>
      <c r="C379" s="2"/>
      <c r="D379" s="2"/>
      <c r="E379" s="2"/>
      <c r="F379" s="2"/>
      <c r="G379" s="2"/>
      <c r="H379" s="2"/>
      <c r="I379" s="2"/>
      <c r="J379" s="916"/>
      <c r="K379" s="916"/>
      <c r="L379" s="916"/>
      <c r="M379" s="916"/>
      <c r="N379" s="916"/>
      <c r="O379" s="916"/>
      <c r="P379" s="916"/>
      <c r="Q379" s="916"/>
      <c r="R379" s="917"/>
      <c r="S379" s="917"/>
      <c r="T379" s="2"/>
      <c r="U379" s="2"/>
    </row>
    <row r="380" spans="2:21">
      <c r="B380" s="285"/>
      <c r="C380" s="2"/>
      <c r="D380" s="2"/>
      <c r="E380" s="2"/>
      <c r="F380" s="2"/>
      <c r="G380" s="2"/>
      <c r="H380" s="2"/>
      <c r="I380" s="2"/>
      <c r="J380" s="916"/>
      <c r="K380" s="916"/>
      <c r="L380" s="916"/>
      <c r="M380" s="916"/>
      <c r="N380" s="916"/>
      <c r="O380" s="916"/>
      <c r="P380" s="916"/>
      <c r="Q380" s="916"/>
      <c r="R380" s="917"/>
      <c r="S380" s="917"/>
      <c r="T380" s="2"/>
      <c r="U380" s="2"/>
    </row>
    <row r="381" spans="2:21">
      <c r="B381" s="285"/>
      <c r="C381" s="2"/>
      <c r="D381" s="2"/>
      <c r="E381" s="2"/>
      <c r="F381" s="2"/>
      <c r="G381" s="2"/>
      <c r="H381" s="2"/>
      <c r="I381" s="2"/>
      <c r="J381" s="916"/>
      <c r="K381" s="916"/>
      <c r="L381" s="916"/>
      <c r="M381" s="916"/>
      <c r="N381" s="916"/>
      <c r="O381" s="916"/>
      <c r="P381" s="916"/>
      <c r="Q381" s="916"/>
      <c r="R381" s="917"/>
      <c r="S381" s="917"/>
      <c r="T381" s="2"/>
      <c r="U381" s="2"/>
    </row>
    <row r="382" spans="2:21">
      <c r="B382" s="285"/>
      <c r="C382" s="2"/>
      <c r="D382" s="2"/>
      <c r="E382" s="2"/>
      <c r="F382" s="2"/>
      <c r="G382" s="2"/>
      <c r="H382" s="2"/>
      <c r="I382" s="2"/>
      <c r="J382" s="916"/>
      <c r="K382" s="916"/>
      <c r="L382" s="916"/>
      <c r="M382" s="916"/>
      <c r="N382" s="916"/>
      <c r="O382" s="916"/>
      <c r="P382" s="916"/>
      <c r="Q382" s="916"/>
      <c r="R382" s="917"/>
      <c r="S382" s="917"/>
      <c r="T382" s="2"/>
      <c r="U382" s="2"/>
    </row>
    <row r="383" spans="2:21">
      <c r="B383" s="285"/>
      <c r="C383" s="2"/>
      <c r="D383" s="2"/>
      <c r="E383" s="2"/>
      <c r="F383" s="2"/>
      <c r="G383" s="2"/>
      <c r="H383" s="2"/>
      <c r="I383" s="2"/>
      <c r="J383" s="916"/>
      <c r="K383" s="916"/>
      <c r="L383" s="916"/>
      <c r="M383" s="916"/>
      <c r="N383" s="916"/>
      <c r="O383" s="916"/>
      <c r="P383" s="916"/>
      <c r="Q383" s="916"/>
      <c r="R383" s="917"/>
      <c r="S383" s="917"/>
      <c r="T383" s="2"/>
      <c r="U383" s="2"/>
    </row>
    <row r="384" spans="2:21">
      <c r="B384" s="285"/>
      <c r="C384" s="2"/>
      <c r="D384" s="2"/>
      <c r="E384" s="2"/>
      <c r="F384" s="2"/>
      <c r="G384" s="2"/>
      <c r="H384" s="2"/>
      <c r="I384" s="2"/>
      <c r="J384" s="916"/>
      <c r="K384" s="916"/>
      <c r="L384" s="916"/>
      <c r="M384" s="916"/>
      <c r="N384" s="916"/>
      <c r="O384" s="916"/>
      <c r="P384" s="916"/>
      <c r="Q384" s="916"/>
      <c r="R384" s="917"/>
      <c r="S384" s="917"/>
      <c r="T384" s="2"/>
      <c r="U384" s="2"/>
    </row>
    <row r="385" spans="2:21">
      <c r="B385" s="285"/>
      <c r="C385" s="2"/>
      <c r="D385" s="2"/>
      <c r="E385" s="2"/>
      <c r="F385" s="2"/>
      <c r="G385" s="2"/>
      <c r="H385" s="2"/>
      <c r="I385" s="2"/>
      <c r="J385" s="916"/>
      <c r="K385" s="916"/>
      <c r="L385" s="916"/>
      <c r="M385" s="916"/>
      <c r="N385" s="916"/>
      <c r="O385" s="916"/>
      <c r="P385" s="916"/>
      <c r="Q385" s="916"/>
      <c r="R385" s="917"/>
      <c r="S385" s="917"/>
      <c r="T385" s="2"/>
      <c r="U385" s="2"/>
    </row>
    <row r="386" spans="2:21">
      <c r="B386" s="285"/>
      <c r="C386" s="2"/>
      <c r="D386" s="2"/>
      <c r="E386" s="2"/>
      <c r="F386" s="2"/>
      <c r="G386" s="2"/>
      <c r="H386" s="2"/>
      <c r="I386" s="2"/>
      <c r="J386" s="916"/>
      <c r="K386" s="916"/>
      <c r="L386" s="916"/>
      <c r="M386" s="916"/>
      <c r="N386" s="916"/>
      <c r="O386" s="916"/>
      <c r="P386" s="916"/>
      <c r="Q386" s="916"/>
      <c r="R386" s="917"/>
      <c r="S386" s="917"/>
      <c r="T386" s="2"/>
      <c r="U386" s="2"/>
    </row>
    <row r="387" spans="2:21">
      <c r="B387" s="285"/>
      <c r="C387" s="2"/>
      <c r="D387" s="2"/>
      <c r="E387" s="2"/>
      <c r="F387" s="2"/>
      <c r="G387" s="2"/>
      <c r="H387" s="2"/>
      <c r="I387" s="2"/>
      <c r="J387" s="916"/>
      <c r="K387" s="916"/>
      <c r="L387" s="916"/>
      <c r="M387" s="916"/>
      <c r="N387" s="916"/>
      <c r="O387" s="916"/>
      <c r="P387" s="916"/>
      <c r="Q387" s="916"/>
      <c r="R387" s="917"/>
      <c r="S387" s="917"/>
      <c r="T387" s="2"/>
      <c r="U387" s="2"/>
    </row>
    <row r="388" spans="2:21">
      <c r="B388" s="285"/>
      <c r="C388" s="2"/>
      <c r="D388" s="2"/>
      <c r="E388" s="2"/>
      <c r="F388" s="2"/>
      <c r="G388" s="2"/>
      <c r="H388" s="2"/>
      <c r="I388" s="2"/>
      <c r="J388" s="916"/>
      <c r="K388" s="916"/>
      <c r="L388" s="916"/>
      <c r="M388" s="916"/>
      <c r="N388" s="916"/>
      <c r="O388" s="916"/>
      <c r="P388" s="916"/>
      <c r="Q388" s="916"/>
      <c r="R388" s="917"/>
      <c r="S388" s="917"/>
      <c r="T388" s="2"/>
      <c r="U388" s="2"/>
    </row>
    <row r="389" spans="2:21">
      <c r="B389" s="285"/>
      <c r="C389" s="2"/>
      <c r="D389" s="2"/>
      <c r="E389" s="2"/>
      <c r="F389" s="2"/>
      <c r="G389" s="2"/>
      <c r="H389" s="2"/>
      <c r="I389" s="2"/>
      <c r="J389" s="916"/>
      <c r="K389" s="916"/>
      <c r="L389" s="916"/>
      <c r="M389" s="916"/>
      <c r="N389" s="916"/>
      <c r="O389" s="916"/>
      <c r="P389" s="916"/>
      <c r="Q389" s="916"/>
      <c r="R389" s="917"/>
      <c r="S389" s="917"/>
      <c r="T389" s="2"/>
      <c r="U389" s="2"/>
    </row>
    <row r="390" spans="2:21">
      <c r="B390" s="285"/>
      <c r="C390" s="2"/>
      <c r="D390" s="2"/>
      <c r="E390" s="2"/>
      <c r="F390" s="2"/>
      <c r="G390" s="2"/>
      <c r="H390" s="2"/>
      <c r="I390" s="2"/>
      <c r="J390" s="916"/>
      <c r="K390" s="916"/>
      <c r="L390" s="916"/>
      <c r="M390" s="916"/>
      <c r="N390" s="916"/>
      <c r="O390" s="916"/>
      <c r="P390" s="916"/>
      <c r="Q390" s="916"/>
      <c r="R390" s="917"/>
      <c r="S390" s="917"/>
      <c r="T390" s="2"/>
      <c r="U390" s="2"/>
    </row>
    <row r="391" spans="2:21">
      <c r="B391" s="285"/>
      <c r="C391" s="2"/>
      <c r="D391" s="2"/>
      <c r="E391" s="2"/>
      <c r="F391" s="2"/>
      <c r="G391" s="2"/>
      <c r="H391" s="2"/>
      <c r="I391" s="2"/>
      <c r="J391" s="916"/>
      <c r="K391" s="916"/>
      <c r="L391" s="916"/>
      <c r="M391" s="916"/>
      <c r="N391" s="916"/>
      <c r="O391" s="916"/>
      <c r="P391" s="916"/>
      <c r="Q391" s="916"/>
      <c r="R391" s="917"/>
      <c r="S391" s="917"/>
      <c r="T391" s="2"/>
      <c r="U391" s="2"/>
    </row>
    <row r="392" spans="2:21">
      <c r="B392" s="285"/>
      <c r="C392" s="2"/>
      <c r="D392" s="2"/>
      <c r="E392" s="2"/>
      <c r="F392" s="2"/>
      <c r="G392" s="2"/>
      <c r="H392" s="2"/>
      <c r="I392" s="2"/>
      <c r="J392" s="916"/>
      <c r="K392" s="916"/>
      <c r="L392" s="916"/>
      <c r="M392" s="916"/>
      <c r="N392" s="916"/>
      <c r="O392" s="916"/>
      <c r="P392" s="916"/>
      <c r="Q392" s="916"/>
      <c r="R392" s="917"/>
      <c r="S392" s="917"/>
      <c r="T392" s="2"/>
      <c r="U392" s="2"/>
    </row>
    <row r="393" spans="2:21">
      <c r="B393" s="285"/>
      <c r="C393" s="2"/>
      <c r="D393" s="2"/>
      <c r="E393" s="2"/>
      <c r="F393" s="2"/>
      <c r="G393" s="2"/>
      <c r="H393" s="2"/>
      <c r="I393" s="2"/>
      <c r="J393" s="916"/>
      <c r="K393" s="916"/>
      <c r="L393" s="916"/>
      <c r="M393" s="916"/>
      <c r="N393" s="916"/>
      <c r="O393" s="916"/>
      <c r="P393" s="916"/>
      <c r="Q393" s="916"/>
      <c r="R393" s="917"/>
      <c r="S393" s="917"/>
      <c r="T393" s="2"/>
      <c r="U393" s="2"/>
    </row>
    <row r="394" spans="2:21">
      <c r="B394" s="285"/>
      <c r="C394" s="2"/>
      <c r="D394" s="2"/>
      <c r="E394" s="2"/>
      <c r="F394" s="2"/>
      <c r="G394" s="2"/>
      <c r="H394" s="2"/>
      <c r="I394" s="2"/>
      <c r="J394" s="916"/>
      <c r="K394" s="916"/>
      <c r="L394" s="916"/>
      <c r="M394" s="916"/>
      <c r="N394" s="916"/>
      <c r="O394" s="916"/>
      <c r="P394" s="916"/>
      <c r="Q394" s="916"/>
      <c r="R394" s="917"/>
      <c r="S394" s="917"/>
      <c r="T394" s="2"/>
      <c r="U394" s="2"/>
    </row>
    <row r="395" spans="2:21">
      <c r="B395" s="285"/>
      <c r="C395" s="2"/>
      <c r="D395" s="2"/>
      <c r="E395" s="2"/>
      <c r="F395" s="2"/>
      <c r="G395" s="2"/>
      <c r="H395" s="2"/>
      <c r="I395" s="2"/>
      <c r="J395" s="916"/>
      <c r="K395" s="916"/>
      <c r="L395" s="916"/>
      <c r="M395" s="916"/>
      <c r="N395" s="916"/>
      <c r="O395" s="916"/>
      <c r="P395" s="916"/>
      <c r="Q395" s="916"/>
      <c r="R395" s="917"/>
      <c r="S395" s="917"/>
      <c r="T395" s="2"/>
      <c r="U395" s="2"/>
    </row>
    <row r="396" spans="2:21">
      <c r="B396" s="285"/>
      <c r="C396" s="2"/>
      <c r="D396" s="2"/>
      <c r="E396" s="2"/>
      <c r="F396" s="2"/>
      <c r="G396" s="2"/>
      <c r="H396" s="2"/>
      <c r="I396" s="2"/>
      <c r="J396" s="916"/>
      <c r="K396" s="916"/>
      <c r="L396" s="916"/>
      <c r="M396" s="916"/>
      <c r="N396" s="916"/>
      <c r="O396" s="916"/>
      <c r="P396" s="916"/>
      <c r="Q396" s="916"/>
      <c r="R396" s="917"/>
      <c r="S396" s="917"/>
      <c r="T396" s="2"/>
      <c r="U396" s="2"/>
    </row>
    <row r="397" spans="2:21">
      <c r="B397" s="285"/>
      <c r="C397" s="2"/>
      <c r="D397" s="2"/>
      <c r="E397" s="2"/>
      <c r="F397" s="2"/>
      <c r="G397" s="2"/>
      <c r="H397" s="2"/>
      <c r="I397" s="2"/>
      <c r="J397" s="916"/>
      <c r="K397" s="916"/>
      <c r="L397" s="916"/>
      <c r="M397" s="916"/>
      <c r="N397" s="916"/>
      <c r="O397" s="916"/>
      <c r="P397" s="916"/>
      <c r="Q397" s="916"/>
      <c r="R397" s="917"/>
      <c r="S397" s="917"/>
      <c r="T397" s="2"/>
      <c r="U397" s="2"/>
    </row>
    <row r="398" spans="2:21">
      <c r="B398" s="285"/>
      <c r="C398" s="2"/>
      <c r="D398" s="2"/>
      <c r="E398" s="2"/>
      <c r="F398" s="2"/>
      <c r="G398" s="2"/>
      <c r="H398" s="2"/>
      <c r="I398" s="2"/>
      <c r="J398" s="916"/>
      <c r="K398" s="916"/>
      <c r="L398" s="916"/>
      <c r="M398" s="916"/>
      <c r="N398" s="916"/>
      <c r="O398" s="916"/>
      <c r="P398" s="916"/>
      <c r="Q398" s="916"/>
      <c r="R398" s="917"/>
      <c r="S398" s="917"/>
      <c r="T398" s="2"/>
      <c r="U398" s="2"/>
    </row>
    <row r="399" spans="2:21">
      <c r="B399" s="285"/>
      <c r="C399" s="2"/>
      <c r="D399" s="2"/>
      <c r="E399" s="2"/>
      <c r="F399" s="2"/>
      <c r="G399" s="2"/>
      <c r="H399" s="2"/>
      <c r="I399" s="2"/>
      <c r="J399" s="916"/>
      <c r="K399" s="916"/>
      <c r="L399" s="916"/>
      <c r="M399" s="916"/>
      <c r="N399" s="916"/>
      <c r="O399" s="916"/>
      <c r="P399" s="916"/>
      <c r="Q399" s="916"/>
      <c r="R399" s="917"/>
      <c r="S399" s="917"/>
      <c r="T399" s="2"/>
      <c r="U399" s="2"/>
    </row>
    <row r="400" spans="2:21">
      <c r="B400" s="285"/>
      <c r="C400" s="2"/>
      <c r="D400" s="2"/>
      <c r="E400" s="2"/>
      <c r="F400" s="2"/>
      <c r="G400" s="2"/>
      <c r="H400" s="2"/>
      <c r="I400" s="2"/>
      <c r="J400" s="916"/>
      <c r="K400" s="916"/>
      <c r="L400" s="916"/>
      <c r="M400" s="916"/>
      <c r="N400" s="916"/>
      <c r="O400" s="916"/>
      <c r="P400" s="916"/>
      <c r="Q400" s="916"/>
      <c r="R400" s="917"/>
      <c r="S400" s="917"/>
      <c r="T400" s="2"/>
      <c r="U400" s="2"/>
    </row>
    <row r="401" spans="2:21">
      <c r="B401" s="285"/>
      <c r="C401" s="2"/>
      <c r="D401" s="2"/>
      <c r="E401" s="2"/>
      <c r="F401" s="2"/>
      <c r="G401" s="2"/>
      <c r="H401" s="2"/>
      <c r="I401" s="2"/>
      <c r="J401" s="916"/>
      <c r="K401" s="916"/>
      <c r="L401" s="916"/>
      <c r="M401" s="916"/>
      <c r="N401" s="916"/>
      <c r="O401" s="916"/>
      <c r="P401" s="916"/>
      <c r="Q401" s="916"/>
      <c r="R401" s="917"/>
      <c r="S401" s="917"/>
      <c r="T401" s="2"/>
      <c r="U401" s="2"/>
    </row>
    <row r="402" spans="2:21">
      <c r="B402" s="285"/>
      <c r="C402" s="2"/>
      <c r="D402" s="2"/>
      <c r="E402" s="2"/>
      <c r="F402" s="2"/>
      <c r="G402" s="2"/>
      <c r="H402" s="2"/>
      <c r="I402" s="2"/>
      <c r="J402" s="916"/>
      <c r="K402" s="916"/>
      <c r="L402" s="916"/>
      <c r="M402" s="916"/>
      <c r="N402" s="916"/>
      <c r="O402" s="916"/>
      <c r="P402" s="916"/>
      <c r="Q402" s="916"/>
      <c r="R402" s="917"/>
      <c r="S402" s="917"/>
      <c r="T402" s="2"/>
      <c r="U402" s="2"/>
    </row>
    <row r="403" spans="2:21">
      <c r="B403" s="285"/>
      <c r="C403" s="2"/>
      <c r="D403" s="2"/>
      <c r="E403" s="2"/>
      <c r="F403" s="2"/>
      <c r="G403" s="2"/>
      <c r="H403" s="2"/>
      <c r="I403" s="2"/>
      <c r="J403" s="916"/>
      <c r="K403" s="916"/>
      <c r="L403" s="916"/>
      <c r="M403" s="916"/>
      <c r="N403" s="916"/>
      <c r="O403" s="916"/>
      <c r="P403" s="916"/>
      <c r="Q403" s="916"/>
      <c r="R403" s="917"/>
      <c r="S403" s="917"/>
      <c r="T403" s="2"/>
      <c r="U403" s="2"/>
    </row>
    <row r="404" spans="2:21">
      <c r="B404" s="285"/>
      <c r="C404" s="2"/>
      <c r="D404" s="2"/>
      <c r="E404" s="2"/>
      <c r="F404" s="2"/>
      <c r="G404" s="2"/>
      <c r="H404" s="2"/>
      <c r="I404" s="2"/>
      <c r="J404" s="916"/>
      <c r="K404" s="916"/>
      <c r="L404" s="916"/>
      <c r="M404" s="916"/>
      <c r="N404" s="916"/>
      <c r="O404" s="916"/>
      <c r="P404" s="916"/>
      <c r="Q404" s="916"/>
      <c r="R404" s="917"/>
      <c r="S404" s="917"/>
      <c r="T404" s="2"/>
      <c r="U404" s="2"/>
    </row>
    <row r="405" spans="2:21">
      <c r="B405" s="285"/>
      <c r="C405" s="2"/>
      <c r="D405" s="2"/>
      <c r="E405" s="2"/>
      <c r="F405" s="2"/>
      <c r="G405" s="2"/>
      <c r="H405" s="2"/>
      <c r="I405" s="2"/>
      <c r="J405" s="916"/>
      <c r="K405" s="916"/>
      <c r="L405" s="916"/>
      <c r="M405" s="916"/>
      <c r="N405" s="916"/>
      <c r="O405" s="916"/>
      <c r="P405" s="916"/>
      <c r="Q405" s="916"/>
      <c r="R405" s="917"/>
      <c r="S405" s="917"/>
      <c r="T405" s="2"/>
      <c r="U405" s="2"/>
    </row>
    <row r="406" spans="2:21">
      <c r="B406" s="285"/>
      <c r="C406" s="2"/>
      <c r="D406" s="2"/>
      <c r="E406" s="2"/>
      <c r="F406" s="2"/>
      <c r="G406" s="2"/>
      <c r="H406" s="2"/>
      <c r="I406" s="2"/>
      <c r="J406" s="916"/>
      <c r="K406" s="916"/>
      <c r="L406" s="916"/>
      <c r="M406" s="916"/>
      <c r="N406" s="916"/>
      <c r="O406" s="916"/>
      <c r="P406" s="916"/>
      <c r="Q406" s="916"/>
      <c r="R406" s="917"/>
      <c r="S406" s="917"/>
      <c r="T406" s="2"/>
      <c r="U406" s="2"/>
    </row>
    <row r="407" spans="2:21">
      <c r="B407" s="285"/>
      <c r="C407" s="2"/>
      <c r="D407" s="2"/>
      <c r="E407" s="2"/>
      <c r="F407" s="2"/>
      <c r="G407" s="2"/>
      <c r="H407" s="2"/>
      <c r="I407" s="2"/>
      <c r="J407" s="916"/>
      <c r="K407" s="916"/>
      <c r="L407" s="916"/>
      <c r="M407" s="916"/>
      <c r="N407" s="916"/>
      <c r="O407" s="916"/>
      <c r="P407" s="916"/>
      <c r="Q407" s="916"/>
      <c r="R407" s="917"/>
      <c r="S407" s="917"/>
      <c r="T407" s="2"/>
      <c r="U407" s="2"/>
    </row>
    <row r="408" spans="2:21">
      <c r="B408" s="285"/>
      <c r="C408" s="2"/>
      <c r="D408" s="2"/>
      <c r="E408" s="2"/>
      <c r="F408" s="2"/>
      <c r="G408" s="2"/>
      <c r="H408" s="2"/>
      <c r="I408" s="2"/>
      <c r="J408" s="916"/>
      <c r="K408" s="916"/>
      <c r="L408" s="916"/>
      <c r="M408" s="916"/>
      <c r="N408" s="916"/>
      <c r="O408" s="916"/>
      <c r="P408" s="916"/>
      <c r="Q408" s="916"/>
      <c r="R408" s="917"/>
      <c r="S408" s="917"/>
      <c r="T408" s="2"/>
      <c r="U408" s="2"/>
    </row>
    <row r="409" spans="2:21">
      <c r="B409" s="285"/>
      <c r="C409" s="2"/>
      <c r="D409" s="2"/>
      <c r="E409" s="2"/>
      <c r="F409" s="2"/>
      <c r="G409" s="2"/>
      <c r="H409" s="2"/>
      <c r="I409" s="2"/>
      <c r="J409" s="916"/>
      <c r="K409" s="916"/>
      <c r="L409" s="916"/>
      <c r="M409" s="916"/>
      <c r="N409" s="916"/>
      <c r="O409" s="916"/>
      <c r="P409" s="916"/>
      <c r="Q409" s="916"/>
      <c r="R409" s="917"/>
      <c r="S409" s="917"/>
      <c r="T409" s="2"/>
      <c r="U409" s="2"/>
    </row>
    <row r="410" spans="2:21">
      <c r="B410" s="285"/>
      <c r="C410" s="2"/>
      <c r="D410" s="2"/>
      <c r="E410" s="2"/>
      <c r="F410" s="2"/>
      <c r="G410" s="2"/>
      <c r="H410" s="2"/>
      <c r="I410" s="2"/>
      <c r="J410" s="916"/>
      <c r="K410" s="916"/>
      <c r="L410" s="916"/>
      <c r="M410" s="916"/>
      <c r="N410" s="916"/>
      <c r="O410" s="916"/>
      <c r="P410" s="916"/>
      <c r="Q410" s="916"/>
      <c r="R410" s="917"/>
      <c r="S410" s="917"/>
      <c r="T410" s="2"/>
      <c r="U410" s="2"/>
    </row>
    <row r="411" spans="2:21">
      <c r="B411" s="285"/>
      <c r="C411" s="2"/>
      <c r="D411" s="2"/>
      <c r="E411" s="2"/>
      <c r="F411" s="2"/>
      <c r="G411" s="2"/>
      <c r="H411" s="2"/>
      <c r="I411" s="2"/>
      <c r="J411" s="916"/>
      <c r="K411" s="916"/>
      <c r="L411" s="916"/>
      <c r="M411" s="916"/>
      <c r="N411" s="916"/>
      <c r="O411" s="916"/>
      <c r="P411" s="916"/>
      <c r="Q411" s="916"/>
      <c r="R411" s="917"/>
      <c r="S411" s="917"/>
      <c r="T411" s="2"/>
      <c r="U411" s="2"/>
    </row>
    <row r="412" spans="2:21">
      <c r="B412" s="285"/>
      <c r="C412" s="2"/>
      <c r="D412" s="2"/>
      <c r="E412" s="2"/>
      <c r="F412" s="2"/>
      <c r="G412" s="2"/>
      <c r="H412" s="2"/>
      <c r="I412" s="2"/>
      <c r="J412" s="916"/>
      <c r="K412" s="916"/>
      <c r="L412" s="916"/>
      <c r="M412" s="916"/>
      <c r="N412" s="916"/>
      <c r="O412" s="916"/>
      <c r="P412" s="916"/>
      <c r="Q412" s="916"/>
      <c r="R412" s="917"/>
      <c r="S412" s="917"/>
      <c r="T412" s="2"/>
      <c r="U412" s="2"/>
    </row>
    <row r="413" spans="2:21">
      <c r="B413" s="285"/>
      <c r="C413" s="2"/>
      <c r="D413" s="2"/>
      <c r="E413" s="2"/>
      <c r="F413" s="2"/>
      <c r="G413" s="2"/>
      <c r="H413" s="2"/>
      <c r="I413" s="2"/>
      <c r="J413" s="916"/>
      <c r="K413" s="916"/>
      <c r="L413" s="916"/>
      <c r="M413" s="916"/>
      <c r="N413" s="916"/>
      <c r="O413" s="916"/>
      <c r="P413" s="916"/>
      <c r="Q413" s="916"/>
      <c r="R413" s="917"/>
      <c r="S413" s="917"/>
      <c r="T413" s="2"/>
      <c r="U413" s="2"/>
    </row>
    <row r="414" spans="2:21">
      <c r="B414" s="285"/>
      <c r="C414" s="2"/>
      <c r="D414" s="2"/>
      <c r="E414" s="2"/>
      <c r="F414" s="2"/>
      <c r="G414" s="2"/>
      <c r="H414" s="2"/>
      <c r="I414" s="2"/>
      <c r="J414" s="916"/>
      <c r="K414" s="916"/>
      <c r="L414" s="916"/>
      <c r="M414" s="916"/>
      <c r="N414" s="916"/>
      <c r="O414" s="916"/>
      <c r="P414" s="916"/>
      <c r="Q414" s="916"/>
      <c r="R414" s="917"/>
      <c r="S414" s="917"/>
      <c r="T414" s="2"/>
      <c r="U414" s="2"/>
    </row>
    <row r="415" spans="2:21">
      <c r="B415" s="285"/>
      <c r="C415" s="2"/>
      <c r="D415" s="2"/>
      <c r="E415" s="2"/>
      <c r="F415" s="2"/>
      <c r="G415" s="2"/>
      <c r="H415" s="2"/>
      <c r="I415" s="2"/>
      <c r="J415" s="916"/>
      <c r="K415" s="916"/>
      <c r="L415" s="916"/>
      <c r="M415" s="916"/>
      <c r="N415" s="916"/>
      <c r="O415" s="916"/>
      <c r="P415" s="916"/>
      <c r="Q415" s="916"/>
      <c r="R415" s="917"/>
      <c r="S415" s="917"/>
      <c r="T415" s="2"/>
      <c r="U415" s="2"/>
    </row>
    <row r="416" spans="2:21">
      <c r="B416" s="285"/>
      <c r="C416" s="2"/>
      <c r="D416" s="2"/>
      <c r="E416" s="2"/>
      <c r="F416" s="2"/>
      <c r="G416" s="2"/>
      <c r="H416" s="2"/>
      <c r="I416" s="2"/>
      <c r="J416" s="916"/>
      <c r="K416" s="916"/>
      <c r="L416" s="916"/>
      <c r="M416" s="916"/>
      <c r="N416" s="916"/>
      <c r="O416" s="916"/>
      <c r="P416" s="916"/>
      <c r="Q416" s="916"/>
      <c r="R416" s="917"/>
      <c r="S416" s="917"/>
      <c r="T416" s="2"/>
      <c r="U416" s="2"/>
    </row>
    <row r="417" spans="2:21">
      <c r="B417" s="285"/>
      <c r="C417" s="2"/>
      <c r="D417" s="2"/>
      <c r="E417" s="2"/>
      <c r="F417" s="2"/>
      <c r="G417" s="2"/>
      <c r="H417" s="2"/>
      <c r="I417" s="2"/>
      <c r="J417" s="916"/>
      <c r="K417" s="916"/>
      <c r="L417" s="916"/>
      <c r="M417" s="916"/>
      <c r="N417" s="916"/>
      <c r="O417" s="916"/>
      <c r="P417" s="916"/>
      <c r="Q417" s="916"/>
      <c r="R417" s="917"/>
      <c r="S417" s="917"/>
      <c r="T417" s="2"/>
      <c r="U417" s="2"/>
    </row>
    <row r="418" spans="2:21">
      <c r="B418" s="285"/>
      <c r="C418" s="2"/>
      <c r="D418" s="2"/>
      <c r="E418" s="2"/>
      <c r="F418" s="2"/>
      <c r="G418" s="2"/>
      <c r="H418" s="2"/>
      <c r="I418" s="2"/>
      <c r="J418" s="916"/>
      <c r="K418" s="916"/>
      <c r="L418" s="916"/>
      <c r="M418" s="916"/>
      <c r="N418" s="916"/>
      <c r="O418" s="916"/>
      <c r="P418" s="916"/>
      <c r="Q418" s="916"/>
      <c r="R418" s="917"/>
      <c r="S418" s="917"/>
      <c r="T418" s="2"/>
      <c r="U418" s="2"/>
    </row>
    <row r="419" spans="2:21">
      <c r="B419" s="285"/>
      <c r="C419" s="2"/>
      <c r="D419" s="2"/>
      <c r="E419" s="2"/>
      <c r="F419" s="2"/>
      <c r="G419" s="2"/>
      <c r="H419" s="2"/>
      <c r="I419" s="2"/>
      <c r="J419" s="916"/>
      <c r="K419" s="916"/>
      <c r="L419" s="916"/>
      <c r="M419" s="916"/>
      <c r="N419" s="916"/>
      <c r="O419" s="916"/>
      <c r="P419" s="916"/>
      <c r="Q419" s="916"/>
      <c r="R419" s="917"/>
      <c r="S419" s="917"/>
      <c r="T419" s="2"/>
      <c r="U419" s="2"/>
    </row>
    <row r="420" spans="2:21">
      <c r="B420" s="285"/>
      <c r="C420" s="2"/>
      <c r="D420" s="2"/>
      <c r="E420" s="2"/>
      <c r="F420" s="2"/>
      <c r="G420" s="2"/>
      <c r="H420" s="2"/>
      <c r="I420" s="2"/>
      <c r="J420" s="916"/>
      <c r="K420" s="916"/>
      <c r="L420" s="916"/>
      <c r="M420" s="916"/>
      <c r="N420" s="916"/>
      <c r="O420" s="916"/>
      <c r="P420" s="916"/>
      <c r="Q420" s="916"/>
      <c r="R420" s="917"/>
      <c r="S420" s="917"/>
      <c r="T420" s="2"/>
      <c r="U420" s="2"/>
    </row>
    <row r="421" spans="2:21">
      <c r="B421" s="285"/>
      <c r="C421" s="2"/>
      <c r="D421" s="2"/>
      <c r="E421" s="2"/>
      <c r="F421" s="2"/>
      <c r="G421" s="2"/>
      <c r="H421" s="2"/>
      <c r="I421" s="2"/>
      <c r="J421" s="916"/>
      <c r="K421" s="916"/>
      <c r="L421" s="916"/>
      <c r="M421" s="916"/>
      <c r="N421" s="916"/>
      <c r="O421" s="916"/>
      <c r="P421" s="916"/>
      <c r="Q421" s="916"/>
      <c r="R421" s="917"/>
      <c r="S421" s="917"/>
      <c r="T421" s="2"/>
      <c r="U421" s="2"/>
    </row>
    <row r="422" spans="2:21">
      <c r="B422" s="285"/>
      <c r="C422" s="2"/>
      <c r="D422" s="2"/>
      <c r="E422" s="2"/>
      <c r="F422" s="2"/>
      <c r="G422" s="2"/>
      <c r="H422" s="2"/>
      <c r="I422" s="2"/>
      <c r="J422" s="916"/>
      <c r="K422" s="916"/>
      <c r="L422" s="916"/>
      <c r="M422" s="916"/>
      <c r="N422" s="916"/>
      <c r="O422" s="916"/>
      <c r="P422" s="916"/>
      <c r="Q422" s="916"/>
      <c r="R422" s="917"/>
      <c r="S422" s="917"/>
      <c r="T422" s="2"/>
      <c r="U422" s="2"/>
    </row>
    <row r="423" spans="2:21">
      <c r="B423" s="285"/>
      <c r="C423" s="2"/>
      <c r="D423" s="2"/>
      <c r="E423" s="2"/>
      <c r="F423" s="2"/>
      <c r="G423" s="2"/>
      <c r="H423" s="2"/>
      <c r="I423" s="2"/>
      <c r="J423" s="916"/>
      <c r="K423" s="916"/>
      <c r="L423" s="916"/>
      <c r="M423" s="916"/>
      <c r="N423" s="916"/>
      <c r="O423" s="916"/>
      <c r="P423" s="916"/>
      <c r="Q423" s="916"/>
      <c r="R423" s="917"/>
      <c r="S423" s="917"/>
      <c r="T423" s="2"/>
      <c r="U423" s="2"/>
    </row>
    <row r="424" spans="2:21">
      <c r="B424" s="285"/>
      <c r="C424" s="2"/>
      <c r="D424" s="2"/>
      <c r="E424" s="2"/>
      <c r="F424" s="2"/>
      <c r="G424" s="2"/>
      <c r="H424" s="2"/>
      <c r="I424" s="2"/>
      <c r="J424" s="916"/>
      <c r="K424" s="916"/>
      <c r="L424" s="916"/>
      <c r="M424" s="916"/>
      <c r="N424" s="916"/>
      <c r="O424" s="916"/>
      <c r="P424" s="916"/>
      <c r="Q424" s="916"/>
      <c r="R424" s="917"/>
      <c r="S424" s="917"/>
      <c r="T424" s="2"/>
      <c r="U424" s="2"/>
    </row>
    <row r="425" spans="2:21">
      <c r="B425" s="285"/>
      <c r="C425" s="2"/>
      <c r="D425" s="2"/>
      <c r="E425" s="2"/>
      <c r="F425" s="2"/>
      <c r="G425" s="2"/>
      <c r="H425" s="2"/>
      <c r="I425" s="2"/>
      <c r="J425" s="916"/>
      <c r="K425" s="916"/>
      <c r="L425" s="916"/>
      <c r="M425" s="916"/>
      <c r="N425" s="916"/>
      <c r="O425" s="916"/>
      <c r="P425" s="916"/>
      <c r="Q425" s="916"/>
      <c r="R425" s="917"/>
      <c r="S425" s="917"/>
      <c r="T425" s="2"/>
      <c r="U425" s="2"/>
    </row>
    <row r="426" spans="2:21">
      <c r="B426" s="285"/>
      <c r="C426" s="2"/>
      <c r="D426" s="2"/>
      <c r="E426" s="2"/>
      <c r="F426" s="2"/>
      <c r="G426" s="2"/>
      <c r="H426" s="2"/>
      <c r="I426" s="2"/>
      <c r="J426" s="916"/>
      <c r="K426" s="916"/>
      <c r="L426" s="916"/>
      <c r="M426" s="916"/>
      <c r="N426" s="916"/>
      <c r="O426" s="916"/>
      <c r="P426" s="916"/>
      <c r="Q426" s="916"/>
      <c r="R426" s="917"/>
      <c r="S426" s="917"/>
      <c r="T426" s="2"/>
      <c r="U426" s="2"/>
    </row>
    <row r="427" spans="2:21">
      <c r="B427" s="285"/>
      <c r="C427" s="2"/>
      <c r="D427" s="2"/>
      <c r="E427" s="2"/>
      <c r="F427" s="2"/>
      <c r="G427" s="2"/>
      <c r="H427" s="2"/>
      <c r="I427" s="2"/>
      <c r="J427" s="916"/>
      <c r="K427" s="916"/>
      <c r="L427" s="916"/>
      <c r="M427" s="916"/>
      <c r="N427" s="916"/>
      <c r="O427" s="916"/>
      <c r="P427" s="916"/>
      <c r="Q427" s="916"/>
      <c r="R427" s="917"/>
      <c r="S427" s="917"/>
      <c r="T427" s="2"/>
      <c r="U427" s="2"/>
    </row>
    <row r="428" spans="2:21">
      <c r="B428" s="285"/>
      <c r="C428" s="2"/>
      <c r="D428" s="2"/>
      <c r="E428" s="2"/>
      <c r="F428" s="2"/>
      <c r="G428" s="2"/>
      <c r="H428" s="2"/>
      <c r="I428" s="2"/>
      <c r="J428" s="916"/>
      <c r="K428" s="916"/>
      <c r="L428" s="916"/>
      <c r="M428" s="916"/>
      <c r="N428" s="916"/>
      <c r="O428" s="916"/>
      <c r="P428" s="916"/>
      <c r="Q428" s="916"/>
      <c r="R428" s="917"/>
      <c r="S428" s="917"/>
      <c r="T428" s="2"/>
      <c r="U428" s="2"/>
    </row>
    <row r="429" spans="2:21">
      <c r="B429" s="285"/>
      <c r="C429" s="2"/>
      <c r="D429" s="2"/>
      <c r="E429" s="2"/>
      <c r="F429" s="2"/>
      <c r="G429" s="2"/>
      <c r="H429" s="2"/>
      <c r="I429" s="2"/>
      <c r="J429" s="916"/>
      <c r="K429" s="916"/>
      <c r="L429" s="916"/>
      <c r="M429" s="916"/>
      <c r="N429" s="916"/>
      <c r="O429" s="916"/>
      <c r="P429" s="916"/>
      <c r="Q429" s="916"/>
      <c r="R429" s="917"/>
      <c r="S429" s="917"/>
      <c r="T429" s="2"/>
      <c r="U429" s="2"/>
    </row>
    <row r="430" spans="2:21">
      <c r="B430" s="285"/>
      <c r="C430" s="2"/>
      <c r="D430" s="2"/>
      <c r="E430" s="2"/>
      <c r="F430" s="2"/>
      <c r="G430" s="2"/>
      <c r="H430" s="2"/>
      <c r="I430" s="2"/>
      <c r="J430" s="916"/>
      <c r="K430" s="916"/>
      <c r="L430" s="916"/>
      <c r="M430" s="916"/>
      <c r="N430" s="916"/>
      <c r="O430" s="916"/>
      <c r="P430" s="916"/>
      <c r="Q430" s="916"/>
      <c r="R430" s="917"/>
      <c r="S430" s="917"/>
      <c r="T430" s="2"/>
      <c r="U430" s="2"/>
    </row>
    <row r="431" spans="2:21">
      <c r="B431" s="285"/>
      <c r="C431" s="2"/>
      <c r="D431" s="2"/>
      <c r="E431" s="2"/>
      <c r="F431" s="2"/>
      <c r="G431" s="2"/>
      <c r="H431" s="2"/>
      <c r="I431" s="2"/>
      <c r="J431" s="916"/>
      <c r="K431" s="916"/>
      <c r="L431" s="916"/>
      <c r="M431" s="916"/>
      <c r="N431" s="916"/>
      <c r="O431" s="916"/>
      <c r="P431" s="916"/>
      <c r="Q431" s="916"/>
      <c r="R431" s="917"/>
      <c r="S431" s="917"/>
      <c r="T431" s="2"/>
      <c r="U431" s="2"/>
    </row>
    <row r="432" spans="2:21">
      <c r="B432" s="285"/>
      <c r="C432" s="2"/>
      <c r="D432" s="2"/>
      <c r="E432" s="2"/>
      <c r="F432" s="2"/>
      <c r="G432" s="2"/>
      <c r="H432" s="2"/>
      <c r="I432" s="2"/>
      <c r="J432" s="916"/>
      <c r="K432" s="916"/>
      <c r="L432" s="916"/>
      <c r="M432" s="916"/>
      <c r="N432" s="916"/>
      <c r="O432" s="916"/>
      <c r="P432" s="916"/>
      <c r="Q432" s="916"/>
      <c r="R432" s="917"/>
      <c r="S432" s="917"/>
      <c r="T432" s="2"/>
      <c r="U432" s="2"/>
    </row>
    <row r="433" spans="2:21">
      <c r="B433" s="285"/>
      <c r="C433" s="2"/>
      <c r="D433" s="2"/>
      <c r="E433" s="2"/>
      <c r="F433" s="2"/>
      <c r="G433" s="2"/>
      <c r="H433" s="2"/>
      <c r="I433" s="2"/>
      <c r="J433" s="916"/>
      <c r="K433" s="916"/>
      <c r="L433" s="916"/>
      <c r="M433" s="916"/>
      <c r="N433" s="916"/>
      <c r="O433" s="916"/>
      <c r="P433" s="916"/>
      <c r="Q433" s="916"/>
      <c r="R433" s="917"/>
      <c r="S433" s="917"/>
      <c r="T433" s="2"/>
      <c r="U433" s="2"/>
    </row>
    <row r="434" spans="2:21">
      <c r="B434" s="285"/>
      <c r="C434" s="2"/>
      <c r="D434" s="2"/>
      <c r="E434" s="2"/>
      <c r="F434" s="2"/>
      <c r="G434" s="2"/>
      <c r="H434" s="2"/>
      <c r="I434" s="2"/>
      <c r="J434" s="916"/>
      <c r="K434" s="916"/>
      <c r="L434" s="916"/>
      <c r="M434" s="916"/>
      <c r="N434" s="916"/>
      <c r="O434" s="916"/>
      <c r="P434" s="916"/>
      <c r="Q434" s="916"/>
      <c r="R434" s="917"/>
      <c r="S434" s="917"/>
      <c r="T434" s="2"/>
      <c r="U434" s="2"/>
    </row>
    <row r="435" spans="2:21">
      <c r="B435" s="285"/>
      <c r="C435" s="2"/>
      <c r="D435" s="2"/>
      <c r="E435" s="2"/>
      <c r="F435" s="2"/>
      <c r="G435" s="2"/>
      <c r="H435" s="2"/>
      <c r="I435" s="2"/>
      <c r="J435" s="916"/>
      <c r="K435" s="916"/>
      <c r="L435" s="916"/>
      <c r="M435" s="916"/>
      <c r="N435" s="916"/>
      <c r="O435" s="916"/>
      <c r="P435" s="916"/>
      <c r="Q435" s="916"/>
      <c r="R435" s="917"/>
      <c r="S435" s="917"/>
      <c r="T435" s="2"/>
      <c r="U435" s="2"/>
    </row>
    <row r="436" spans="2:21">
      <c r="B436" s="285"/>
      <c r="C436" s="2"/>
      <c r="D436" s="2"/>
      <c r="E436" s="2"/>
      <c r="F436" s="2"/>
      <c r="G436" s="2"/>
      <c r="H436" s="2"/>
      <c r="I436" s="2"/>
      <c r="J436" s="916"/>
      <c r="K436" s="916"/>
      <c r="L436" s="916"/>
      <c r="M436" s="916"/>
      <c r="N436" s="916"/>
      <c r="O436" s="916"/>
      <c r="P436" s="916"/>
      <c r="Q436" s="916"/>
      <c r="R436" s="917"/>
      <c r="S436" s="917"/>
      <c r="T436" s="2"/>
      <c r="U436" s="2"/>
    </row>
    <row r="437" spans="2:21">
      <c r="B437" s="285"/>
      <c r="C437" s="2"/>
      <c r="D437" s="2"/>
      <c r="E437" s="2"/>
      <c r="F437" s="2"/>
      <c r="G437" s="2"/>
      <c r="H437" s="2"/>
      <c r="I437" s="2"/>
      <c r="J437" s="916"/>
      <c r="K437" s="916"/>
      <c r="L437" s="916"/>
      <c r="M437" s="916"/>
      <c r="N437" s="916"/>
      <c r="O437" s="916"/>
      <c r="P437" s="916"/>
      <c r="Q437" s="916"/>
      <c r="R437" s="917"/>
      <c r="S437" s="917"/>
      <c r="T437" s="2"/>
      <c r="U437" s="2"/>
    </row>
    <row r="438" spans="2:21">
      <c r="B438" s="285"/>
      <c r="C438" s="2"/>
      <c r="D438" s="2"/>
      <c r="E438" s="2"/>
      <c r="F438" s="2"/>
      <c r="G438" s="2"/>
      <c r="H438" s="2"/>
      <c r="I438" s="2"/>
      <c r="J438" s="916"/>
      <c r="K438" s="916"/>
      <c r="L438" s="916"/>
      <c r="M438" s="916"/>
      <c r="N438" s="916"/>
      <c r="O438" s="916"/>
      <c r="P438" s="916"/>
      <c r="Q438" s="916"/>
      <c r="R438" s="917"/>
      <c r="S438" s="917"/>
      <c r="T438" s="2"/>
      <c r="U438" s="2"/>
    </row>
    <row r="439" spans="2:21">
      <c r="B439" s="285"/>
      <c r="C439" s="2"/>
      <c r="D439" s="2"/>
      <c r="E439" s="2"/>
      <c r="F439" s="2"/>
      <c r="G439" s="2"/>
      <c r="H439" s="2"/>
      <c r="I439" s="2"/>
      <c r="J439" s="916"/>
      <c r="K439" s="916"/>
      <c r="L439" s="916"/>
      <c r="M439" s="916"/>
      <c r="N439" s="916"/>
      <c r="O439" s="916"/>
      <c r="P439" s="916"/>
      <c r="Q439" s="916"/>
      <c r="R439" s="917"/>
      <c r="S439" s="917"/>
      <c r="T439" s="2"/>
      <c r="U439" s="2"/>
    </row>
    <row r="440" spans="2:21">
      <c r="B440" s="285"/>
      <c r="C440" s="2"/>
      <c r="D440" s="2"/>
      <c r="E440" s="2"/>
      <c r="F440" s="2"/>
      <c r="G440" s="2"/>
      <c r="H440" s="2"/>
      <c r="I440" s="2"/>
      <c r="J440" s="916"/>
      <c r="K440" s="916"/>
      <c r="L440" s="916"/>
      <c r="M440" s="916"/>
      <c r="N440" s="916"/>
      <c r="O440" s="916"/>
      <c r="P440" s="916"/>
      <c r="Q440" s="916"/>
      <c r="R440" s="917"/>
      <c r="S440" s="917"/>
      <c r="T440" s="2"/>
      <c r="U440" s="2"/>
    </row>
    <row r="441" spans="2:21">
      <c r="B441" s="285"/>
      <c r="C441" s="2"/>
      <c r="D441" s="2"/>
      <c r="E441" s="2"/>
      <c r="F441" s="2"/>
      <c r="G441" s="2"/>
      <c r="H441" s="2"/>
      <c r="I441" s="2"/>
      <c r="J441" s="916"/>
      <c r="K441" s="916"/>
      <c r="L441" s="916"/>
      <c r="M441" s="916"/>
      <c r="N441" s="916"/>
      <c r="O441" s="916"/>
      <c r="P441" s="916"/>
      <c r="Q441" s="916"/>
      <c r="R441" s="917"/>
      <c r="S441" s="917"/>
      <c r="T441" s="2"/>
      <c r="U441" s="2"/>
    </row>
    <row r="442" spans="2:21">
      <c r="B442" s="285"/>
      <c r="C442" s="2"/>
      <c r="D442" s="2"/>
      <c r="E442" s="2"/>
      <c r="F442" s="2"/>
      <c r="G442" s="2"/>
      <c r="H442" s="2"/>
      <c r="I442" s="2"/>
      <c r="J442" s="916"/>
      <c r="K442" s="916"/>
      <c r="L442" s="916"/>
      <c r="M442" s="916"/>
      <c r="N442" s="916"/>
      <c r="O442" s="916"/>
      <c r="P442" s="916"/>
      <c r="Q442" s="916"/>
      <c r="R442" s="917"/>
      <c r="S442" s="917"/>
      <c r="T442" s="2"/>
      <c r="U442" s="2"/>
    </row>
    <row r="443" spans="2:21">
      <c r="B443" s="285"/>
      <c r="C443" s="2"/>
      <c r="D443" s="2"/>
      <c r="E443" s="2"/>
      <c r="F443" s="2"/>
      <c r="G443" s="2"/>
      <c r="H443" s="2"/>
      <c r="I443" s="2"/>
      <c r="J443" s="916"/>
      <c r="K443" s="916"/>
      <c r="L443" s="916"/>
      <c r="M443" s="916"/>
      <c r="N443" s="916"/>
      <c r="O443" s="916"/>
      <c r="P443" s="916"/>
      <c r="Q443" s="916"/>
      <c r="R443" s="917"/>
      <c r="S443" s="917"/>
      <c r="T443" s="2"/>
      <c r="U443" s="2"/>
    </row>
    <row r="444" spans="2:21">
      <c r="B444" s="285"/>
      <c r="C444" s="2"/>
      <c r="D444" s="2"/>
      <c r="E444" s="2"/>
      <c r="F444" s="2"/>
      <c r="G444" s="2"/>
      <c r="H444" s="2"/>
      <c r="I444" s="2"/>
      <c r="J444" s="916"/>
      <c r="K444" s="916"/>
      <c r="L444" s="916"/>
      <c r="M444" s="916"/>
      <c r="N444" s="916"/>
      <c r="O444" s="916"/>
      <c r="P444" s="916"/>
      <c r="Q444" s="916"/>
      <c r="R444" s="917"/>
      <c r="S444" s="917"/>
      <c r="T444" s="2"/>
      <c r="U444" s="2"/>
    </row>
    <row r="445" spans="2:21">
      <c r="B445" s="285"/>
      <c r="C445" s="2"/>
      <c r="D445" s="2"/>
      <c r="E445" s="2"/>
      <c r="F445" s="2"/>
      <c r="G445" s="2"/>
      <c r="H445" s="2"/>
      <c r="I445" s="2"/>
      <c r="J445" s="916"/>
      <c r="K445" s="916"/>
      <c r="L445" s="916"/>
      <c r="M445" s="916"/>
      <c r="N445" s="916"/>
      <c r="O445" s="916"/>
      <c r="P445" s="916"/>
      <c r="Q445" s="916"/>
      <c r="R445" s="917"/>
      <c r="S445" s="917"/>
      <c r="T445" s="2"/>
      <c r="U445" s="2"/>
    </row>
    <row r="446" spans="2:21">
      <c r="B446" s="285"/>
      <c r="C446" s="2"/>
      <c r="D446" s="2"/>
      <c r="E446" s="2"/>
      <c r="F446" s="2"/>
      <c r="G446" s="2"/>
      <c r="H446" s="2"/>
      <c r="I446" s="2"/>
      <c r="J446" s="916"/>
      <c r="K446" s="916"/>
      <c r="L446" s="916"/>
      <c r="M446" s="916"/>
      <c r="N446" s="916"/>
      <c r="O446" s="916"/>
      <c r="P446" s="916"/>
      <c r="Q446" s="916"/>
      <c r="R446" s="917"/>
      <c r="S446" s="917"/>
      <c r="T446" s="2"/>
      <c r="U446" s="2"/>
    </row>
    <row r="447" spans="2:21">
      <c r="B447" s="285"/>
      <c r="C447" s="2"/>
      <c r="D447" s="2"/>
      <c r="E447" s="2"/>
      <c r="F447" s="2"/>
      <c r="G447" s="2"/>
      <c r="H447" s="2"/>
      <c r="I447" s="2"/>
      <c r="J447" s="916"/>
      <c r="K447" s="916"/>
      <c r="L447" s="916"/>
      <c r="M447" s="916"/>
      <c r="N447" s="916"/>
      <c r="O447" s="916"/>
      <c r="P447" s="916"/>
      <c r="Q447" s="916"/>
      <c r="R447" s="917"/>
      <c r="S447" s="917"/>
      <c r="T447" s="2"/>
      <c r="U447" s="2"/>
    </row>
    <row r="448" spans="2:21">
      <c r="B448" s="285"/>
      <c r="C448" s="2"/>
      <c r="D448" s="2"/>
      <c r="E448" s="2"/>
      <c r="F448" s="2"/>
      <c r="G448" s="2"/>
      <c r="H448" s="2"/>
      <c r="I448" s="2"/>
      <c r="J448" s="916"/>
      <c r="K448" s="916"/>
      <c r="L448" s="916"/>
      <c r="M448" s="916"/>
      <c r="N448" s="916"/>
      <c r="O448" s="916"/>
      <c r="P448" s="916"/>
      <c r="Q448" s="916"/>
      <c r="R448" s="917"/>
      <c r="S448" s="917"/>
      <c r="T448" s="2"/>
      <c r="U448" s="2"/>
    </row>
    <row r="449" spans="2:21">
      <c r="B449" s="285"/>
      <c r="C449" s="2"/>
      <c r="D449" s="2"/>
      <c r="E449" s="2"/>
      <c r="F449" s="2"/>
      <c r="G449" s="2"/>
      <c r="H449" s="2"/>
      <c r="I449" s="2"/>
      <c r="J449" s="916"/>
      <c r="K449" s="916"/>
      <c r="L449" s="916"/>
      <c r="M449" s="916"/>
      <c r="N449" s="916"/>
      <c r="O449" s="916"/>
      <c r="P449" s="916"/>
      <c r="Q449" s="916"/>
      <c r="R449" s="917"/>
      <c r="S449" s="917"/>
      <c r="T449" s="2"/>
      <c r="U449" s="2"/>
    </row>
    <row r="450" spans="2:21">
      <c r="B450" s="285"/>
      <c r="C450" s="2"/>
      <c r="D450" s="2"/>
      <c r="E450" s="2"/>
      <c r="F450" s="2"/>
      <c r="G450" s="2"/>
      <c r="H450" s="2"/>
      <c r="I450" s="2"/>
      <c r="J450" s="916"/>
      <c r="K450" s="916"/>
      <c r="L450" s="916"/>
      <c r="M450" s="916"/>
      <c r="N450" s="916"/>
      <c r="O450" s="916"/>
      <c r="P450" s="916"/>
      <c r="Q450" s="916"/>
      <c r="R450" s="917"/>
      <c r="S450" s="917"/>
      <c r="T450" s="2"/>
      <c r="U450" s="2"/>
    </row>
    <row r="451" spans="2:21">
      <c r="B451" s="285"/>
      <c r="C451" s="2"/>
      <c r="D451" s="2"/>
      <c r="E451" s="2"/>
      <c r="F451" s="2"/>
      <c r="G451" s="2"/>
      <c r="H451" s="2"/>
      <c r="I451" s="2"/>
      <c r="J451" s="916"/>
      <c r="K451" s="916"/>
      <c r="L451" s="916"/>
      <c r="M451" s="916"/>
      <c r="N451" s="916"/>
      <c r="O451" s="916"/>
      <c r="P451" s="916"/>
      <c r="Q451" s="916"/>
      <c r="R451" s="917"/>
      <c r="S451" s="917"/>
      <c r="T451" s="2"/>
      <c r="U451" s="2"/>
    </row>
    <row r="452" spans="2:21">
      <c r="B452" s="285"/>
      <c r="C452" s="2"/>
      <c r="D452" s="2"/>
      <c r="E452" s="2"/>
      <c r="F452" s="2"/>
      <c r="G452" s="2"/>
      <c r="H452" s="2"/>
      <c r="I452" s="2"/>
      <c r="J452" s="916"/>
      <c r="K452" s="916"/>
      <c r="L452" s="916"/>
      <c r="M452" s="916"/>
      <c r="N452" s="916"/>
      <c r="O452" s="916"/>
      <c r="P452" s="916"/>
      <c r="Q452" s="916"/>
      <c r="R452" s="917"/>
      <c r="S452" s="917"/>
      <c r="T452" s="2"/>
      <c r="U452" s="2"/>
    </row>
    <row r="453" spans="2:21">
      <c r="B453" s="285"/>
      <c r="C453" s="2"/>
      <c r="D453" s="2"/>
      <c r="E453" s="2"/>
      <c r="F453" s="2"/>
      <c r="G453" s="2"/>
      <c r="H453" s="2"/>
      <c r="I453" s="2"/>
      <c r="J453" s="916"/>
      <c r="K453" s="916"/>
      <c r="L453" s="916"/>
      <c r="M453" s="916"/>
      <c r="N453" s="916"/>
      <c r="O453" s="916"/>
      <c r="P453" s="916"/>
      <c r="Q453" s="916"/>
      <c r="R453" s="917"/>
      <c r="S453" s="917"/>
      <c r="T453" s="2"/>
      <c r="U453" s="2"/>
    </row>
    <row r="454" spans="2:21">
      <c r="B454" s="285"/>
      <c r="C454" s="2"/>
      <c r="D454" s="2"/>
      <c r="E454" s="2"/>
      <c r="F454" s="2"/>
      <c r="G454" s="2"/>
      <c r="H454" s="2"/>
      <c r="I454" s="2"/>
      <c r="J454" s="916"/>
      <c r="K454" s="916"/>
      <c r="L454" s="916"/>
      <c r="M454" s="916"/>
      <c r="N454" s="916"/>
      <c r="O454" s="916"/>
      <c r="P454" s="916"/>
      <c r="Q454" s="916"/>
      <c r="R454" s="917"/>
      <c r="S454" s="917"/>
      <c r="T454" s="2"/>
      <c r="U454" s="2"/>
    </row>
    <row r="455" spans="2:21">
      <c r="B455" s="285"/>
      <c r="C455" s="2"/>
      <c r="D455" s="2"/>
      <c r="E455" s="2"/>
      <c r="F455" s="2"/>
      <c r="G455" s="2"/>
      <c r="H455" s="2"/>
      <c r="I455" s="2"/>
      <c r="J455" s="916"/>
      <c r="K455" s="916"/>
      <c r="L455" s="916"/>
      <c r="M455" s="916"/>
      <c r="N455" s="916"/>
      <c r="O455" s="916"/>
      <c r="P455" s="916"/>
      <c r="Q455" s="916"/>
      <c r="R455" s="917"/>
      <c r="S455" s="917"/>
      <c r="T455" s="2"/>
      <c r="U455" s="2"/>
    </row>
    <row r="456" spans="2:21">
      <c r="B456" s="285"/>
      <c r="C456" s="2"/>
      <c r="D456" s="2"/>
      <c r="E456" s="2"/>
      <c r="F456" s="2"/>
      <c r="G456" s="2"/>
      <c r="H456" s="2"/>
      <c r="I456" s="2"/>
      <c r="J456" s="916"/>
      <c r="K456" s="916"/>
      <c r="L456" s="916"/>
      <c r="M456" s="916"/>
      <c r="N456" s="916"/>
      <c r="O456" s="916"/>
      <c r="P456" s="916"/>
      <c r="Q456" s="916"/>
      <c r="R456" s="917"/>
      <c r="S456" s="917"/>
      <c r="T456" s="2"/>
      <c r="U456" s="2"/>
    </row>
    <row r="457" spans="2:21">
      <c r="B457" s="285"/>
      <c r="C457" s="2"/>
      <c r="D457" s="2"/>
      <c r="E457" s="2"/>
      <c r="F457" s="2"/>
      <c r="G457" s="2"/>
      <c r="H457" s="2"/>
      <c r="I457" s="2"/>
      <c r="J457" s="916"/>
      <c r="K457" s="916"/>
      <c r="L457" s="916"/>
      <c r="M457" s="916"/>
      <c r="N457" s="916"/>
      <c r="O457" s="916"/>
      <c r="P457" s="916"/>
      <c r="Q457" s="916"/>
      <c r="R457" s="917"/>
      <c r="S457" s="917"/>
      <c r="T457" s="2"/>
      <c r="U457" s="2"/>
    </row>
    <row r="458" spans="2:21">
      <c r="B458" s="285"/>
      <c r="C458" s="2"/>
      <c r="D458" s="2"/>
      <c r="E458" s="2"/>
      <c r="F458" s="2"/>
      <c r="G458" s="2"/>
      <c r="H458" s="2"/>
      <c r="I458" s="2"/>
      <c r="J458" s="916"/>
      <c r="K458" s="916"/>
      <c r="L458" s="916"/>
      <c r="M458" s="916"/>
      <c r="N458" s="916"/>
      <c r="O458" s="916"/>
      <c r="P458" s="916"/>
      <c r="Q458" s="916"/>
      <c r="R458" s="917"/>
      <c r="S458" s="917"/>
      <c r="T458" s="2"/>
      <c r="U458" s="2"/>
    </row>
    <row r="459" spans="2:21">
      <c r="B459" s="285"/>
      <c r="C459" s="2"/>
      <c r="D459" s="2"/>
      <c r="E459" s="2"/>
      <c r="F459" s="2"/>
      <c r="G459" s="2"/>
      <c r="H459" s="2"/>
      <c r="I459" s="2"/>
      <c r="J459" s="916"/>
      <c r="K459" s="916"/>
      <c r="L459" s="916"/>
      <c r="M459" s="916"/>
      <c r="N459" s="916"/>
      <c r="O459" s="916"/>
      <c r="P459" s="916"/>
      <c r="Q459" s="916"/>
      <c r="R459" s="917"/>
      <c r="S459" s="917"/>
      <c r="T459" s="2"/>
      <c r="U459" s="2"/>
    </row>
    <row r="460" spans="2:21">
      <c r="B460" s="285"/>
      <c r="C460" s="2"/>
      <c r="D460" s="2"/>
      <c r="E460" s="2"/>
      <c r="F460" s="2"/>
      <c r="G460" s="2"/>
      <c r="H460" s="2"/>
      <c r="I460" s="2"/>
      <c r="J460" s="916"/>
      <c r="K460" s="916"/>
      <c r="L460" s="916"/>
      <c r="M460" s="916"/>
      <c r="N460" s="916"/>
      <c r="O460" s="916"/>
      <c r="P460" s="916"/>
      <c r="Q460" s="916"/>
      <c r="R460" s="917"/>
      <c r="S460" s="917"/>
      <c r="T460" s="2"/>
      <c r="U460" s="2"/>
    </row>
    <row r="461" spans="2:21">
      <c r="B461" s="285"/>
      <c r="C461" s="2"/>
      <c r="D461" s="2"/>
      <c r="E461" s="2"/>
      <c r="F461" s="2"/>
      <c r="G461" s="2"/>
      <c r="H461" s="2"/>
      <c r="I461" s="2"/>
      <c r="J461" s="916"/>
      <c r="K461" s="916"/>
      <c r="L461" s="916"/>
      <c r="M461" s="916"/>
      <c r="N461" s="916"/>
      <c r="O461" s="916"/>
      <c r="P461" s="916"/>
      <c r="Q461" s="916"/>
      <c r="R461" s="917"/>
      <c r="S461" s="917"/>
      <c r="T461" s="2"/>
      <c r="U461" s="2"/>
    </row>
    <row r="462" spans="2:21">
      <c r="B462" s="285"/>
      <c r="C462" s="2"/>
      <c r="D462" s="2"/>
      <c r="E462" s="2"/>
      <c r="F462" s="2"/>
      <c r="G462" s="2"/>
      <c r="H462" s="2"/>
      <c r="I462" s="2"/>
      <c r="J462" s="916"/>
      <c r="K462" s="916"/>
      <c r="L462" s="916"/>
      <c r="M462" s="916"/>
      <c r="N462" s="916"/>
      <c r="O462" s="916"/>
      <c r="P462" s="916"/>
      <c r="Q462" s="916"/>
      <c r="R462" s="917"/>
      <c r="S462" s="917"/>
      <c r="T462" s="2"/>
      <c r="U462" s="2"/>
    </row>
    <row r="463" spans="2:21">
      <c r="B463" s="285"/>
      <c r="C463" s="2"/>
      <c r="D463" s="2"/>
      <c r="E463" s="2"/>
      <c r="F463" s="2"/>
      <c r="G463" s="2"/>
      <c r="H463" s="2"/>
      <c r="I463" s="2"/>
      <c r="J463" s="916"/>
      <c r="K463" s="916"/>
      <c r="L463" s="916"/>
      <c r="M463" s="916"/>
      <c r="N463" s="916"/>
      <c r="O463" s="916"/>
      <c r="P463" s="916"/>
      <c r="Q463" s="916"/>
      <c r="R463" s="917"/>
      <c r="S463" s="917"/>
      <c r="T463" s="2"/>
      <c r="U463" s="2"/>
    </row>
    <row r="464" spans="2:21">
      <c r="B464" s="285"/>
      <c r="C464" s="2"/>
      <c r="D464" s="2"/>
      <c r="E464" s="2"/>
      <c r="F464" s="2"/>
      <c r="G464" s="2"/>
      <c r="H464" s="2"/>
      <c r="I464" s="2"/>
      <c r="J464" s="916"/>
      <c r="K464" s="916"/>
      <c r="L464" s="916"/>
      <c r="M464" s="916"/>
      <c r="N464" s="916"/>
      <c r="O464" s="916"/>
      <c r="P464" s="916"/>
      <c r="Q464" s="916"/>
      <c r="R464" s="917"/>
      <c r="S464" s="917"/>
      <c r="T464" s="2"/>
      <c r="U464" s="2"/>
    </row>
    <row r="465" spans="2:21">
      <c r="B465" s="285"/>
      <c r="C465" s="2"/>
      <c r="D465" s="2"/>
      <c r="E465" s="2"/>
      <c r="F465" s="2"/>
      <c r="G465" s="2"/>
      <c r="H465" s="2"/>
      <c r="I465" s="2"/>
      <c r="J465" s="916"/>
      <c r="K465" s="916"/>
      <c r="L465" s="916"/>
      <c r="M465" s="916"/>
      <c r="N465" s="916"/>
      <c r="O465" s="916"/>
      <c r="P465" s="916"/>
      <c r="Q465" s="916"/>
      <c r="R465" s="917"/>
      <c r="S465" s="917"/>
      <c r="T465" s="2"/>
      <c r="U465" s="2"/>
    </row>
    <row r="466" spans="2:21">
      <c r="B466" s="285"/>
      <c r="C466" s="2"/>
      <c r="D466" s="2"/>
      <c r="E466" s="2"/>
      <c r="F466" s="2"/>
      <c r="G466" s="2"/>
      <c r="H466" s="2"/>
      <c r="I466" s="2"/>
      <c r="J466" s="916"/>
      <c r="K466" s="916"/>
      <c r="L466" s="916"/>
      <c r="M466" s="916"/>
      <c r="N466" s="916"/>
      <c r="O466" s="916"/>
      <c r="P466" s="916"/>
      <c r="Q466" s="916"/>
      <c r="R466" s="917"/>
      <c r="S466" s="917"/>
      <c r="T466" s="2"/>
      <c r="U466" s="2"/>
    </row>
    <row r="467" spans="2:21">
      <c r="B467" s="285"/>
      <c r="C467" s="2"/>
      <c r="D467" s="2"/>
      <c r="E467" s="2"/>
      <c r="F467" s="2"/>
      <c r="G467" s="2"/>
      <c r="H467" s="2"/>
      <c r="I467" s="2"/>
      <c r="J467" s="916"/>
      <c r="K467" s="916"/>
      <c r="L467" s="916"/>
      <c r="M467" s="916"/>
      <c r="N467" s="916"/>
      <c r="O467" s="916"/>
      <c r="P467" s="916"/>
      <c r="Q467" s="916"/>
      <c r="R467" s="917"/>
      <c r="S467" s="917"/>
      <c r="T467" s="2"/>
      <c r="U467" s="2"/>
    </row>
    <row r="468" spans="2:21">
      <c r="B468" s="285"/>
      <c r="C468" s="2"/>
      <c r="D468" s="2"/>
      <c r="E468" s="2"/>
      <c r="F468" s="2"/>
      <c r="G468" s="2"/>
      <c r="H468" s="2"/>
      <c r="I468" s="2"/>
      <c r="J468" s="916"/>
      <c r="K468" s="916"/>
      <c r="L468" s="916"/>
      <c r="M468" s="916"/>
      <c r="N468" s="916"/>
      <c r="O468" s="916"/>
      <c r="P468" s="916"/>
      <c r="Q468" s="916"/>
      <c r="R468" s="917"/>
      <c r="S468" s="917"/>
      <c r="T468" s="2"/>
      <c r="U468" s="2"/>
    </row>
    <row r="469" spans="2:21">
      <c r="B469" s="285"/>
      <c r="C469" s="2"/>
      <c r="D469" s="2"/>
      <c r="E469" s="2"/>
      <c r="F469" s="2"/>
      <c r="G469" s="2"/>
      <c r="H469" s="2"/>
      <c r="I469" s="2"/>
      <c r="J469" s="916"/>
      <c r="K469" s="916"/>
      <c r="L469" s="916"/>
      <c r="M469" s="916"/>
      <c r="N469" s="916"/>
      <c r="O469" s="916"/>
      <c r="P469" s="916"/>
      <c r="Q469" s="916"/>
      <c r="R469" s="917"/>
      <c r="S469" s="917"/>
      <c r="T469" s="2"/>
      <c r="U469" s="2"/>
    </row>
    <row r="470" spans="2:21">
      <c r="B470" s="285"/>
      <c r="C470" s="2"/>
      <c r="D470" s="2"/>
      <c r="E470" s="2"/>
      <c r="F470" s="2"/>
      <c r="G470" s="2"/>
      <c r="H470" s="2"/>
      <c r="I470" s="2"/>
      <c r="J470" s="916"/>
      <c r="K470" s="916"/>
      <c r="L470" s="916"/>
      <c r="M470" s="916"/>
      <c r="N470" s="916"/>
      <c r="O470" s="916"/>
      <c r="P470" s="916"/>
      <c r="Q470" s="916"/>
      <c r="R470" s="917"/>
      <c r="S470" s="917"/>
      <c r="T470" s="2"/>
      <c r="U470" s="2"/>
    </row>
    <row r="471" spans="2:21">
      <c r="B471" s="285"/>
      <c r="C471" s="2"/>
      <c r="D471" s="2"/>
      <c r="E471" s="2"/>
      <c r="F471" s="2"/>
      <c r="G471" s="2"/>
      <c r="H471" s="2"/>
      <c r="I471" s="2"/>
      <c r="J471" s="916"/>
      <c r="K471" s="916"/>
      <c r="L471" s="916"/>
      <c r="M471" s="916"/>
      <c r="N471" s="916"/>
      <c r="O471" s="916"/>
      <c r="P471" s="916"/>
      <c r="Q471" s="916"/>
      <c r="R471" s="917"/>
      <c r="S471" s="917"/>
      <c r="T471" s="2"/>
      <c r="U471" s="2"/>
    </row>
    <row r="472" spans="2:21">
      <c r="B472" s="285"/>
      <c r="C472" s="2"/>
      <c r="D472" s="2"/>
      <c r="E472" s="2"/>
      <c r="F472" s="2"/>
      <c r="G472" s="2"/>
      <c r="H472" s="2"/>
      <c r="I472" s="2"/>
      <c r="J472" s="916"/>
      <c r="K472" s="916"/>
      <c r="L472" s="916"/>
      <c r="M472" s="916"/>
      <c r="N472" s="916"/>
      <c r="O472" s="916"/>
      <c r="P472" s="916"/>
      <c r="Q472" s="916"/>
      <c r="R472" s="917"/>
      <c r="S472" s="917"/>
      <c r="T472" s="2"/>
      <c r="U472" s="2"/>
    </row>
    <row r="473" spans="2:21">
      <c r="B473" s="285"/>
      <c r="C473" s="2"/>
      <c r="D473" s="2"/>
      <c r="E473" s="2"/>
      <c r="F473" s="2"/>
      <c r="G473" s="2"/>
      <c r="H473" s="2"/>
      <c r="I473" s="2"/>
      <c r="J473" s="916"/>
      <c r="K473" s="916"/>
      <c r="L473" s="916"/>
      <c r="M473" s="916"/>
      <c r="N473" s="916"/>
      <c r="O473" s="916"/>
      <c r="P473" s="916"/>
      <c r="Q473" s="916"/>
      <c r="R473" s="917"/>
      <c r="S473" s="917"/>
      <c r="T473" s="2"/>
      <c r="U473" s="2"/>
    </row>
    <row r="474" spans="2:21">
      <c r="B474" s="285"/>
      <c r="C474" s="2"/>
      <c r="D474" s="2"/>
      <c r="E474" s="2"/>
      <c r="F474" s="2"/>
      <c r="G474" s="2"/>
      <c r="H474" s="2"/>
      <c r="I474" s="2"/>
      <c r="J474" s="916"/>
      <c r="K474" s="916"/>
      <c r="L474" s="916"/>
      <c r="M474" s="916"/>
      <c r="N474" s="916"/>
      <c r="O474" s="916"/>
      <c r="P474" s="916"/>
      <c r="Q474" s="916"/>
      <c r="R474" s="917"/>
      <c r="S474" s="917"/>
      <c r="T474" s="2"/>
      <c r="U474" s="2"/>
    </row>
    <row r="475" spans="2:21">
      <c r="B475" s="285"/>
      <c r="C475" s="2"/>
      <c r="D475" s="2"/>
      <c r="E475" s="2"/>
      <c r="F475" s="2"/>
      <c r="G475" s="2"/>
      <c r="H475" s="2"/>
      <c r="I475" s="2"/>
      <c r="J475" s="916"/>
      <c r="K475" s="916"/>
      <c r="L475" s="916"/>
      <c r="M475" s="916"/>
      <c r="N475" s="916"/>
      <c r="O475" s="916"/>
      <c r="P475" s="916"/>
      <c r="Q475" s="916"/>
      <c r="R475" s="917"/>
      <c r="S475" s="917"/>
      <c r="T475" s="2"/>
      <c r="U475" s="2"/>
    </row>
    <row r="476" spans="2:21">
      <c r="B476" s="285"/>
      <c r="C476" s="2"/>
      <c r="D476" s="2"/>
      <c r="E476" s="2"/>
      <c r="F476" s="2"/>
      <c r="G476" s="2"/>
      <c r="H476" s="2"/>
      <c r="I476" s="2"/>
      <c r="J476" s="916"/>
      <c r="K476" s="916"/>
      <c r="L476" s="916"/>
      <c r="M476" s="916"/>
      <c r="N476" s="916"/>
      <c r="O476" s="916"/>
      <c r="P476" s="916"/>
      <c r="Q476" s="916"/>
      <c r="R476" s="917"/>
      <c r="S476" s="917"/>
      <c r="T476" s="2"/>
      <c r="U476" s="2"/>
    </row>
    <row r="477" spans="2:21">
      <c r="B477" s="285"/>
      <c r="C477" s="2"/>
      <c r="D477" s="2"/>
      <c r="E477" s="2"/>
      <c r="F477" s="2"/>
      <c r="G477" s="2"/>
      <c r="H477" s="2"/>
      <c r="I477" s="2"/>
      <c r="J477" s="916"/>
      <c r="K477" s="916"/>
      <c r="L477" s="916"/>
      <c r="M477" s="916"/>
      <c r="N477" s="916"/>
      <c r="O477" s="916"/>
      <c r="P477" s="916"/>
      <c r="Q477" s="916"/>
      <c r="R477" s="917"/>
      <c r="S477" s="917"/>
      <c r="T477" s="2"/>
      <c r="U477" s="2"/>
    </row>
    <row r="478" spans="2:21">
      <c r="B478" s="285"/>
      <c r="C478" s="2"/>
      <c r="D478" s="2"/>
      <c r="E478" s="2"/>
      <c r="F478" s="2"/>
      <c r="G478" s="2"/>
      <c r="H478" s="2"/>
      <c r="I478" s="2"/>
      <c r="J478" s="916"/>
      <c r="K478" s="916"/>
      <c r="L478" s="916"/>
      <c r="M478" s="916"/>
      <c r="N478" s="916"/>
      <c r="O478" s="916"/>
      <c r="P478" s="916"/>
      <c r="Q478" s="916"/>
      <c r="R478" s="917"/>
      <c r="S478" s="917"/>
      <c r="T478" s="2"/>
      <c r="U478" s="2"/>
    </row>
    <row r="479" spans="2:21">
      <c r="B479" s="285"/>
      <c r="C479" s="2"/>
      <c r="D479" s="2"/>
      <c r="E479" s="2"/>
      <c r="F479" s="2"/>
      <c r="G479" s="2"/>
      <c r="H479" s="2"/>
      <c r="I479" s="2"/>
      <c r="J479" s="916"/>
      <c r="K479" s="916"/>
      <c r="L479" s="916"/>
      <c r="M479" s="916"/>
      <c r="N479" s="916"/>
      <c r="O479" s="916"/>
      <c r="P479" s="916"/>
      <c r="Q479" s="916"/>
      <c r="R479" s="917"/>
      <c r="S479" s="917"/>
      <c r="T479" s="2"/>
      <c r="U479" s="2"/>
    </row>
    <row r="480" spans="2:21">
      <c r="B480" s="285"/>
      <c r="C480" s="2"/>
      <c r="D480" s="2"/>
      <c r="E480" s="2"/>
      <c r="F480" s="2"/>
      <c r="G480" s="2"/>
      <c r="H480" s="2"/>
      <c r="I480" s="2"/>
      <c r="J480" s="916"/>
      <c r="K480" s="916"/>
      <c r="L480" s="916"/>
      <c r="M480" s="916"/>
      <c r="N480" s="916"/>
      <c r="O480" s="916"/>
      <c r="P480" s="916"/>
      <c r="Q480" s="916"/>
      <c r="R480" s="917"/>
      <c r="S480" s="917"/>
      <c r="T480" s="2"/>
      <c r="U480" s="2"/>
    </row>
    <row r="481" spans="2:21">
      <c r="B481" s="285"/>
      <c r="C481" s="2"/>
      <c r="D481" s="2"/>
      <c r="E481" s="2"/>
      <c r="F481" s="2"/>
      <c r="G481" s="2"/>
      <c r="H481" s="2"/>
      <c r="I481" s="2"/>
      <c r="J481" s="916"/>
      <c r="K481" s="916"/>
      <c r="L481" s="916"/>
      <c r="M481" s="916"/>
      <c r="N481" s="916"/>
      <c r="O481" s="916"/>
      <c r="P481" s="916"/>
      <c r="Q481" s="916"/>
      <c r="R481" s="917"/>
      <c r="S481" s="917"/>
      <c r="T481" s="2"/>
      <c r="U481" s="2"/>
    </row>
    <row r="482" spans="2:21">
      <c r="B482" s="285"/>
      <c r="C482" s="2"/>
      <c r="D482" s="2"/>
      <c r="E482" s="2"/>
      <c r="F482" s="2"/>
      <c r="G482" s="2"/>
      <c r="H482" s="2"/>
      <c r="I482" s="2"/>
      <c r="J482" s="916"/>
      <c r="K482" s="916"/>
      <c r="L482" s="916"/>
      <c r="M482" s="916"/>
      <c r="N482" s="916"/>
      <c r="O482" s="916"/>
      <c r="P482" s="916"/>
      <c r="Q482" s="916"/>
      <c r="R482" s="917"/>
      <c r="S482" s="917"/>
      <c r="T482" s="2"/>
      <c r="U482" s="2"/>
    </row>
    <row r="483" spans="2:21">
      <c r="B483" s="285"/>
      <c r="C483" s="2"/>
      <c r="D483" s="2"/>
      <c r="E483" s="2"/>
      <c r="F483" s="2"/>
      <c r="G483" s="2"/>
      <c r="H483" s="2"/>
      <c r="I483" s="2"/>
      <c r="J483" s="916"/>
      <c r="K483" s="916"/>
      <c r="L483" s="916"/>
      <c r="M483" s="916"/>
      <c r="N483" s="916"/>
      <c r="O483" s="916"/>
      <c r="P483" s="916"/>
      <c r="Q483" s="916"/>
      <c r="R483" s="917"/>
      <c r="S483" s="917"/>
      <c r="T483" s="2"/>
      <c r="U483" s="2"/>
    </row>
    <row r="484" spans="2:21">
      <c r="B484" s="285"/>
      <c r="C484" s="2"/>
      <c r="D484" s="2"/>
      <c r="E484" s="2"/>
      <c r="F484" s="2"/>
      <c r="G484" s="2"/>
      <c r="H484" s="2"/>
      <c r="I484" s="2"/>
      <c r="J484" s="916"/>
      <c r="K484" s="916"/>
      <c r="L484" s="916"/>
      <c r="M484" s="916"/>
      <c r="N484" s="916"/>
      <c r="O484" s="916"/>
      <c r="P484" s="916"/>
      <c r="Q484" s="916"/>
      <c r="R484" s="917"/>
      <c r="S484" s="917"/>
      <c r="T484" s="2"/>
      <c r="U484" s="2"/>
    </row>
    <row r="485" spans="2:21">
      <c r="B485" s="285"/>
      <c r="C485" s="2"/>
      <c r="D485" s="2"/>
      <c r="E485" s="2"/>
      <c r="F485" s="2"/>
      <c r="G485" s="2"/>
      <c r="H485" s="2"/>
      <c r="I485" s="2"/>
      <c r="J485" s="916"/>
      <c r="K485" s="916"/>
      <c r="L485" s="916"/>
      <c r="M485" s="916"/>
      <c r="N485" s="916"/>
      <c r="O485" s="916"/>
      <c r="P485" s="916"/>
      <c r="Q485" s="916"/>
      <c r="R485" s="917"/>
      <c r="S485" s="917"/>
      <c r="T485" s="2"/>
      <c r="U485" s="2"/>
    </row>
    <row r="486" spans="2:21">
      <c r="B486" s="285"/>
      <c r="C486" s="2"/>
      <c r="D486" s="2"/>
      <c r="E486" s="2"/>
      <c r="F486" s="2"/>
      <c r="G486" s="2"/>
      <c r="H486" s="2"/>
      <c r="I486" s="2"/>
      <c r="J486" s="916"/>
      <c r="K486" s="916"/>
      <c r="L486" s="916"/>
      <c r="M486" s="916"/>
      <c r="N486" s="916"/>
      <c r="O486" s="916"/>
      <c r="P486" s="916"/>
      <c r="Q486" s="916"/>
      <c r="R486" s="917"/>
      <c r="S486" s="917"/>
      <c r="T486" s="2"/>
      <c r="U486" s="2"/>
    </row>
    <row r="487" spans="2:21">
      <c r="B487" s="285"/>
      <c r="C487" s="2"/>
      <c r="D487" s="2"/>
      <c r="E487" s="2"/>
      <c r="F487" s="2"/>
      <c r="G487" s="2"/>
      <c r="H487" s="2"/>
      <c r="I487" s="2"/>
      <c r="J487" s="916"/>
      <c r="K487" s="916"/>
      <c r="L487" s="916"/>
      <c r="M487" s="916"/>
      <c r="N487" s="916"/>
      <c r="O487" s="916"/>
      <c r="P487" s="916"/>
      <c r="Q487" s="916"/>
      <c r="R487" s="917"/>
      <c r="S487" s="917"/>
      <c r="T487" s="2"/>
      <c r="U487" s="2"/>
    </row>
    <row r="488" spans="2:21">
      <c r="B488" s="285"/>
      <c r="C488" s="2"/>
      <c r="D488" s="2"/>
      <c r="E488" s="2"/>
      <c r="F488" s="2"/>
      <c r="G488" s="2"/>
      <c r="H488" s="2"/>
      <c r="I488" s="2"/>
      <c r="J488" s="916"/>
      <c r="K488" s="916"/>
      <c r="L488" s="916"/>
      <c r="M488" s="916"/>
      <c r="N488" s="916"/>
      <c r="O488" s="916"/>
      <c r="P488" s="916"/>
      <c r="Q488" s="916"/>
      <c r="R488" s="917"/>
      <c r="S488" s="917"/>
      <c r="T488" s="2"/>
      <c r="U488" s="2"/>
    </row>
    <row r="489" spans="2:21">
      <c r="B489" s="285"/>
      <c r="C489" s="2"/>
      <c r="D489" s="2"/>
      <c r="E489" s="2"/>
      <c r="F489" s="2"/>
      <c r="G489" s="2"/>
      <c r="H489" s="2"/>
      <c r="I489" s="2"/>
      <c r="J489" s="916"/>
      <c r="K489" s="916"/>
      <c r="L489" s="916"/>
      <c r="M489" s="916"/>
      <c r="N489" s="916"/>
      <c r="O489" s="916"/>
      <c r="P489" s="916"/>
      <c r="Q489" s="916"/>
      <c r="R489" s="917"/>
      <c r="S489" s="917"/>
      <c r="T489" s="2"/>
      <c r="U489" s="2"/>
    </row>
    <row r="490" spans="2:21">
      <c r="B490" s="285"/>
      <c r="C490" s="2"/>
      <c r="D490" s="2"/>
      <c r="E490" s="2"/>
      <c r="F490" s="2"/>
      <c r="G490" s="2"/>
      <c r="H490" s="2"/>
      <c r="I490" s="2"/>
      <c r="J490" s="916"/>
      <c r="K490" s="916"/>
      <c r="L490" s="916"/>
      <c r="M490" s="916"/>
      <c r="N490" s="916"/>
      <c r="O490" s="916"/>
      <c r="P490" s="916"/>
      <c r="Q490" s="916"/>
      <c r="R490" s="917"/>
      <c r="S490" s="917"/>
      <c r="T490" s="2"/>
      <c r="U490" s="2"/>
    </row>
    <row r="491" spans="2:21">
      <c r="B491" s="285"/>
      <c r="C491" s="2"/>
      <c r="D491" s="2"/>
      <c r="E491" s="2"/>
      <c r="F491" s="2"/>
      <c r="G491" s="2"/>
      <c r="H491" s="2"/>
      <c r="I491" s="2"/>
      <c r="J491" s="916"/>
      <c r="K491" s="916"/>
      <c r="L491" s="916"/>
      <c r="M491" s="916"/>
      <c r="N491" s="916"/>
      <c r="O491" s="916"/>
      <c r="P491" s="916"/>
      <c r="Q491" s="916"/>
      <c r="R491" s="917"/>
      <c r="S491" s="917"/>
      <c r="T491" s="2"/>
      <c r="U491" s="2"/>
    </row>
    <row r="492" spans="2:21">
      <c r="B492" s="285"/>
      <c r="C492" s="2"/>
      <c r="D492" s="2"/>
      <c r="E492" s="2"/>
      <c r="F492" s="2"/>
      <c r="G492" s="2"/>
      <c r="H492" s="2"/>
      <c r="I492" s="2"/>
      <c r="J492" s="916"/>
      <c r="K492" s="916"/>
      <c r="L492" s="916"/>
      <c r="M492" s="916"/>
      <c r="N492" s="916"/>
      <c r="O492" s="916"/>
      <c r="P492" s="916"/>
      <c r="Q492" s="916"/>
      <c r="R492" s="917"/>
      <c r="S492" s="917"/>
      <c r="T492" s="2"/>
      <c r="U492" s="2"/>
    </row>
    <row r="493" spans="2:21">
      <c r="B493" s="285"/>
      <c r="C493" s="2"/>
      <c r="D493" s="2"/>
      <c r="E493" s="2"/>
      <c r="F493" s="2"/>
      <c r="G493" s="2"/>
      <c r="H493" s="2"/>
      <c r="I493" s="2"/>
      <c r="J493" s="916"/>
      <c r="K493" s="916"/>
      <c r="L493" s="916"/>
      <c r="M493" s="916"/>
      <c r="N493" s="916"/>
      <c r="O493" s="916"/>
      <c r="P493" s="916"/>
      <c r="Q493" s="916"/>
      <c r="R493" s="917"/>
      <c r="S493" s="917"/>
      <c r="T493" s="2"/>
      <c r="U493" s="2"/>
    </row>
    <row r="494" spans="2:21">
      <c r="B494" s="285"/>
      <c r="C494" s="2"/>
      <c r="D494" s="2"/>
      <c r="E494" s="2"/>
      <c r="F494" s="2"/>
      <c r="G494" s="2"/>
      <c r="H494" s="2"/>
      <c r="I494" s="2"/>
      <c r="J494" s="916"/>
      <c r="K494" s="916"/>
      <c r="L494" s="916"/>
      <c r="M494" s="916"/>
      <c r="N494" s="916"/>
      <c r="O494" s="916"/>
      <c r="P494" s="916"/>
      <c r="Q494" s="916"/>
      <c r="R494" s="917"/>
      <c r="S494" s="917"/>
      <c r="T494" s="2"/>
      <c r="U494" s="2"/>
    </row>
    <row r="495" spans="2:21">
      <c r="B495" s="285"/>
      <c r="C495" s="2"/>
      <c r="D495" s="2"/>
      <c r="E495" s="2"/>
      <c r="F495" s="2"/>
      <c r="G495" s="2"/>
      <c r="H495" s="2"/>
      <c r="I495" s="2"/>
      <c r="J495" s="916"/>
      <c r="K495" s="916"/>
      <c r="L495" s="916"/>
      <c r="M495" s="916"/>
      <c r="N495" s="916"/>
      <c r="O495" s="916"/>
      <c r="P495" s="916"/>
      <c r="Q495" s="916"/>
      <c r="R495" s="917"/>
      <c r="S495" s="917"/>
      <c r="T495" s="2"/>
      <c r="U495" s="2"/>
    </row>
    <row r="496" spans="2:21">
      <c r="B496" s="285"/>
      <c r="C496" s="2"/>
      <c r="D496" s="2"/>
      <c r="E496" s="2"/>
      <c r="F496" s="2"/>
      <c r="G496" s="2"/>
      <c r="H496" s="2"/>
      <c r="I496" s="2"/>
      <c r="J496" s="916"/>
      <c r="K496" s="916"/>
      <c r="L496" s="916"/>
      <c r="M496" s="916"/>
      <c r="N496" s="916"/>
      <c r="O496" s="916"/>
      <c r="P496" s="916"/>
      <c r="Q496" s="916"/>
      <c r="R496" s="917"/>
      <c r="S496" s="917"/>
      <c r="T496" s="2"/>
      <c r="U496" s="2"/>
    </row>
    <row r="497" spans="2:21">
      <c r="B497" s="285"/>
      <c r="C497" s="2"/>
      <c r="D497" s="2"/>
      <c r="E497" s="2"/>
      <c r="F497" s="2"/>
      <c r="G497" s="2"/>
      <c r="H497" s="2"/>
      <c r="I497" s="2"/>
      <c r="J497" s="916"/>
      <c r="K497" s="916"/>
      <c r="L497" s="916"/>
      <c r="M497" s="916"/>
      <c r="N497" s="916"/>
      <c r="O497" s="916"/>
      <c r="P497" s="916"/>
      <c r="Q497" s="916"/>
      <c r="R497" s="917"/>
      <c r="S497" s="917"/>
      <c r="T497" s="2"/>
      <c r="U497" s="2"/>
    </row>
    <row r="498" spans="2:21">
      <c r="B498" s="285"/>
      <c r="C498" s="2"/>
      <c r="D498" s="2"/>
      <c r="E498" s="2"/>
      <c r="F498" s="2"/>
      <c r="G498" s="2"/>
      <c r="H498" s="2"/>
      <c r="I498" s="2"/>
      <c r="J498" s="916"/>
      <c r="K498" s="916"/>
      <c r="L498" s="916"/>
      <c r="M498" s="916"/>
      <c r="N498" s="916"/>
      <c r="O498" s="916"/>
      <c r="P498" s="916"/>
      <c r="Q498" s="916"/>
      <c r="R498" s="917"/>
      <c r="S498" s="917"/>
      <c r="T498" s="2"/>
      <c r="U498" s="2"/>
    </row>
    <row r="499" spans="2:21">
      <c r="B499" s="285"/>
      <c r="C499" s="2"/>
      <c r="D499" s="2"/>
      <c r="E499" s="2"/>
      <c r="F499" s="2"/>
      <c r="G499" s="2"/>
      <c r="H499" s="2"/>
      <c r="I499" s="2"/>
      <c r="J499" s="916"/>
      <c r="K499" s="916"/>
      <c r="L499" s="916"/>
      <c r="M499" s="916"/>
      <c r="N499" s="916"/>
      <c r="O499" s="916"/>
      <c r="P499" s="916"/>
      <c r="Q499" s="916"/>
      <c r="R499" s="917"/>
      <c r="S499" s="917"/>
      <c r="T499" s="2"/>
      <c r="U499" s="2"/>
    </row>
    <row r="500" spans="2:21">
      <c r="B500" s="285"/>
      <c r="C500" s="2"/>
      <c r="D500" s="2"/>
      <c r="E500" s="2"/>
      <c r="F500" s="2"/>
      <c r="G500" s="2"/>
      <c r="H500" s="2"/>
      <c r="I500" s="2"/>
      <c r="J500" s="916"/>
      <c r="K500" s="916"/>
      <c r="L500" s="916"/>
      <c r="M500" s="916"/>
      <c r="N500" s="916"/>
      <c r="O500" s="916"/>
      <c r="P500" s="916"/>
      <c r="Q500" s="916"/>
      <c r="R500" s="917"/>
      <c r="S500" s="917"/>
      <c r="T500" s="2"/>
      <c r="U500" s="2"/>
    </row>
    <row r="501" spans="2:21">
      <c r="B501" s="285"/>
      <c r="C501" s="2"/>
      <c r="D501" s="2"/>
      <c r="E501" s="2"/>
      <c r="F501" s="2"/>
      <c r="G501" s="2"/>
      <c r="H501" s="2"/>
      <c r="I501" s="2"/>
      <c r="J501" s="916"/>
      <c r="K501" s="916"/>
      <c r="L501" s="916"/>
      <c r="M501" s="916"/>
      <c r="N501" s="916"/>
      <c r="O501" s="916"/>
      <c r="P501" s="916"/>
      <c r="Q501" s="916"/>
      <c r="R501" s="917"/>
      <c r="S501" s="917"/>
      <c r="T501" s="2"/>
      <c r="U501" s="2"/>
    </row>
    <row r="502" spans="2:21">
      <c r="B502" s="285"/>
      <c r="C502" s="2"/>
      <c r="D502" s="2"/>
      <c r="E502" s="2"/>
      <c r="F502" s="2"/>
      <c r="G502" s="2"/>
      <c r="H502" s="2"/>
      <c r="I502" s="2"/>
      <c r="J502" s="916"/>
      <c r="K502" s="916"/>
      <c r="L502" s="916"/>
      <c r="M502" s="916"/>
      <c r="N502" s="916"/>
      <c r="O502" s="916"/>
      <c r="P502" s="916"/>
      <c r="Q502" s="916"/>
      <c r="R502" s="917"/>
      <c r="S502" s="917"/>
      <c r="T502" s="2"/>
      <c r="U502" s="2"/>
    </row>
    <row r="503" spans="2:21">
      <c r="B503" s="285"/>
      <c r="C503" s="2"/>
      <c r="D503" s="2"/>
      <c r="E503" s="2"/>
      <c r="F503" s="2"/>
      <c r="G503" s="2"/>
      <c r="H503" s="2"/>
      <c r="I503" s="2"/>
      <c r="J503" s="916"/>
      <c r="K503" s="916"/>
      <c r="L503" s="916"/>
      <c r="M503" s="916"/>
      <c r="N503" s="916"/>
      <c r="O503" s="916"/>
      <c r="P503" s="916"/>
      <c r="Q503" s="916"/>
      <c r="R503" s="917"/>
      <c r="S503" s="917"/>
      <c r="T503" s="2"/>
      <c r="U503" s="2"/>
    </row>
    <row r="504" spans="2:21">
      <c r="B504" s="285"/>
      <c r="C504" s="2"/>
      <c r="D504" s="2"/>
      <c r="E504" s="2"/>
      <c r="F504" s="2"/>
      <c r="G504" s="2"/>
      <c r="H504" s="2"/>
      <c r="I504" s="2"/>
      <c r="J504" s="916"/>
      <c r="K504" s="916"/>
      <c r="L504" s="916"/>
      <c r="M504" s="916"/>
      <c r="N504" s="916"/>
      <c r="O504" s="916"/>
      <c r="P504" s="916"/>
      <c r="Q504" s="916"/>
      <c r="R504" s="917"/>
      <c r="S504" s="917"/>
      <c r="T504" s="2"/>
      <c r="U504" s="2"/>
    </row>
    <row r="505" spans="2:21">
      <c r="B505" s="285"/>
      <c r="C505" s="2"/>
      <c r="D505" s="2"/>
      <c r="E505" s="2"/>
      <c r="F505" s="2"/>
      <c r="G505" s="2"/>
      <c r="H505" s="2"/>
      <c r="I505" s="2"/>
      <c r="J505" s="916"/>
      <c r="K505" s="916"/>
      <c r="L505" s="916"/>
      <c r="M505" s="916"/>
      <c r="N505" s="916"/>
      <c r="O505" s="916"/>
      <c r="P505" s="916"/>
      <c r="Q505" s="916"/>
      <c r="R505" s="917"/>
      <c r="S505" s="917"/>
      <c r="T505" s="2"/>
      <c r="U505" s="2"/>
    </row>
    <row r="506" spans="2:21">
      <c r="B506" s="285"/>
      <c r="C506" s="2"/>
      <c r="D506" s="2"/>
      <c r="E506" s="2"/>
      <c r="F506" s="2"/>
      <c r="G506" s="2"/>
      <c r="H506" s="2"/>
      <c r="I506" s="2"/>
      <c r="J506" s="916"/>
      <c r="K506" s="916"/>
      <c r="L506" s="916"/>
      <c r="M506" s="916"/>
      <c r="N506" s="916"/>
      <c r="O506" s="916"/>
      <c r="P506" s="916"/>
      <c r="Q506" s="916"/>
      <c r="R506" s="917"/>
      <c r="S506" s="917"/>
      <c r="T506" s="2"/>
      <c r="U506" s="2"/>
    </row>
    <row r="507" spans="2:21">
      <c r="B507" s="285"/>
      <c r="C507" s="2"/>
      <c r="D507" s="2"/>
      <c r="E507" s="2"/>
      <c r="F507" s="2"/>
      <c r="G507" s="2"/>
      <c r="H507" s="2"/>
      <c r="I507" s="2"/>
      <c r="J507" s="916"/>
      <c r="K507" s="916"/>
      <c r="L507" s="916"/>
      <c r="M507" s="916"/>
      <c r="N507" s="916"/>
      <c r="O507" s="916"/>
      <c r="P507" s="916"/>
      <c r="Q507" s="916"/>
      <c r="R507" s="917"/>
      <c r="S507" s="917"/>
      <c r="T507" s="2"/>
      <c r="U507" s="2"/>
    </row>
    <row r="508" spans="2:21">
      <c r="B508" s="285"/>
      <c r="C508" s="2"/>
      <c r="D508" s="2"/>
      <c r="E508" s="2"/>
      <c r="F508" s="2"/>
      <c r="G508" s="2"/>
      <c r="H508" s="2"/>
      <c r="I508" s="2"/>
      <c r="J508" s="916"/>
      <c r="K508" s="916"/>
      <c r="L508" s="916"/>
      <c r="M508" s="916"/>
      <c r="N508" s="916"/>
      <c r="O508" s="916"/>
      <c r="P508" s="916"/>
      <c r="Q508" s="916"/>
      <c r="R508" s="917"/>
      <c r="S508" s="917"/>
      <c r="T508" s="2"/>
      <c r="U508" s="2"/>
    </row>
    <row r="509" spans="2:21">
      <c r="B509" s="285"/>
      <c r="C509" s="2"/>
      <c r="D509" s="2"/>
      <c r="E509" s="2"/>
      <c r="F509" s="2"/>
      <c r="G509" s="2"/>
      <c r="H509" s="2"/>
      <c r="I509" s="2"/>
      <c r="J509" s="916"/>
      <c r="K509" s="916"/>
      <c r="L509" s="916"/>
      <c r="M509" s="916"/>
      <c r="N509" s="916"/>
      <c r="O509" s="916"/>
      <c r="P509" s="916"/>
      <c r="Q509" s="916"/>
      <c r="R509" s="917"/>
      <c r="S509" s="917"/>
      <c r="T509" s="2"/>
      <c r="U509" s="2"/>
    </row>
    <row r="510" spans="2:21">
      <c r="B510" s="285"/>
      <c r="C510" s="2"/>
      <c r="D510" s="2"/>
      <c r="E510" s="2"/>
      <c r="F510" s="2"/>
      <c r="G510" s="2"/>
      <c r="H510" s="2"/>
      <c r="I510" s="2"/>
      <c r="J510" s="916"/>
      <c r="K510" s="916"/>
      <c r="L510" s="916"/>
      <c r="M510" s="916"/>
      <c r="N510" s="916"/>
      <c r="O510" s="916"/>
      <c r="P510" s="916"/>
      <c r="Q510" s="916"/>
      <c r="R510" s="917"/>
      <c r="S510" s="917"/>
      <c r="T510" s="2"/>
      <c r="U510" s="2"/>
    </row>
    <row r="511" spans="2:21">
      <c r="B511" s="285"/>
      <c r="C511" s="2"/>
      <c r="D511" s="2"/>
      <c r="E511" s="2"/>
      <c r="F511" s="2"/>
      <c r="G511" s="2"/>
      <c r="H511" s="2"/>
      <c r="I511" s="2"/>
      <c r="J511" s="916"/>
      <c r="K511" s="916"/>
      <c r="L511" s="916"/>
      <c r="M511" s="916"/>
      <c r="N511" s="916"/>
      <c r="O511" s="916"/>
      <c r="P511" s="916"/>
      <c r="Q511" s="916"/>
      <c r="R511" s="917"/>
      <c r="S511" s="917"/>
      <c r="T511" s="2"/>
      <c r="U511" s="2"/>
    </row>
    <row r="512" spans="2:21">
      <c r="B512" s="285"/>
      <c r="C512" s="2"/>
      <c r="D512" s="2"/>
      <c r="E512" s="2"/>
      <c r="F512" s="2"/>
      <c r="G512" s="2"/>
      <c r="H512" s="2"/>
      <c r="I512" s="2"/>
      <c r="J512" s="916"/>
      <c r="K512" s="916"/>
      <c r="L512" s="916"/>
      <c r="M512" s="916"/>
      <c r="N512" s="916"/>
      <c r="O512" s="916"/>
      <c r="P512" s="916"/>
      <c r="Q512" s="916"/>
      <c r="R512" s="917"/>
      <c r="S512" s="917"/>
      <c r="T512" s="2"/>
      <c r="U512" s="2"/>
    </row>
    <row r="513" spans="2:21">
      <c r="B513" s="285"/>
      <c r="C513" s="2"/>
      <c r="D513" s="2"/>
      <c r="E513" s="2"/>
      <c r="F513" s="2"/>
      <c r="G513" s="2"/>
      <c r="H513" s="2"/>
      <c r="I513" s="2"/>
      <c r="J513" s="916"/>
      <c r="K513" s="916"/>
      <c r="L513" s="916"/>
      <c r="M513" s="916"/>
      <c r="N513" s="916"/>
      <c r="O513" s="916"/>
      <c r="P513" s="916"/>
      <c r="Q513" s="916"/>
      <c r="R513" s="917"/>
      <c r="S513" s="917"/>
      <c r="T513" s="2"/>
      <c r="U513" s="2"/>
    </row>
    <row r="514" spans="2:21">
      <c r="B514" s="285"/>
      <c r="C514" s="2"/>
      <c r="D514" s="2"/>
      <c r="E514" s="2"/>
      <c r="F514" s="2"/>
      <c r="G514" s="2"/>
      <c r="H514" s="2"/>
      <c r="I514" s="2"/>
      <c r="J514" s="916"/>
      <c r="K514" s="916"/>
      <c r="L514" s="916"/>
      <c r="M514" s="916"/>
      <c r="N514" s="916"/>
      <c r="O514" s="916"/>
      <c r="P514" s="916"/>
      <c r="Q514" s="916"/>
      <c r="R514" s="917"/>
      <c r="S514" s="917"/>
      <c r="T514" s="2"/>
      <c r="U514" s="2"/>
    </row>
    <row r="515" spans="2:21">
      <c r="B515" s="285"/>
      <c r="C515" s="2"/>
      <c r="D515" s="2"/>
      <c r="E515" s="2"/>
      <c r="F515" s="2"/>
      <c r="G515" s="2"/>
      <c r="H515" s="2"/>
      <c r="I515" s="2"/>
      <c r="J515" s="916"/>
      <c r="K515" s="916"/>
      <c r="L515" s="916"/>
      <c r="M515" s="916"/>
      <c r="N515" s="916"/>
      <c r="O515" s="916"/>
      <c r="P515" s="916"/>
      <c r="Q515" s="916"/>
      <c r="R515" s="917"/>
      <c r="S515" s="917"/>
      <c r="T515" s="2"/>
      <c r="U515" s="2"/>
    </row>
    <row r="516" spans="2:21">
      <c r="B516" s="285"/>
      <c r="C516" s="2"/>
      <c r="D516" s="2"/>
      <c r="E516" s="2"/>
      <c r="F516" s="2"/>
      <c r="G516" s="2"/>
      <c r="H516" s="2"/>
      <c r="I516" s="2"/>
      <c r="J516" s="916"/>
      <c r="K516" s="916"/>
      <c r="L516" s="916"/>
      <c r="M516" s="916"/>
      <c r="N516" s="916"/>
      <c r="O516" s="916"/>
      <c r="P516" s="916"/>
      <c r="Q516" s="916"/>
      <c r="R516" s="917"/>
      <c r="S516" s="917"/>
      <c r="T516" s="2"/>
      <c r="U516" s="2"/>
    </row>
    <row r="517" spans="2:21">
      <c r="B517" s="285"/>
      <c r="C517" s="2"/>
      <c r="D517" s="2"/>
      <c r="E517" s="2"/>
      <c r="F517" s="2"/>
      <c r="G517" s="2"/>
      <c r="H517" s="2"/>
      <c r="I517" s="2"/>
      <c r="J517" s="916"/>
      <c r="K517" s="916"/>
      <c r="L517" s="916"/>
      <c r="M517" s="916"/>
      <c r="N517" s="916"/>
      <c r="O517" s="916"/>
      <c r="P517" s="916"/>
      <c r="Q517" s="916"/>
      <c r="R517" s="917"/>
      <c r="S517" s="917"/>
      <c r="T517" s="2"/>
      <c r="U517" s="2"/>
    </row>
    <row r="518" spans="2:21">
      <c r="B518" s="285"/>
      <c r="C518" s="2"/>
      <c r="D518" s="2"/>
      <c r="E518" s="2"/>
      <c r="F518" s="2"/>
      <c r="G518" s="2"/>
      <c r="H518" s="2"/>
      <c r="I518" s="2"/>
      <c r="J518" s="916"/>
      <c r="K518" s="916"/>
      <c r="L518" s="916"/>
      <c r="M518" s="916"/>
      <c r="N518" s="916"/>
      <c r="O518" s="916"/>
      <c r="P518" s="916"/>
      <c r="Q518" s="916"/>
      <c r="R518" s="917"/>
      <c r="S518" s="917"/>
      <c r="T518" s="2"/>
      <c r="U518" s="2"/>
    </row>
    <row r="519" spans="2:21">
      <c r="B519" s="285"/>
      <c r="C519" s="2"/>
      <c r="D519" s="2"/>
      <c r="E519" s="2"/>
      <c r="F519" s="2"/>
      <c r="G519" s="2"/>
      <c r="H519" s="2"/>
      <c r="I519" s="2"/>
      <c r="J519" s="916"/>
      <c r="K519" s="916"/>
      <c r="L519" s="916"/>
      <c r="M519" s="916"/>
      <c r="N519" s="916"/>
      <c r="O519" s="916"/>
      <c r="P519" s="916"/>
      <c r="Q519" s="916"/>
      <c r="R519" s="917"/>
      <c r="S519" s="917"/>
      <c r="T519" s="2"/>
      <c r="U519" s="2"/>
    </row>
    <row r="520" spans="2:21">
      <c r="B520" s="285"/>
      <c r="C520" s="2"/>
      <c r="D520" s="2"/>
      <c r="E520" s="2"/>
      <c r="F520" s="2"/>
      <c r="G520" s="2"/>
      <c r="H520" s="2"/>
      <c r="I520" s="2"/>
      <c r="J520" s="916"/>
      <c r="K520" s="916"/>
      <c r="L520" s="916"/>
      <c r="M520" s="916"/>
      <c r="N520" s="916"/>
      <c r="O520" s="916"/>
      <c r="P520" s="916"/>
      <c r="Q520" s="916"/>
      <c r="R520" s="917"/>
      <c r="S520" s="917"/>
      <c r="T520" s="2"/>
      <c r="U520" s="2"/>
    </row>
    <row r="521" spans="2:21">
      <c r="B521" s="285"/>
      <c r="C521" s="2"/>
      <c r="D521" s="2"/>
      <c r="E521" s="2"/>
      <c r="F521" s="2"/>
      <c r="G521" s="2"/>
      <c r="H521" s="2"/>
      <c r="I521" s="2"/>
      <c r="J521" s="916"/>
      <c r="K521" s="916"/>
      <c r="L521" s="916"/>
      <c r="M521" s="916"/>
      <c r="N521" s="916"/>
      <c r="O521" s="916"/>
      <c r="P521" s="916"/>
      <c r="Q521" s="916"/>
      <c r="R521" s="917"/>
      <c r="S521" s="917"/>
      <c r="T521" s="2"/>
      <c r="U521" s="2"/>
    </row>
    <row r="522" spans="2:21">
      <c r="B522" s="285"/>
      <c r="C522" s="2"/>
      <c r="D522" s="2"/>
      <c r="E522" s="2"/>
      <c r="F522" s="2"/>
      <c r="G522" s="2"/>
      <c r="H522" s="2"/>
      <c r="I522" s="2"/>
      <c r="J522" s="916"/>
      <c r="K522" s="916"/>
      <c r="L522" s="916"/>
      <c r="M522" s="916"/>
      <c r="N522" s="916"/>
      <c r="O522" s="916"/>
      <c r="P522" s="916"/>
      <c r="Q522" s="916"/>
      <c r="R522" s="917"/>
      <c r="S522" s="917"/>
      <c r="T522" s="2"/>
      <c r="U522" s="2"/>
    </row>
    <row r="523" spans="2:21">
      <c r="B523" s="285"/>
      <c r="C523" s="2"/>
      <c r="D523" s="2"/>
      <c r="E523" s="2"/>
      <c r="F523" s="2"/>
      <c r="G523" s="2"/>
      <c r="H523" s="2"/>
      <c r="I523" s="2"/>
      <c r="J523" s="916"/>
      <c r="K523" s="916"/>
      <c r="L523" s="916"/>
      <c r="M523" s="916"/>
      <c r="N523" s="916"/>
      <c r="O523" s="916"/>
      <c r="P523" s="916"/>
      <c r="Q523" s="916"/>
      <c r="R523" s="917"/>
      <c r="S523" s="917"/>
      <c r="T523" s="2"/>
      <c r="U523" s="2"/>
    </row>
    <row r="524" spans="2:21">
      <c r="B524" s="285"/>
      <c r="C524" s="2"/>
      <c r="D524" s="2"/>
      <c r="E524" s="2"/>
      <c r="F524" s="2"/>
      <c r="G524" s="2"/>
      <c r="H524" s="2"/>
      <c r="I524" s="2"/>
      <c r="J524" s="916"/>
      <c r="K524" s="916"/>
      <c r="L524" s="916"/>
      <c r="M524" s="916"/>
      <c r="N524" s="916"/>
      <c r="O524" s="916"/>
      <c r="P524" s="916"/>
      <c r="Q524" s="916"/>
      <c r="R524" s="917"/>
      <c r="S524" s="917"/>
      <c r="T524" s="2"/>
      <c r="U524" s="2"/>
    </row>
    <row r="525" spans="2:21">
      <c r="B525" s="285"/>
      <c r="C525" s="2"/>
      <c r="D525" s="2"/>
      <c r="E525" s="2"/>
      <c r="F525" s="2"/>
      <c r="G525" s="2"/>
      <c r="H525" s="2"/>
      <c r="I525" s="2"/>
      <c r="J525" s="916"/>
      <c r="K525" s="916"/>
      <c r="L525" s="916"/>
      <c r="M525" s="916"/>
      <c r="N525" s="916"/>
      <c r="O525" s="916"/>
      <c r="P525" s="916"/>
      <c r="Q525" s="916"/>
      <c r="R525" s="917"/>
      <c r="S525" s="917"/>
      <c r="T525" s="2"/>
      <c r="U525" s="2"/>
    </row>
    <row r="526" spans="2:21">
      <c r="B526" s="285"/>
      <c r="C526" s="2"/>
      <c r="D526" s="2"/>
      <c r="E526" s="2"/>
      <c r="F526" s="2"/>
      <c r="G526" s="2"/>
      <c r="H526" s="2"/>
      <c r="I526" s="2"/>
      <c r="J526" s="916"/>
      <c r="K526" s="916"/>
      <c r="L526" s="916"/>
      <c r="M526" s="916"/>
      <c r="N526" s="916"/>
      <c r="O526" s="916"/>
      <c r="P526" s="916"/>
      <c r="Q526" s="916"/>
      <c r="R526" s="917"/>
      <c r="S526" s="917"/>
      <c r="T526" s="2"/>
      <c r="U526" s="2"/>
    </row>
    <row r="527" spans="2:21">
      <c r="B527" s="285"/>
      <c r="C527" s="2"/>
      <c r="D527" s="2"/>
      <c r="E527" s="2"/>
      <c r="F527" s="2"/>
      <c r="G527" s="2"/>
      <c r="H527" s="2"/>
      <c r="I527" s="2"/>
      <c r="J527" s="916"/>
      <c r="K527" s="916"/>
      <c r="L527" s="916"/>
      <c r="M527" s="916"/>
      <c r="N527" s="916"/>
      <c r="O527" s="916"/>
      <c r="P527" s="916"/>
      <c r="Q527" s="916"/>
      <c r="R527" s="917"/>
      <c r="S527" s="917"/>
      <c r="T527" s="2"/>
      <c r="U527" s="2"/>
    </row>
    <row r="528" spans="2:21">
      <c r="B528" s="285"/>
      <c r="C528" s="2"/>
      <c r="D528" s="2"/>
      <c r="E528" s="2"/>
      <c r="F528" s="2"/>
      <c r="G528" s="2"/>
      <c r="H528" s="2"/>
      <c r="I528" s="2"/>
      <c r="J528" s="916"/>
      <c r="K528" s="916"/>
      <c r="L528" s="916"/>
      <c r="M528" s="916"/>
      <c r="N528" s="916"/>
      <c r="O528" s="916"/>
      <c r="P528" s="916"/>
      <c r="Q528" s="916"/>
      <c r="R528" s="917"/>
      <c r="S528" s="917"/>
      <c r="T528" s="2"/>
      <c r="U528" s="2"/>
    </row>
    <row r="529" spans="2:21">
      <c r="B529" s="285"/>
      <c r="C529" s="2"/>
      <c r="D529" s="2"/>
      <c r="E529" s="2"/>
      <c r="F529" s="2"/>
      <c r="G529" s="2"/>
      <c r="H529" s="2"/>
      <c r="I529" s="2"/>
      <c r="J529" s="916"/>
      <c r="K529" s="916"/>
      <c r="L529" s="916"/>
      <c r="M529" s="916"/>
      <c r="N529" s="916"/>
      <c r="O529" s="916"/>
      <c r="P529" s="916"/>
      <c r="Q529" s="916"/>
      <c r="R529" s="917"/>
      <c r="S529" s="917"/>
      <c r="T529" s="2"/>
      <c r="U529" s="2"/>
    </row>
    <row r="530" spans="2:21">
      <c r="B530" s="285"/>
      <c r="C530" s="2"/>
      <c r="D530" s="2"/>
      <c r="E530" s="2"/>
      <c r="F530" s="2"/>
      <c r="G530" s="2"/>
      <c r="H530" s="2"/>
      <c r="I530" s="2"/>
      <c r="J530" s="916"/>
      <c r="K530" s="916"/>
      <c r="L530" s="916"/>
      <c r="M530" s="916"/>
      <c r="N530" s="916"/>
      <c r="O530" s="916"/>
      <c r="P530" s="916"/>
      <c r="Q530" s="916"/>
      <c r="R530" s="917"/>
      <c r="S530" s="917"/>
      <c r="T530" s="2"/>
      <c r="U530" s="2"/>
    </row>
    <row r="531" spans="2:21">
      <c r="B531" s="285"/>
      <c r="C531" s="2"/>
      <c r="D531" s="2"/>
      <c r="E531" s="2"/>
      <c r="F531" s="2"/>
      <c r="G531" s="2"/>
      <c r="H531" s="2"/>
      <c r="I531" s="2"/>
      <c r="J531" s="916"/>
      <c r="K531" s="916"/>
      <c r="L531" s="916"/>
      <c r="M531" s="916"/>
      <c r="N531" s="916"/>
      <c r="O531" s="916"/>
      <c r="P531" s="916"/>
      <c r="Q531" s="916"/>
      <c r="R531" s="917"/>
      <c r="S531" s="917"/>
      <c r="T531" s="2"/>
      <c r="U531" s="2"/>
    </row>
    <row r="532" spans="2:21">
      <c r="B532" s="285"/>
      <c r="C532" s="2"/>
      <c r="D532" s="2"/>
      <c r="E532" s="2"/>
      <c r="F532" s="2"/>
      <c r="G532" s="2"/>
      <c r="H532" s="2"/>
      <c r="I532" s="2"/>
      <c r="J532" s="916"/>
      <c r="K532" s="916"/>
      <c r="L532" s="916"/>
      <c r="M532" s="916"/>
      <c r="N532" s="916"/>
      <c r="O532" s="916"/>
      <c r="P532" s="916"/>
      <c r="Q532" s="916"/>
      <c r="R532" s="917"/>
      <c r="S532" s="917"/>
      <c r="T532" s="2"/>
      <c r="U532" s="2"/>
    </row>
    <row r="533" spans="2:21">
      <c r="B533" s="285"/>
      <c r="C533" s="2"/>
      <c r="D533" s="2"/>
      <c r="E533" s="2"/>
      <c r="F533" s="2"/>
      <c r="G533" s="2"/>
      <c r="H533" s="2"/>
      <c r="I533" s="2"/>
      <c r="J533" s="916"/>
      <c r="K533" s="916"/>
      <c r="L533" s="916"/>
      <c r="M533" s="916"/>
      <c r="N533" s="916"/>
      <c r="O533" s="916"/>
      <c r="P533" s="916"/>
      <c r="Q533" s="916"/>
      <c r="R533" s="917"/>
      <c r="S533" s="917"/>
      <c r="T533" s="2"/>
      <c r="U533" s="2"/>
    </row>
    <row r="534" spans="2:21">
      <c r="B534" s="285"/>
      <c r="C534" s="2"/>
      <c r="D534" s="2"/>
      <c r="E534" s="2"/>
      <c r="F534" s="2"/>
      <c r="G534" s="2"/>
      <c r="H534" s="2"/>
      <c r="I534" s="2"/>
      <c r="J534" s="916"/>
      <c r="K534" s="916"/>
      <c r="L534" s="916"/>
      <c r="M534" s="916"/>
      <c r="N534" s="916"/>
      <c r="O534" s="916"/>
      <c r="P534" s="916"/>
      <c r="Q534" s="916"/>
      <c r="R534" s="917"/>
      <c r="S534" s="917"/>
      <c r="T534" s="2"/>
      <c r="U534" s="2"/>
    </row>
    <row r="535" spans="2:21">
      <c r="B535" s="285"/>
      <c r="C535" s="2"/>
      <c r="D535" s="2"/>
      <c r="E535" s="2"/>
      <c r="F535" s="2"/>
      <c r="G535" s="2"/>
      <c r="H535" s="2"/>
      <c r="I535" s="2"/>
      <c r="J535" s="916"/>
      <c r="K535" s="916"/>
      <c r="L535" s="916"/>
      <c r="M535" s="916"/>
      <c r="N535" s="916"/>
      <c r="O535" s="916"/>
      <c r="P535" s="916"/>
      <c r="Q535" s="916"/>
      <c r="R535" s="917"/>
      <c r="S535" s="917"/>
      <c r="T535" s="2"/>
      <c r="U535" s="2"/>
    </row>
    <row r="536" spans="2:21">
      <c r="B536" s="285"/>
      <c r="C536" s="2"/>
      <c r="D536" s="2"/>
      <c r="E536" s="2"/>
      <c r="F536" s="2"/>
      <c r="G536" s="2"/>
      <c r="H536" s="2"/>
      <c r="I536" s="2"/>
      <c r="J536" s="916"/>
      <c r="K536" s="916"/>
      <c r="L536" s="916"/>
      <c r="M536" s="916"/>
      <c r="N536" s="916"/>
      <c r="O536" s="916"/>
      <c r="P536" s="916"/>
      <c r="Q536" s="916"/>
      <c r="R536" s="917"/>
      <c r="S536" s="917"/>
      <c r="T536" s="2"/>
      <c r="U536" s="2"/>
    </row>
    <row r="537" spans="2:21">
      <c r="B537" s="285"/>
      <c r="C537" s="2"/>
      <c r="D537" s="2"/>
      <c r="E537" s="2"/>
      <c r="F537" s="2"/>
      <c r="G537" s="2"/>
      <c r="H537" s="2"/>
      <c r="I537" s="2"/>
      <c r="J537" s="916"/>
      <c r="K537" s="916"/>
      <c r="L537" s="916"/>
      <c r="M537" s="916"/>
      <c r="N537" s="916"/>
      <c r="O537" s="916"/>
      <c r="P537" s="916"/>
      <c r="Q537" s="916"/>
      <c r="R537" s="917"/>
      <c r="S537" s="917"/>
      <c r="T537" s="2"/>
      <c r="U537" s="2"/>
    </row>
    <row r="538" spans="2:21">
      <c r="B538" s="285"/>
      <c r="C538" s="2"/>
      <c r="D538" s="2"/>
      <c r="E538" s="2"/>
      <c r="F538" s="2"/>
      <c r="G538" s="2"/>
      <c r="H538" s="2"/>
      <c r="I538" s="2"/>
      <c r="J538" s="916"/>
      <c r="K538" s="916"/>
      <c r="L538" s="916"/>
      <c r="M538" s="916"/>
      <c r="N538" s="916"/>
      <c r="O538" s="916"/>
      <c r="P538" s="916"/>
      <c r="Q538" s="916"/>
      <c r="R538" s="917"/>
      <c r="S538" s="917"/>
      <c r="T538" s="2"/>
      <c r="U538" s="2"/>
    </row>
    <row r="539" spans="2:21">
      <c r="B539" s="285"/>
      <c r="C539" s="2"/>
      <c r="D539" s="2"/>
      <c r="E539" s="2"/>
      <c r="F539" s="2"/>
      <c r="G539" s="2"/>
      <c r="H539" s="2"/>
      <c r="I539" s="2"/>
      <c r="J539" s="916"/>
      <c r="K539" s="916"/>
      <c r="L539" s="916"/>
      <c r="M539" s="916"/>
      <c r="N539" s="916"/>
      <c r="O539" s="916"/>
      <c r="P539" s="916"/>
      <c r="Q539" s="916"/>
      <c r="R539" s="917"/>
      <c r="S539" s="917"/>
      <c r="T539" s="2"/>
      <c r="U539" s="2"/>
    </row>
    <row r="540" spans="2:21">
      <c r="B540" s="285"/>
      <c r="C540" s="2"/>
      <c r="D540" s="2"/>
      <c r="E540" s="2"/>
      <c r="F540" s="2"/>
      <c r="G540" s="2"/>
      <c r="H540" s="2"/>
      <c r="I540" s="2"/>
      <c r="J540" s="916"/>
      <c r="K540" s="916"/>
      <c r="L540" s="916"/>
      <c r="M540" s="916"/>
      <c r="N540" s="916"/>
      <c r="O540" s="916"/>
      <c r="P540" s="916"/>
      <c r="Q540" s="916"/>
      <c r="R540" s="917"/>
      <c r="S540" s="917"/>
      <c r="T540" s="2"/>
      <c r="U540" s="2"/>
    </row>
    <row r="541" spans="2:21">
      <c r="B541" s="285"/>
      <c r="C541" s="2"/>
      <c r="D541" s="2"/>
      <c r="E541" s="2"/>
      <c r="F541" s="2"/>
      <c r="G541" s="2"/>
      <c r="H541" s="2"/>
      <c r="I541" s="2"/>
      <c r="J541" s="916"/>
      <c r="K541" s="916"/>
      <c r="L541" s="916"/>
      <c r="M541" s="916"/>
      <c r="N541" s="916"/>
      <c r="O541" s="916"/>
      <c r="P541" s="916"/>
      <c r="Q541" s="916"/>
      <c r="R541" s="917"/>
      <c r="S541" s="917"/>
      <c r="T541" s="2"/>
      <c r="U541" s="2"/>
    </row>
    <row r="542" spans="2:21">
      <c r="B542" s="285"/>
      <c r="C542" s="2"/>
      <c r="D542" s="2"/>
      <c r="E542" s="2"/>
      <c r="F542" s="2"/>
      <c r="G542" s="2"/>
      <c r="H542" s="2"/>
      <c r="I542" s="2"/>
      <c r="J542" s="916"/>
      <c r="K542" s="916"/>
      <c r="L542" s="916"/>
      <c r="M542" s="916"/>
      <c r="N542" s="916"/>
      <c r="O542" s="916"/>
      <c r="P542" s="916"/>
      <c r="Q542" s="916"/>
      <c r="R542" s="917"/>
      <c r="S542" s="917"/>
      <c r="T542" s="2"/>
      <c r="U542" s="2"/>
    </row>
    <row r="543" spans="2:21">
      <c r="B543" s="285"/>
      <c r="C543" s="2"/>
      <c r="D543" s="2"/>
      <c r="E543" s="2"/>
      <c r="F543" s="2"/>
      <c r="G543" s="2"/>
      <c r="H543" s="2"/>
      <c r="I543" s="2"/>
      <c r="J543" s="916"/>
      <c r="K543" s="916"/>
      <c r="L543" s="916"/>
      <c r="M543" s="916"/>
      <c r="N543" s="916"/>
      <c r="O543" s="916"/>
      <c r="P543" s="916"/>
      <c r="Q543" s="916"/>
      <c r="R543" s="917"/>
      <c r="S543" s="917"/>
      <c r="T543" s="2"/>
      <c r="U543" s="2"/>
    </row>
    <row r="544" spans="2:21">
      <c r="B544" s="285"/>
      <c r="C544" s="2"/>
      <c r="D544" s="2"/>
      <c r="E544" s="2"/>
      <c r="F544" s="2"/>
      <c r="G544" s="2"/>
      <c r="H544" s="2"/>
      <c r="I544" s="2"/>
      <c r="J544" s="916"/>
      <c r="K544" s="916"/>
      <c r="L544" s="916"/>
      <c r="M544" s="916"/>
      <c r="N544" s="916"/>
      <c r="O544" s="916"/>
      <c r="P544" s="916"/>
      <c r="Q544" s="916"/>
      <c r="R544" s="917"/>
      <c r="S544" s="917"/>
      <c r="T544" s="2"/>
      <c r="U544" s="2"/>
    </row>
    <row r="545" spans="2:21">
      <c r="B545" s="285"/>
      <c r="C545" s="2"/>
      <c r="D545" s="2"/>
      <c r="E545" s="2"/>
      <c r="F545" s="2"/>
      <c r="G545" s="2"/>
      <c r="H545" s="2"/>
      <c r="I545" s="2"/>
      <c r="J545" s="916"/>
      <c r="K545" s="916"/>
      <c r="L545" s="916"/>
      <c r="M545" s="916"/>
      <c r="N545" s="916"/>
      <c r="O545" s="916"/>
      <c r="P545" s="916"/>
      <c r="Q545" s="916"/>
      <c r="R545" s="917"/>
      <c r="S545" s="917"/>
      <c r="T545" s="2"/>
      <c r="U545" s="2"/>
    </row>
    <row r="546" spans="2:21">
      <c r="B546" s="285"/>
      <c r="C546" s="2"/>
      <c r="D546" s="2"/>
      <c r="E546" s="2"/>
      <c r="F546" s="2"/>
      <c r="G546" s="2"/>
      <c r="H546" s="2"/>
      <c r="I546" s="2"/>
      <c r="J546" s="916"/>
      <c r="K546" s="916"/>
      <c r="L546" s="916"/>
      <c r="M546" s="916"/>
      <c r="N546" s="916"/>
      <c r="O546" s="916"/>
      <c r="P546" s="916"/>
      <c r="Q546" s="916"/>
      <c r="R546" s="917"/>
      <c r="S546" s="917"/>
      <c r="T546" s="2"/>
      <c r="U546" s="2"/>
    </row>
    <row r="547" spans="2:21">
      <c r="B547" s="285"/>
      <c r="C547" s="2"/>
      <c r="D547" s="2"/>
      <c r="E547" s="2"/>
      <c r="F547" s="2"/>
      <c r="G547" s="2"/>
      <c r="H547" s="2"/>
      <c r="I547" s="2"/>
      <c r="J547" s="916"/>
      <c r="K547" s="916"/>
      <c r="L547" s="916"/>
      <c r="M547" s="916"/>
      <c r="N547" s="916"/>
      <c r="O547" s="916"/>
      <c r="P547" s="916"/>
      <c r="Q547" s="916"/>
      <c r="R547" s="917"/>
      <c r="S547" s="917"/>
      <c r="T547" s="2"/>
      <c r="U547" s="2"/>
    </row>
    <row r="548" spans="2:21">
      <c r="B548" s="285"/>
      <c r="C548" s="2"/>
      <c r="D548" s="2"/>
      <c r="E548" s="2"/>
      <c r="F548" s="2"/>
      <c r="G548" s="2"/>
      <c r="H548" s="2"/>
      <c r="I548" s="2"/>
      <c r="J548" s="916"/>
      <c r="K548" s="916"/>
      <c r="L548" s="916"/>
      <c r="M548" s="916"/>
      <c r="N548" s="916"/>
      <c r="O548" s="916"/>
      <c r="P548" s="916"/>
      <c r="Q548" s="916"/>
      <c r="R548" s="917"/>
      <c r="S548" s="917"/>
      <c r="T548" s="2"/>
      <c r="U548" s="2"/>
    </row>
    <row r="549" spans="2:21">
      <c r="B549" s="285"/>
      <c r="C549" s="2"/>
      <c r="D549" s="2"/>
      <c r="E549" s="2"/>
      <c r="F549" s="2"/>
      <c r="G549" s="2"/>
      <c r="H549" s="2"/>
      <c r="I549" s="2"/>
      <c r="J549" s="916"/>
      <c r="K549" s="916"/>
      <c r="L549" s="916"/>
      <c r="M549" s="916"/>
      <c r="N549" s="916"/>
      <c r="O549" s="916"/>
      <c r="P549" s="916"/>
      <c r="Q549" s="916"/>
      <c r="R549" s="917"/>
      <c r="S549" s="917"/>
      <c r="T549" s="2"/>
      <c r="U549" s="2"/>
    </row>
    <row r="550" spans="2:21">
      <c r="B550" s="285"/>
      <c r="C550" s="2"/>
      <c r="D550" s="2"/>
      <c r="E550" s="2"/>
      <c r="F550" s="2"/>
      <c r="G550" s="2"/>
      <c r="H550" s="2"/>
      <c r="I550" s="2"/>
      <c r="J550" s="916"/>
      <c r="K550" s="916"/>
      <c r="L550" s="916"/>
      <c r="M550" s="916"/>
      <c r="N550" s="916"/>
      <c r="O550" s="916"/>
      <c r="P550" s="916"/>
      <c r="Q550" s="916"/>
      <c r="R550" s="917"/>
      <c r="S550" s="917"/>
      <c r="T550" s="2"/>
      <c r="U550" s="2"/>
    </row>
    <row r="551" spans="2:21">
      <c r="B551" s="285"/>
      <c r="C551" s="2"/>
      <c r="D551" s="2"/>
      <c r="E551" s="2"/>
      <c r="F551" s="2"/>
      <c r="G551" s="2"/>
      <c r="H551" s="2"/>
      <c r="I551" s="2"/>
      <c r="J551" s="916"/>
      <c r="K551" s="916"/>
      <c r="L551" s="916"/>
      <c r="M551" s="916"/>
      <c r="N551" s="916"/>
      <c r="O551" s="916"/>
      <c r="P551" s="916"/>
      <c r="Q551" s="916"/>
      <c r="R551" s="917"/>
      <c r="S551" s="917"/>
      <c r="T551" s="2"/>
      <c r="U551" s="2"/>
    </row>
    <row r="552" spans="2:21">
      <c r="B552" s="285"/>
      <c r="C552" s="2"/>
      <c r="D552" s="2"/>
      <c r="E552" s="2"/>
      <c r="F552" s="2"/>
      <c r="G552" s="2"/>
      <c r="H552" s="2"/>
      <c r="I552" s="2"/>
      <c r="J552" s="916"/>
      <c r="K552" s="916"/>
      <c r="L552" s="916"/>
      <c r="M552" s="916"/>
      <c r="N552" s="916"/>
      <c r="O552" s="916"/>
      <c r="P552" s="916"/>
      <c r="Q552" s="916"/>
      <c r="R552" s="917"/>
      <c r="S552" s="917"/>
      <c r="T552" s="2"/>
      <c r="U552" s="2"/>
    </row>
    <row r="553" spans="2:21">
      <c r="B553" s="285"/>
      <c r="C553" s="2"/>
      <c r="D553" s="2"/>
      <c r="E553" s="2"/>
      <c r="F553" s="2"/>
      <c r="G553" s="2"/>
      <c r="H553" s="2"/>
      <c r="I553" s="2"/>
      <c r="J553" s="916"/>
      <c r="K553" s="916"/>
      <c r="L553" s="916"/>
      <c r="M553" s="916"/>
      <c r="N553" s="916"/>
      <c r="O553" s="916"/>
      <c r="P553" s="916"/>
      <c r="Q553" s="916"/>
      <c r="R553" s="917"/>
      <c r="S553" s="917"/>
      <c r="T553" s="2"/>
      <c r="U553" s="2"/>
    </row>
    <row r="554" spans="2:21">
      <c r="B554" s="285"/>
      <c r="C554" s="2"/>
      <c r="D554" s="2"/>
      <c r="E554" s="2"/>
      <c r="F554" s="2"/>
      <c r="G554" s="2"/>
      <c r="H554" s="2"/>
      <c r="I554" s="2"/>
      <c r="J554" s="916"/>
      <c r="K554" s="916"/>
      <c r="L554" s="916"/>
      <c r="M554" s="916"/>
      <c r="N554" s="916"/>
      <c r="O554" s="916"/>
      <c r="P554" s="916"/>
      <c r="Q554" s="916"/>
      <c r="R554" s="917"/>
      <c r="S554" s="917"/>
      <c r="T554" s="2"/>
      <c r="U554" s="2"/>
    </row>
    <row r="555" spans="2:21">
      <c r="B555" s="285"/>
      <c r="C555" s="2"/>
      <c r="D555" s="2"/>
      <c r="E555" s="2"/>
      <c r="F555" s="2"/>
      <c r="G555" s="2"/>
      <c r="H555" s="2"/>
      <c r="I555" s="2"/>
      <c r="J555" s="916"/>
      <c r="K555" s="916"/>
      <c r="L555" s="916"/>
      <c r="M555" s="916"/>
      <c r="N555" s="916"/>
      <c r="O555" s="916"/>
      <c r="P555" s="916"/>
      <c r="Q555" s="916"/>
      <c r="R555" s="917"/>
      <c r="S555" s="917"/>
      <c r="T555" s="2"/>
      <c r="U555" s="2"/>
    </row>
    <row r="556" spans="2:21">
      <c r="B556" s="285"/>
      <c r="C556" s="2"/>
      <c r="D556" s="2"/>
      <c r="E556" s="2"/>
      <c r="F556" s="2"/>
      <c r="G556" s="2"/>
      <c r="H556" s="2"/>
      <c r="I556" s="2"/>
      <c r="J556" s="916"/>
      <c r="K556" s="916"/>
      <c r="L556" s="916"/>
      <c r="M556" s="916"/>
      <c r="N556" s="916"/>
      <c r="O556" s="916"/>
      <c r="P556" s="916"/>
      <c r="Q556" s="916"/>
      <c r="R556" s="917"/>
      <c r="S556" s="917"/>
      <c r="T556" s="2"/>
      <c r="U556" s="2"/>
    </row>
    <row r="557" spans="2:21">
      <c r="B557" s="285"/>
      <c r="C557" s="2"/>
      <c r="D557" s="2"/>
      <c r="E557" s="2"/>
      <c r="F557" s="2"/>
      <c r="G557" s="2"/>
      <c r="H557" s="2"/>
      <c r="I557" s="2"/>
      <c r="J557" s="916"/>
      <c r="K557" s="916"/>
      <c r="L557" s="916"/>
      <c r="M557" s="916"/>
      <c r="N557" s="916"/>
      <c r="O557" s="916"/>
      <c r="P557" s="916"/>
      <c r="Q557" s="916"/>
      <c r="R557" s="917"/>
      <c r="S557" s="917"/>
      <c r="T557" s="2"/>
      <c r="U557" s="2"/>
    </row>
    <row r="558" spans="2:21">
      <c r="B558" s="285"/>
      <c r="C558" s="2"/>
      <c r="D558" s="2"/>
      <c r="E558" s="2"/>
      <c r="F558" s="2"/>
      <c r="G558" s="2"/>
      <c r="H558" s="2"/>
      <c r="I558" s="2"/>
      <c r="J558" s="916"/>
      <c r="K558" s="916"/>
      <c r="L558" s="916"/>
      <c r="M558" s="916"/>
      <c r="N558" s="916"/>
      <c r="O558" s="916"/>
      <c r="P558" s="916"/>
      <c r="Q558" s="916"/>
      <c r="R558" s="917"/>
      <c r="S558" s="917"/>
      <c r="T558" s="2"/>
      <c r="U558" s="2"/>
    </row>
    <row r="559" spans="2:21">
      <c r="B559" s="285"/>
      <c r="C559" s="2"/>
      <c r="D559" s="2"/>
      <c r="E559" s="2"/>
      <c r="F559" s="2"/>
      <c r="G559" s="2"/>
      <c r="H559" s="2"/>
      <c r="I559" s="2"/>
      <c r="J559" s="916"/>
      <c r="K559" s="916"/>
      <c r="L559" s="916"/>
      <c r="M559" s="916"/>
      <c r="N559" s="916"/>
      <c r="O559" s="916"/>
      <c r="P559" s="916"/>
      <c r="Q559" s="916"/>
      <c r="R559" s="917"/>
      <c r="S559" s="917"/>
      <c r="T559" s="2"/>
      <c r="U559" s="2"/>
    </row>
    <row r="560" spans="2:21">
      <c r="B560" s="285"/>
      <c r="C560" s="2"/>
      <c r="D560" s="2"/>
      <c r="E560" s="2"/>
      <c r="F560" s="2"/>
      <c r="G560" s="2"/>
      <c r="H560" s="2"/>
      <c r="I560" s="2"/>
      <c r="J560" s="916"/>
      <c r="K560" s="916"/>
      <c r="L560" s="916"/>
      <c r="M560" s="916"/>
      <c r="N560" s="916"/>
      <c r="O560" s="916"/>
      <c r="P560" s="916"/>
      <c r="Q560" s="916"/>
      <c r="R560" s="917"/>
      <c r="S560" s="917"/>
      <c r="T560" s="2"/>
      <c r="U560" s="2"/>
    </row>
    <row r="561" spans="2:21">
      <c r="B561" s="285"/>
      <c r="C561" s="2"/>
      <c r="D561" s="2"/>
      <c r="E561" s="2"/>
      <c r="F561" s="2"/>
      <c r="G561" s="2"/>
      <c r="H561" s="2"/>
      <c r="I561" s="2"/>
      <c r="J561" s="916"/>
      <c r="K561" s="916"/>
      <c r="L561" s="916"/>
      <c r="M561" s="916"/>
      <c r="N561" s="916"/>
      <c r="O561" s="916"/>
      <c r="P561" s="916"/>
      <c r="Q561" s="916"/>
      <c r="R561" s="917"/>
      <c r="S561" s="917"/>
      <c r="T561" s="2"/>
      <c r="U561" s="2"/>
    </row>
    <row r="562" spans="2:21">
      <c r="B562" s="285"/>
      <c r="C562" s="2"/>
      <c r="D562" s="2"/>
      <c r="E562" s="2"/>
      <c r="F562" s="2"/>
      <c r="G562" s="2"/>
      <c r="H562" s="2"/>
      <c r="I562" s="2"/>
      <c r="J562" s="916"/>
      <c r="K562" s="916"/>
      <c r="L562" s="916"/>
      <c r="M562" s="916"/>
      <c r="N562" s="916"/>
      <c r="O562" s="916"/>
      <c r="P562" s="916"/>
      <c r="Q562" s="916"/>
      <c r="R562" s="917"/>
      <c r="S562" s="917"/>
      <c r="T562" s="2"/>
      <c r="U562" s="2"/>
    </row>
    <row r="563" spans="2:21">
      <c r="B563" s="285"/>
      <c r="C563" s="2"/>
      <c r="D563" s="2"/>
      <c r="E563" s="2"/>
      <c r="F563" s="2"/>
      <c r="G563" s="2"/>
      <c r="H563" s="2"/>
      <c r="I563" s="2"/>
      <c r="J563" s="916"/>
      <c r="K563" s="916"/>
      <c r="L563" s="916"/>
      <c r="M563" s="916"/>
      <c r="N563" s="916"/>
      <c r="O563" s="916"/>
      <c r="P563" s="916"/>
      <c r="Q563" s="916"/>
      <c r="R563" s="917"/>
      <c r="S563" s="917"/>
      <c r="T563" s="2"/>
      <c r="U563" s="2"/>
    </row>
    <row r="564" spans="2:21">
      <c r="B564" s="285"/>
      <c r="C564" s="2"/>
      <c r="D564" s="2"/>
      <c r="E564" s="2"/>
      <c r="F564" s="2"/>
      <c r="G564" s="2"/>
      <c r="H564" s="2"/>
      <c r="I564" s="2"/>
      <c r="J564" s="916"/>
      <c r="K564" s="916"/>
      <c r="L564" s="916"/>
      <c r="M564" s="916"/>
      <c r="N564" s="916"/>
      <c r="O564" s="916"/>
      <c r="P564" s="916"/>
      <c r="Q564" s="916"/>
      <c r="R564" s="917"/>
      <c r="S564" s="917"/>
      <c r="T564" s="2"/>
      <c r="U564" s="2"/>
    </row>
    <row r="565" spans="2:21">
      <c r="B565" s="285"/>
      <c r="C565" s="2"/>
      <c r="D565" s="2"/>
      <c r="E565" s="2"/>
      <c r="F565" s="2"/>
      <c r="G565" s="2"/>
      <c r="H565" s="2"/>
      <c r="I565" s="2"/>
      <c r="J565" s="916"/>
      <c r="K565" s="916"/>
      <c r="L565" s="916"/>
      <c r="M565" s="916"/>
      <c r="N565" s="916"/>
      <c r="O565" s="916"/>
      <c r="P565" s="916"/>
      <c r="Q565" s="916"/>
      <c r="R565" s="917"/>
      <c r="S565" s="917"/>
      <c r="T565" s="2"/>
      <c r="U565" s="2"/>
    </row>
    <row r="566" spans="2:21">
      <c r="B566" s="285"/>
      <c r="C566" s="2"/>
      <c r="D566" s="2"/>
      <c r="E566" s="2"/>
      <c r="F566" s="2"/>
      <c r="G566" s="2"/>
      <c r="H566" s="2"/>
      <c r="I566" s="2"/>
      <c r="J566" s="916"/>
      <c r="K566" s="916"/>
      <c r="L566" s="916"/>
      <c r="M566" s="916"/>
      <c r="N566" s="916"/>
      <c r="O566" s="916"/>
      <c r="P566" s="916"/>
      <c r="Q566" s="916"/>
      <c r="R566" s="917"/>
      <c r="S566" s="917"/>
      <c r="T566" s="2"/>
      <c r="U566" s="2"/>
    </row>
    <row r="567" spans="2:21">
      <c r="B567" s="285"/>
      <c r="C567" s="2"/>
      <c r="D567" s="2"/>
      <c r="E567" s="2"/>
      <c r="F567" s="2"/>
      <c r="G567" s="2"/>
      <c r="H567" s="2"/>
      <c r="I567" s="2"/>
      <c r="J567" s="916"/>
      <c r="K567" s="916"/>
      <c r="L567" s="916"/>
      <c r="M567" s="916"/>
      <c r="N567" s="916"/>
      <c r="O567" s="916"/>
      <c r="P567" s="916"/>
      <c r="Q567" s="916"/>
      <c r="R567" s="917"/>
      <c r="S567" s="917"/>
      <c r="T567" s="2"/>
      <c r="U567" s="2"/>
    </row>
    <row r="568" spans="2:21">
      <c r="B568" s="285"/>
      <c r="C568" s="2"/>
      <c r="D568" s="2"/>
      <c r="E568" s="2"/>
      <c r="F568" s="2"/>
      <c r="G568" s="2"/>
      <c r="H568" s="2"/>
      <c r="I568" s="2"/>
      <c r="J568" s="916"/>
      <c r="K568" s="916"/>
      <c r="L568" s="916"/>
      <c r="M568" s="916"/>
      <c r="N568" s="916"/>
      <c r="O568" s="916"/>
      <c r="P568" s="916"/>
      <c r="Q568" s="916"/>
      <c r="R568" s="917"/>
      <c r="S568" s="917"/>
      <c r="T568" s="2"/>
      <c r="U568" s="2"/>
    </row>
    <row r="569" spans="2:21">
      <c r="B569" s="285"/>
      <c r="C569" s="2"/>
      <c r="D569" s="2"/>
      <c r="E569" s="2"/>
      <c r="F569" s="2"/>
      <c r="G569" s="2"/>
      <c r="H569" s="2"/>
      <c r="I569" s="2"/>
      <c r="J569" s="916"/>
      <c r="K569" s="916"/>
      <c r="L569" s="916"/>
      <c r="M569" s="916"/>
      <c r="N569" s="916"/>
      <c r="O569" s="916"/>
      <c r="P569" s="916"/>
      <c r="Q569" s="916"/>
      <c r="R569" s="917"/>
      <c r="S569" s="917"/>
      <c r="T569" s="2"/>
      <c r="U569" s="2"/>
    </row>
    <row r="570" spans="2:21">
      <c r="B570" s="285"/>
      <c r="C570" s="2"/>
      <c r="D570" s="2"/>
      <c r="E570" s="2"/>
      <c r="F570" s="2"/>
      <c r="G570" s="2"/>
      <c r="H570" s="2"/>
      <c r="I570" s="2"/>
      <c r="J570" s="916"/>
      <c r="K570" s="916"/>
      <c r="L570" s="916"/>
      <c r="M570" s="916"/>
      <c r="N570" s="916"/>
      <c r="O570" s="916"/>
      <c r="P570" s="916"/>
      <c r="Q570" s="916"/>
      <c r="R570" s="917"/>
      <c r="S570" s="917"/>
      <c r="T570" s="2"/>
      <c r="U570" s="2"/>
    </row>
    <row r="571" spans="2:21">
      <c r="B571" s="285"/>
      <c r="C571" s="2"/>
      <c r="D571" s="2"/>
      <c r="E571" s="2"/>
      <c r="F571" s="2"/>
      <c r="G571" s="2"/>
      <c r="H571" s="2"/>
      <c r="I571" s="2"/>
      <c r="J571" s="916"/>
      <c r="K571" s="916"/>
      <c r="L571" s="916"/>
      <c r="M571" s="916"/>
      <c r="N571" s="916"/>
      <c r="O571" s="916"/>
      <c r="P571" s="916"/>
      <c r="Q571" s="916"/>
      <c r="R571" s="917"/>
      <c r="S571" s="917"/>
      <c r="T571" s="2"/>
      <c r="U571" s="2"/>
    </row>
    <row r="572" spans="2:21">
      <c r="B572" s="285"/>
      <c r="C572" s="2"/>
      <c r="D572" s="2"/>
      <c r="E572" s="2"/>
      <c r="F572" s="2"/>
      <c r="G572" s="2"/>
      <c r="H572" s="2"/>
      <c r="I572" s="2"/>
      <c r="J572" s="916"/>
      <c r="K572" s="916"/>
      <c r="L572" s="916"/>
      <c r="M572" s="916"/>
      <c r="N572" s="916"/>
      <c r="O572" s="916"/>
      <c r="P572" s="916"/>
      <c r="Q572" s="916"/>
      <c r="R572" s="917"/>
      <c r="S572" s="917"/>
      <c r="T572" s="2"/>
      <c r="U572" s="2"/>
    </row>
    <row r="573" spans="2:21">
      <c r="B573" s="285"/>
      <c r="C573" s="2"/>
      <c r="D573" s="2"/>
      <c r="E573" s="2"/>
      <c r="F573" s="2"/>
      <c r="G573" s="2"/>
      <c r="H573" s="2"/>
      <c r="I573" s="2"/>
      <c r="J573" s="916"/>
      <c r="K573" s="916"/>
      <c r="L573" s="916"/>
      <c r="M573" s="916"/>
      <c r="N573" s="916"/>
      <c r="O573" s="916"/>
      <c r="P573" s="916"/>
      <c r="Q573" s="916"/>
      <c r="R573" s="917"/>
      <c r="S573" s="917"/>
      <c r="T573" s="2"/>
      <c r="U573" s="2"/>
    </row>
    <row r="574" spans="2:21">
      <c r="B574" s="285"/>
      <c r="C574" s="2"/>
      <c r="D574" s="2"/>
      <c r="E574" s="2"/>
      <c r="F574" s="2"/>
      <c r="G574" s="2"/>
      <c r="H574" s="2"/>
      <c r="I574" s="2"/>
      <c r="J574" s="916"/>
      <c r="K574" s="916"/>
      <c r="L574" s="916"/>
      <c r="M574" s="916"/>
      <c r="N574" s="916"/>
      <c r="O574" s="916"/>
      <c r="P574" s="916"/>
      <c r="Q574" s="916"/>
      <c r="R574" s="917"/>
      <c r="S574" s="917"/>
      <c r="T574" s="2"/>
      <c r="U574" s="2"/>
    </row>
    <row r="575" spans="2:21">
      <c r="B575" s="285"/>
      <c r="C575" s="2"/>
      <c r="D575" s="2"/>
      <c r="E575" s="2"/>
      <c r="F575" s="2"/>
      <c r="G575" s="2"/>
      <c r="H575" s="2"/>
      <c r="I575" s="2"/>
      <c r="J575" s="916"/>
      <c r="K575" s="916"/>
      <c r="L575" s="916"/>
      <c r="M575" s="916"/>
      <c r="N575" s="916"/>
      <c r="O575" s="916"/>
      <c r="P575" s="916"/>
      <c r="Q575" s="916"/>
      <c r="R575" s="917"/>
      <c r="S575" s="917"/>
      <c r="T575" s="2"/>
      <c r="U575" s="2"/>
    </row>
    <row r="576" spans="2:21">
      <c r="B576" s="285"/>
      <c r="C576" s="2"/>
      <c r="D576" s="2"/>
      <c r="E576" s="2"/>
      <c r="F576" s="2"/>
      <c r="G576" s="2"/>
      <c r="H576" s="2"/>
      <c r="I576" s="2"/>
      <c r="J576" s="916"/>
      <c r="K576" s="916"/>
      <c r="L576" s="916"/>
      <c r="M576" s="916"/>
      <c r="N576" s="916"/>
      <c r="O576" s="916"/>
      <c r="P576" s="916"/>
      <c r="Q576" s="916"/>
      <c r="R576" s="917"/>
      <c r="S576" s="917"/>
      <c r="T576" s="2"/>
      <c r="U576" s="2"/>
    </row>
    <row r="577" spans="2:21">
      <c r="B577" s="285"/>
      <c r="C577" s="2"/>
      <c r="D577" s="2"/>
      <c r="E577" s="2"/>
      <c r="F577" s="2"/>
      <c r="G577" s="2"/>
      <c r="H577" s="2"/>
      <c r="I577" s="2"/>
      <c r="J577" s="916"/>
      <c r="K577" s="916"/>
      <c r="L577" s="916"/>
      <c r="M577" s="916"/>
      <c r="N577" s="916"/>
      <c r="O577" s="916"/>
      <c r="P577" s="916"/>
      <c r="Q577" s="916"/>
      <c r="R577" s="917"/>
      <c r="S577" s="917"/>
      <c r="T577" s="2"/>
      <c r="U577" s="2"/>
    </row>
    <row r="578" spans="2:21">
      <c r="B578" s="285"/>
      <c r="C578" s="2"/>
      <c r="D578" s="2"/>
      <c r="E578" s="2"/>
      <c r="F578" s="2"/>
      <c r="G578" s="2"/>
      <c r="H578" s="2"/>
      <c r="I578" s="2"/>
      <c r="J578" s="916"/>
      <c r="K578" s="916"/>
      <c r="L578" s="916"/>
      <c r="M578" s="916"/>
      <c r="N578" s="916"/>
      <c r="O578" s="916"/>
      <c r="P578" s="916"/>
      <c r="Q578" s="916"/>
      <c r="R578" s="917"/>
      <c r="S578" s="917"/>
      <c r="T578" s="2"/>
      <c r="U578" s="2"/>
    </row>
    <row r="579" spans="2:21">
      <c r="B579" s="285"/>
      <c r="C579" s="2"/>
      <c r="D579" s="2"/>
      <c r="E579" s="2"/>
      <c r="F579" s="2"/>
      <c r="G579" s="2"/>
      <c r="H579" s="2"/>
      <c r="I579" s="2"/>
      <c r="J579" s="916"/>
      <c r="K579" s="916"/>
      <c r="L579" s="916"/>
      <c r="M579" s="916"/>
      <c r="N579" s="916"/>
      <c r="O579" s="916"/>
      <c r="P579" s="916"/>
      <c r="Q579" s="916"/>
      <c r="R579" s="917"/>
      <c r="S579" s="917"/>
      <c r="T579" s="2"/>
      <c r="U579" s="2"/>
    </row>
    <row r="580" spans="2:21">
      <c r="B580" s="285"/>
      <c r="C580" s="2"/>
      <c r="D580" s="2"/>
      <c r="E580" s="2"/>
      <c r="F580" s="2"/>
      <c r="G580" s="2"/>
      <c r="H580" s="2"/>
      <c r="I580" s="2"/>
      <c r="J580" s="916"/>
      <c r="K580" s="916"/>
      <c r="L580" s="916"/>
      <c r="M580" s="916"/>
      <c r="N580" s="916"/>
      <c r="O580" s="916"/>
      <c r="P580" s="916"/>
      <c r="Q580" s="916"/>
      <c r="R580" s="917"/>
      <c r="S580" s="917"/>
      <c r="T580" s="2"/>
      <c r="U580" s="2"/>
    </row>
    <row r="581" spans="2:21">
      <c r="B581" s="285"/>
      <c r="C581" s="2"/>
      <c r="D581" s="2"/>
      <c r="E581" s="2"/>
      <c r="F581" s="2"/>
      <c r="G581" s="2"/>
      <c r="H581" s="2"/>
      <c r="I581" s="2"/>
      <c r="J581" s="916"/>
      <c r="K581" s="916"/>
      <c r="L581" s="916"/>
      <c r="M581" s="916"/>
      <c r="N581" s="916"/>
      <c r="O581" s="916"/>
      <c r="P581" s="916"/>
      <c r="Q581" s="916"/>
      <c r="R581" s="917"/>
      <c r="S581" s="917"/>
      <c r="T581" s="2"/>
      <c r="U581" s="2"/>
    </row>
    <row r="582" spans="2:21">
      <c r="B582" s="285"/>
      <c r="C582" s="2"/>
      <c r="D582" s="2"/>
      <c r="E582" s="2"/>
      <c r="F582" s="2"/>
      <c r="G582" s="2"/>
      <c r="H582" s="2"/>
      <c r="I582" s="2"/>
      <c r="J582" s="916"/>
      <c r="K582" s="916"/>
      <c r="L582" s="916"/>
      <c r="M582" s="916"/>
      <c r="N582" s="916"/>
      <c r="O582" s="916"/>
      <c r="P582" s="916"/>
      <c r="Q582" s="916"/>
      <c r="R582" s="917"/>
      <c r="S582" s="917"/>
      <c r="T582" s="2"/>
      <c r="U582" s="2"/>
    </row>
    <row r="583" spans="2:21">
      <c r="B583" s="285"/>
      <c r="C583" s="2"/>
      <c r="D583" s="2"/>
      <c r="E583" s="2"/>
      <c r="F583" s="2"/>
      <c r="G583" s="2"/>
      <c r="H583" s="2"/>
      <c r="I583" s="2"/>
      <c r="J583" s="916"/>
      <c r="K583" s="916"/>
      <c r="L583" s="916"/>
      <c r="M583" s="916"/>
      <c r="N583" s="916"/>
      <c r="O583" s="916"/>
      <c r="P583" s="916"/>
      <c r="Q583" s="916"/>
      <c r="R583" s="917"/>
      <c r="S583" s="917"/>
      <c r="T583" s="2"/>
      <c r="U583" s="2"/>
    </row>
    <row r="584" spans="2:21">
      <c r="B584" s="285"/>
      <c r="C584" s="2"/>
      <c r="D584" s="2"/>
      <c r="E584" s="2"/>
      <c r="F584" s="2"/>
      <c r="G584" s="2"/>
      <c r="H584" s="2"/>
      <c r="I584" s="2"/>
      <c r="J584" s="916"/>
      <c r="K584" s="916"/>
      <c r="L584" s="916"/>
      <c r="M584" s="916"/>
      <c r="N584" s="916"/>
      <c r="O584" s="916"/>
      <c r="P584" s="916"/>
      <c r="Q584" s="916"/>
      <c r="R584" s="917"/>
      <c r="S584" s="917"/>
      <c r="T584" s="2"/>
      <c r="U584" s="2"/>
    </row>
    <row r="585" spans="2:21">
      <c r="B585" s="285"/>
      <c r="C585" s="2"/>
      <c r="D585" s="2"/>
      <c r="E585" s="2"/>
      <c r="F585" s="2"/>
      <c r="G585" s="2"/>
      <c r="H585" s="2"/>
      <c r="I585" s="2"/>
      <c r="J585" s="916"/>
      <c r="K585" s="916"/>
      <c r="L585" s="916"/>
      <c r="M585" s="916"/>
      <c r="N585" s="916"/>
      <c r="O585" s="916"/>
      <c r="P585" s="916"/>
      <c r="Q585" s="916"/>
      <c r="R585" s="917"/>
      <c r="S585" s="917"/>
      <c r="T585" s="2"/>
      <c r="U585" s="2"/>
    </row>
    <row r="586" spans="2:21">
      <c r="B586" s="285"/>
      <c r="C586" s="2"/>
      <c r="D586" s="2"/>
      <c r="E586" s="2"/>
      <c r="F586" s="2"/>
      <c r="G586" s="2"/>
      <c r="H586" s="2"/>
      <c r="I586" s="2"/>
      <c r="J586" s="916"/>
      <c r="K586" s="916"/>
      <c r="L586" s="916"/>
      <c r="M586" s="916"/>
      <c r="N586" s="916"/>
      <c r="O586" s="916"/>
      <c r="P586" s="916"/>
      <c r="Q586" s="916"/>
      <c r="R586" s="917"/>
      <c r="S586" s="917"/>
      <c r="T586" s="2"/>
      <c r="U586" s="2"/>
    </row>
    <row r="587" spans="2:21">
      <c r="B587" s="285"/>
      <c r="C587" s="2"/>
      <c r="D587" s="2"/>
      <c r="E587" s="2"/>
      <c r="F587" s="2"/>
      <c r="G587" s="2"/>
      <c r="H587" s="2"/>
      <c r="I587" s="2"/>
      <c r="J587" s="916"/>
      <c r="K587" s="916"/>
      <c r="L587" s="916"/>
      <c r="M587" s="916"/>
      <c r="N587" s="916"/>
      <c r="O587" s="916"/>
      <c r="P587" s="916"/>
      <c r="Q587" s="916"/>
      <c r="R587" s="917"/>
      <c r="S587" s="917"/>
      <c r="T587" s="2"/>
      <c r="U587" s="2"/>
    </row>
    <row r="588" spans="2:21">
      <c r="B588" s="285"/>
      <c r="C588" s="2"/>
      <c r="D588" s="2"/>
      <c r="E588" s="2"/>
      <c r="F588" s="2"/>
      <c r="G588" s="2"/>
      <c r="H588" s="2"/>
      <c r="I588" s="2"/>
      <c r="J588" s="916"/>
      <c r="K588" s="916"/>
      <c r="L588" s="916"/>
      <c r="M588" s="916"/>
      <c r="N588" s="916"/>
      <c r="O588" s="916"/>
      <c r="P588" s="916"/>
      <c r="Q588" s="916"/>
      <c r="R588" s="917"/>
      <c r="S588" s="917"/>
      <c r="T588" s="2"/>
      <c r="U588" s="2"/>
    </row>
    <row r="589" spans="2:21">
      <c r="B589" s="285"/>
      <c r="C589" s="2"/>
      <c r="D589" s="2"/>
      <c r="E589" s="2"/>
      <c r="F589" s="2"/>
      <c r="G589" s="2"/>
      <c r="H589" s="2"/>
      <c r="I589" s="2"/>
      <c r="J589" s="916"/>
      <c r="K589" s="916"/>
      <c r="L589" s="916"/>
      <c r="M589" s="916"/>
      <c r="N589" s="916"/>
      <c r="O589" s="916"/>
      <c r="P589" s="916"/>
      <c r="Q589" s="916"/>
      <c r="R589" s="917"/>
      <c r="S589" s="917"/>
      <c r="T589" s="2"/>
      <c r="U589" s="2"/>
    </row>
    <row r="590" spans="2:21">
      <c r="B590" s="285"/>
      <c r="C590" s="2"/>
      <c r="D590" s="2"/>
      <c r="E590" s="2"/>
      <c r="F590" s="2"/>
      <c r="G590" s="2"/>
      <c r="H590" s="2"/>
      <c r="I590" s="2"/>
      <c r="J590" s="916"/>
      <c r="K590" s="916"/>
      <c r="L590" s="916"/>
      <c r="M590" s="916"/>
      <c r="N590" s="916"/>
      <c r="O590" s="916"/>
      <c r="P590" s="916"/>
      <c r="Q590" s="916"/>
      <c r="R590" s="917"/>
      <c r="S590" s="917"/>
      <c r="T590" s="2"/>
      <c r="U590" s="2"/>
    </row>
    <row r="591" spans="2:21">
      <c r="B591" s="285"/>
      <c r="C591" s="2"/>
      <c r="D591" s="2"/>
      <c r="E591" s="2"/>
      <c r="F591" s="2"/>
      <c r="G591" s="2"/>
      <c r="H591" s="2"/>
      <c r="I591" s="2"/>
      <c r="J591" s="916"/>
      <c r="K591" s="916"/>
      <c r="L591" s="916"/>
      <c r="M591" s="916"/>
      <c r="N591" s="916"/>
      <c r="O591" s="916"/>
      <c r="P591" s="916"/>
      <c r="Q591" s="916"/>
      <c r="R591" s="917"/>
      <c r="S591" s="917"/>
      <c r="T591" s="2"/>
      <c r="U591" s="2"/>
    </row>
    <row r="592" spans="2:21">
      <c r="B592" s="285"/>
      <c r="C592" s="2"/>
      <c r="D592" s="2"/>
      <c r="E592" s="2"/>
      <c r="F592" s="2"/>
      <c r="G592" s="2"/>
      <c r="H592" s="2"/>
      <c r="I592" s="2"/>
      <c r="J592" s="916"/>
      <c r="K592" s="916"/>
      <c r="L592" s="916"/>
      <c r="M592" s="916"/>
      <c r="N592" s="916"/>
      <c r="O592" s="916"/>
      <c r="P592" s="916"/>
      <c r="Q592" s="916"/>
      <c r="R592" s="917"/>
      <c r="S592" s="917"/>
      <c r="T592" s="2"/>
      <c r="U592" s="2"/>
    </row>
    <row r="593" spans="2:21">
      <c r="B593" s="285"/>
      <c r="C593" s="2"/>
      <c r="D593" s="2"/>
      <c r="E593" s="2"/>
      <c r="F593" s="2"/>
      <c r="G593" s="2"/>
      <c r="H593" s="2"/>
      <c r="I593" s="2"/>
      <c r="J593" s="916"/>
      <c r="K593" s="916"/>
      <c r="L593" s="916"/>
      <c r="M593" s="916"/>
      <c r="N593" s="916"/>
      <c r="O593" s="916"/>
      <c r="P593" s="916"/>
      <c r="Q593" s="916"/>
      <c r="R593" s="917"/>
      <c r="S593" s="917"/>
      <c r="T593" s="2"/>
      <c r="U593" s="2"/>
    </row>
    <row r="594" spans="2:21">
      <c r="B594" s="285"/>
      <c r="C594" s="2"/>
      <c r="D594" s="2"/>
      <c r="E594" s="2"/>
      <c r="F594" s="2"/>
      <c r="G594" s="2"/>
      <c r="H594" s="2"/>
      <c r="I594" s="2"/>
      <c r="J594" s="916"/>
      <c r="K594" s="916"/>
      <c r="L594" s="916"/>
      <c r="M594" s="916"/>
      <c r="N594" s="916"/>
      <c r="O594" s="916"/>
      <c r="P594" s="916"/>
      <c r="Q594" s="916"/>
      <c r="R594" s="917"/>
      <c r="S594" s="917"/>
      <c r="T594" s="2"/>
      <c r="U594" s="2"/>
    </row>
    <row r="595" spans="2:21">
      <c r="B595" s="285"/>
      <c r="C595" s="2"/>
      <c r="D595" s="2"/>
      <c r="E595" s="2"/>
      <c r="F595" s="2"/>
      <c r="G595" s="2"/>
      <c r="H595" s="2"/>
      <c r="I595" s="2"/>
      <c r="J595" s="916"/>
      <c r="K595" s="916"/>
      <c r="L595" s="916"/>
      <c r="M595" s="916"/>
      <c r="N595" s="916"/>
      <c r="O595" s="916"/>
      <c r="P595" s="916"/>
      <c r="Q595" s="916"/>
      <c r="R595" s="917"/>
      <c r="S595" s="917"/>
      <c r="T595" s="2"/>
      <c r="U595" s="2"/>
    </row>
    <row r="596" spans="2:21">
      <c r="B596" s="285"/>
      <c r="C596" s="2"/>
      <c r="D596" s="2"/>
      <c r="E596" s="2"/>
      <c r="F596" s="2"/>
      <c r="G596" s="2"/>
      <c r="H596" s="2"/>
      <c r="I596" s="2"/>
      <c r="J596" s="916"/>
      <c r="K596" s="916"/>
      <c r="L596" s="916"/>
      <c r="M596" s="916"/>
      <c r="N596" s="916"/>
      <c r="O596" s="916"/>
      <c r="P596" s="916"/>
      <c r="Q596" s="916"/>
      <c r="R596" s="917"/>
      <c r="S596" s="917"/>
      <c r="T596" s="2"/>
      <c r="U596" s="2"/>
    </row>
    <row r="597" spans="2:21">
      <c r="B597" s="285"/>
      <c r="C597" s="2"/>
      <c r="D597" s="2"/>
      <c r="E597" s="2"/>
      <c r="F597" s="2"/>
      <c r="G597" s="2"/>
      <c r="H597" s="2"/>
      <c r="I597" s="2"/>
      <c r="J597" s="916"/>
      <c r="K597" s="916"/>
      <c r="L597" s="916"/>
      <c r="M597" s="916"/>
      <c r="N597" s="916"/>
      <c r="O597" s="916"/>
      <c r="P597" s="916"/>
      <c r="Q597" s="916"/>
      <c r="R597" s="917"/>
      <c r="S597" s="917"/>
      <c r="T597" s="2"/>
      <c r="U597" s="2"/>
    </row>
    <row r="598" spans="2:21">
      <c r="B598" s="285"/>
      <c r="C598" s="2"/>
      <c r="D598" s="2"/>
      <c r="E598" s="2"/>
      <c r="F598" s="2"/>
      <c r="G598" s="2"/>
      <c r="H598" s="2"/>
      <c r="I598" s="2"/>
      <c r="J598" s="916"/>
      <c r="K598" s="916"/>
      <c r="L598" s="916"/>
      <c r="M598" s="916"/>
      <c r="N598" s="916"/>
      <c r="O598" s="916"/>
      <c r="P598" s="916"/>
      <c r="Q598" s="916"/>
      <c r="R598" s="917"/>
      <c r="S598" s="917"/>
      <c r="T598" s="2"/>
      <c r="U598" s="2"/>
    </row>
    <row r="599" spans="2:21">
      <c r="B599" s="285"/>
      <c r="C599" s="2"/>
      <c r="D599" s="2"/>
      <c r="E599" s="2"/>
      <c r="F599" s="2"/>
      <c r="G599" s="2"/>
      <c r="H599" s="2"/>
      <c r="I599" s="2"/>
      <c r="J599" s="916"/>
      <c r="K599" s="916"/>
      <c r="L599" s="916"/>
      <c r="M599" s="916"/>
      <c r="N599" s="916"/>
      <c r="O599" s="916"/>
      <c r="P599" s="916"/>
      <c r="Q599" s="916"/>
      <c r="R599" s="917"/>
      <c r="S599" s="917"/>
      <c r="T599" s="2"/>
      <c r="U599" s="2"/>
    </row>
    <row r="600" spans="2:21">
      <c r="B600" s="285"/>
      <c r="C600" s="2"/>
      <c r="D600" s="2"/>
      <c r="E600" s="2"/>
      <c r="F600" s="2"/>
      <c r="G600" s="2"/>
      <c r="H600" s="2"/>
      <c r="I600" s="2"/>
      <c r="J600" s="916"/>
      <c r="K600" s="916"/>
      <c r="L600" s="916"/>
      <c r="M600" s="916"/>
      <c r="N600" s="916"/>
      <c r="O600" s="916"/>
      <c r="P600" s="916"/>
      <c r="Q600" s="916"/>
      <c r="R600" s="917"/>
      <c r="S600" s="917"/>
      <c r="T600" s="2"/>
      <c r="U600" s="2"/>
    </row>
    <row r="601" spans="2:21">
      <c r="B601" s="285"/>
      <c r="C601" s="2"/>
      <c r="D601" s="2"/>
      <c r="E601" s="2"/>
      <c r="F601" s="2"/>
      <c r="G601" s="2"/>
      <c r="H601" s="2"/>
      <c r="I601" s="2"/>
      <c r="J601" s="916"/>
      <c r="K601" s="916"/>
      <c r="L601" s="916"/>
      <c r="M601" s="916"/>
      <c r="N601" s="916"/>
      <c r="O601" s="916"/>
      <c r="P601" s="916"/>
      <c r="Q601" s="916"/>
      <c r="R601" s="917"/>
      <c r="S601" s="917"/>
      <c r="T601" s="2"/>
      <c r="U601" s="2"/>
    </row>
    <row r="602" spans="2:21">
      <c r="B602" s="285"/>
      <c r="C602" s="2"/>
      <c r="D602" s="2"/>
      <c r="E602" s="2"/>
      <c r="F602" s="2"/>
      <c r="G602" s="2"/>
      <c r="H602" s="2"/>
      <c r="I602" s="2"/>
      <c r="J602" s="916"/>
      <c r="K602" s="916"/>
      <c r="L602" s="916"/>
      <c r="M602" s="916"/>
      <c r="N602" s="916"/>
      <c r="O602" s="916"/>
      <c r="P602" s="916"/>
      <c r="Q602" s="916"/>
      <c r="R602" s="917"/>
      <c r="S602" s="917"/>
      <c r="T602" s="2"/>
      <c r="U602" s="2"/>
    </row>
    <row r="603" spans="2:21">
      <c r="B603" s="285"/>
      <c r="C603" s="2"/>
      <c r="D603" s="2"/>
      <c r="E603" s="2"/>
      <c r="F603" s="2"/>
      <c r="G603" s="2"/>
      <c r="H603" s="2"/>
      <c r="I603" s="2"/>
      <c r="J603" s="916"/>
      <c r="K603" s="916"/>
      <c r="L603" s="916"/>
      <c r="M603" s="916"/>
      <c r="N603" s="916"/>
      <c r="O603" s="916"/>
      <c r="P603" s="916"/>
      <c r="Q603" s="916"/>
      <c r="R603" s="917"/>
      <c r="S603" s="917"/>
      <c r="T603" s="2"/>
      <c r="U603" s="2"/>
    </row>
    <row r="604" spans="2:21">
      <c r="B604" s="285"/>
      <c r="C604" s="2"/>
      <c r="D604" s="2"/>
      <c r="E604" s="2"/>
      <c r="F604" s="2"/>
      <c r="G604" s="2"/>
      <c r="H604" s="2"/>
      <c r="I604" s="2"/>
      <c r="J604" s="916"/>
      <c r="K604" s="916"/>
      <c r="L604" s="916"/>
      <c r="M604" s="916"/>
      <c r="N604" s="916"/>
      <c r="O604" s="916"/>
      <c r="P604" s="916"/>
      <c r="Q604" s="916"/>
      <c r="R604" s="917"/>
      <c r="S604" s="917"/>
      <c r="T604" s="2"/>
      <c r="U604" s="2"/>
    </row>
    <row r="605" spans="2:21">
      <c r="B605" s="285"/>
      <c r="C605" s="2"/>
      <c r="D605" s="2"/>
      <c r="E605" s="2"/>
      <c r="F605" s="2"/>
      <c r="G605" s="2"/>
      <c r="H605" s="2"/>
      <c r="I605" s="2"/>
      <c r="J605" s="916"/>
      <c r="K605" s="916"/>
      <c r="L605" s="916"/>
      <c r="M605" s="916"/>
      <c r="N605" s="916"/>
      <c r="O605" s="916"/>
      <c r="P605" s="916"/>
      <c r="Q605" s="916"/>
      <c r="R605" s="917"/>
      <c r="S605" s="917"/>
      <c r="T605" s="2"/>
      <c r="U605" s="2"/>
    </row>
    <row r="606" spans="2:21">
      <c r="B606" s="285"/>
      <c r="C606" s="2"/>
      <c r="D606" s="2"/>
      <c r="E606" s="2"/>
      <c r="F606" s="2"/>
      <c r="G606" s="2"/>
      <c r="H606" s="2"/>
      <c r="I606" s="2"/>
      <c r="J606" s="916"/>
      <c r="K606" s="916"/>
      <c r="L606" s="916"/>
      <c r="M606" s="916"/>
      <c r="N606" s="916"/>
      <c r="O606" s="916"/>
      <c r="P606" s="916"/>
      <c r="Q606" s="916"/>
      <c r="R606" s="917"/>
      <c r="S606" s="917"/>
      <c r="T606" s="2"/>
      <c r="U606" s="2"/>
    </row>
    <row r="607" spans="2:21">
      <c r="B607" s="285"/>
      <c r="C607" s="2"/>
      <c r="D607" s="2"/>
      <c r="E607" s="2"/>
      <c r="F607" s="2"/>
      <c r="G607" s="2"/>
      <c r="H607" s="2"/>
      <c r="I607" s="2"/>
      <c r="J607" s="916"/>
      <c r="K607" s="916"/>
      <c r="L607" s="916"/>
      <c r="M607" s="916"/>
      <c r="N607" s="916"/>
      <c r="O607" s="916"/>
      <c r="P607" s="916"/>
      <c r="Q607" s="916"/>
      <c r="R607" s="917"/>
      <c r="S607" s="917"/>
      <c r="T607" s="2"/>
      <c r="U607" s="2"/>
    </row>
    <row r="608" spans="2:21">
      <c r="B608" s="285"/>
      <c r="C608" s="2"/>
      <c r="D608" s="2"/>
      <c r="E608" s="2"/>
      <c r="F608" s="2"/>
      <c r="G608" s="2"/>
      <c r="H608" s="2"/>
      <c r="I608" s="2"/>
      <c r="J608" s="916"/>
      <c r="K608" s="916"/>
      <c r="L608" s="916"/>
      <c r="M608" s="916"/>
      <c r="N608" s="916"/>
      <c r="O608" s="916"/>
      <c r="P608" s="916"/>
      <c r="Q608" s="916"/>
      <c r="R608" s="917"/>
      <c r="S608" s="917"/>
      <c r="T608" s="2"/>
      <c r="U608" s="2"/>
    </row>
    <row r="609" spans="2:21">
      <c r="B609" s="285"/>
      <c r="C609" s="2"/>
      <c r="D609" s="2"/>
      <c r="E609" s="2"/>
      <c r="F609" s="2"/>
      <c r="G609" s="2"/>
      <c r="H609" s="2"/>
      <c r="I609" s="2"/>
      <c r="J609" s="916"/>
      <c r="K609" s="916"/>
      <c r="L609" s="916"/>
      <c r="M609" s="916"/>
      <c r="N609" s="916"/>
      <c r="O609" s="916"/>
      <c r="P609" s="916"/>
      <c r="Q609" s="916"/>
      <c r="R609" s="917"/>
      <c r="S609" s="917"/>
      <c r="T609" s="2"/>
      <c r="U609" s="2"/>
    </row>
    <row r="610" spans="2:21">
      <c r="B610" s="285"/>
      <c r="C610" s="2"/>
      <c r="D610" s="2"/>
      <c r="E610" s="2"/>
      <c r="F610" s="2"/>
      <c r="G610" s="2"/>
      <c r="H610" s="2"/>
      <c r="I610" s="2"/>
      <c r="J610" s="916"/>
      <c r="K610" s="916"/>
      <c r="L610" s="916"/>
      <c r="M610" s="916"/>
      <c r="N610" s="916"/>
      <c r="O610" s="916"/>
      <c r="P610" s="916"/>
      <c r="Q610" s="916"/>
      <c r="R610" s="917"/>
      <c r="S610" s="917"/>
      <c r="T610" s="2"/>
      <c r="U610" s="2"/>
    </row>
    <row r="611" spans="2:21">
      <c r="B611" s="285"/>
      <c r="C611" s="2"/>
      <c r="D611" s="2"/>
      <c r="E611" s="2"/>
      <c r="F611" s="2"/>
      <c r="G611" s="2"/>
      <c r="H611" s="2"/>
      <c r="I611" s="2"/>
      <c r="J611" s="916"/>
      <c r="K611" s="916"/>
      <c r="L611" s="916"/>
      <c r="M611" s="916"/>
      <c r="N611" s="916"/>
      <c r="O611" s="916"/>
      <c r="P611" s="916"/>
      <c r="Q611" s="916"/>
      <c r="R611" s="917"/>
      <c r="S611" s="917"/>
      <c r="T611" s="2"/>
      <c r="U611" s="2"/>
    </row>
    <row r="612" spans="2:21">
      <c r="B612" s="285"/>
      <c r="C612" s="2"/>
      <c r="D612" s="2"/>
      <c r="E612" s="2"/>
      <c r="F612" s="2"/>
      <c r="G612" s="2"/>
      <c r="H612" s="2"/>
      <c r="I612" s="2"/>
      <c r="J612" s="916"/>
      <c r="K612" s="916"/>
      <c r="L612" s="916"/>
      <c r="M612" s="916"/>
      <c r="N612" s="916"/>
      <c r="O612" s="916"/>
      <c r="P612" s="916"/>
      <c r="Q612" s="916"/>
      <c r="R612" s="917"/>
      <c r="S612" s="917"/>
      <c r="T612" s="2"/>
      <c r="U612" s="2"/>
    </row>
    <row r="613" spans="2:21">
      <c r="B613" s="285"/>
      <c r="C613" s="2"/>
      <c r="D613" s="2"/>
      <c r="E613" s="2"/>
      <c r="F613" s="2"/>
      <c r="G613" s="2"/>
      <c r="H613" s="2"/>
      <c r="I613" s="2"/>
      <c r="J613" s="916"/>
      <c r="K613" s="916"/>
      <c r="L613" s="916"/>
      <c r="M613" s="916"/>
      <c r="N613" s="916"/>
      <c r="O613" s="916"/>
      <c r="P613" s="916"/>
      <c r="Q613" s="916"/>
      <c r="R613" s="917"/>
      <c r="S613" s="917"/>
      <c r="T613" s="2"/>
      <c r="U613" s="2"/>
    </row>
    <row r="614" spans="2:21">
      <c r="B614" s="285"/>
      <c r="C614" s="2"/>
      <c r="D614" s="2"/>
      <c r="E614" s="2"/>
      <c r="F614" s="2"/>
      <c r="G614" s="2"/>
      <c r="H614" s="2"/>
      <c r="I614" s="2"/>
      <c r="J614" s="916"/>
      <c r="K614" s="916"/>
      <c r="L614" s="916"/>
      <c r="M614" s="916"/>
      <c r="N614" s="916"/>
      <c r="O614" s="916"/>
      <c r="P614" s="916"/>
      <c r="Q614" s="916"/>
      <c r="R614" s="917"/>
      <c r="S614" s="917"/>
      <c r="T614" s="2"/>
      <c r="U614" s="2"/>
    </row>
    <row r="615" spans="2:21">
      <c r="B615" s="285"/>
      <c r="C615" s="2"/>
      <c r="D615" s="2"/>
      <c r="E615" s="2"/>
      <c r="F615" s="2"/>
      <c r="G615" s="2"/>
      <c r="H615" s="2"/>
      <c r="I615" s="2"/>
      <c r="J615" s="916"/>
      <c r="K615" s="916"/>
      <c r="L615" s="916"/>
      <c r="M615" s="916"/>
      <c r="N615" s="916"/>
      <c r="O615" s="916"/>
      <c r="P615" s="916"/>
      <c r="Q615" s="916"/>
      <c r="R615" s="917"/>
      <c r="S615" s="917"/>
      <c r="T615" s="2"/>
      <c r="U615" s="2"/>
    </row>
    <row r="616" spans="2:21">
      <c r="B616" s="285"/>
      <c r="C616" s="2"/>
      <c r="D616" s="2"/>
      <c r="E616" s="2"/>
      <c r="F616" s="2"/>
      <c r="G616" s="2"/>
      <c r="H616" s="2"/>
      <c r="I616" s="2"/>
      <c r="J616" s="916"/>
      <c r="K616" s="916"/>
      <c r="L616" s="916"/>
      <c r="M616" s="916"/>
      <c r="N616" s="916"/>
      <c r="O616" s="916"/>
      <c r="P616" s="916"/>
      <c r="Q616" s="916"/>
      <c r="R616" s="917"/>
      <c r="S616" s="917"/>
      <c r="T616" s="2"/>
      <c r="U616" s="2"/>
    </row>
    <row r="617" spans="2:21">
      <c r="B617" s="285"/>
      <c r="C617" s="2"/>
      <c r="D617" s="2"/>
      <c r="E617" s="2"/>
      <c r="F617" s="2"/>
      <c r="G617" s="2"/>
      <c r="H617" s="2"/>
      <c r="I617" s="2"/>
      <c r="J617" s="916"/>
      <c r="K617" s="916"/>
      <c r="L617" s="916"/>
      <c r="M617" s="916"/>
      <c r="N617" s="916"/>
      <c r="O617" s="916"/>
      <c r="P617" s="916"/>
      <c r="Q617" s="916"/>
      <c r="R617" s="917"/>
      <c r="S617" s="917"/>
      <c r="T617" s="2"/>
      <c r="U617" s="2"/>
    </row>
    <row r="618" spans="2:21">
      <c r="B618" s="285"/>
      <c r="C618" s="2"/>
      <c r="D618" s="2"/>
      <c r="E618" s="2"/>
      <c r="F618" s="2"/>
      <c r="G618" s="2"/>
      <c r="H618" s="2"/>
      <c r="I618" s="2"/>
      <c r="J618" s="916"/>
      <c r="K618" s="916"/>
      <c r="L618" s="916"/>
      <c r="M618" s="916"/>
      <c r="N618" s="916"/>
      <c r="O618" s="916"/>
      <c r="P618" s="916"/>
      <c r="Q618" s="916"/>
      <c r="R618" s="917"/>
      <c r="S618" s="917"/>
      <c r="T618" s="2"/>
      <c r="U618" s="2"/>
    </row>
    <row r="619" spans="2:21">
      <c r="B619" s="285"/>
      <c r="C619" s="2"/>
      <c r="D619" s="2"/>
      <c r="E619" s="2"/>
      <c r="F619" s="2"/>
      <c r="G619" s="2"/>
      <c r="H619" s="2"/>
      <c r="I619" s="2"/>
      <c r="J619" s="916"/>
      <c r="K619" s="916"/>
      <c r="L619" s="916"/>
      <c r="M619" s="916"/>
      <c r="N619" s="916"/>
      <c r="O619" s="916"/>
      <c r="P619" s="916"/>
      <c r="Q619" s="916"/>
      <c r="R619" s="917"/>
      <c r="S619" s="917"/>
      <c r="T619" s="2"/>
      <c r="U619" s="2"/>
    </row>
    <row r="620" spans="2:21">
      <c r="B620" s="285"/>
      <c r="C620" s="2"/>
      <c r="D620" s="2"/>
      <c r="E620" s="2"/>
      <c r="F620" s="2"/>
      <c r="G620" s="2"/>
      <c r="H620" s="2"/>
      <c r="I620" s="2"/>
      <c r="J620" s="916"/>
      <c r="K620" s="916"/>
      <c r="L620" s="916"/>
      <c r="M620" s="916"/>
      <c r="N620" s="916"/>
      <c r="O620" s="916"/>
      <c r="P620" s="916"/>
      <c r="Q620" s="916"/>
      <c r="R620" s="917"/>
      <c r="S620" s="917"/>
      <c r="T620" s="2"/>
      <c r="U620" s="2"/>
    </row>
    <row r="621" spans="2:21">
      <c r="B621" s="285"/>
      <c r="C621" s="2"/>
      <c r="D621" s="2"/>
      <c r="E621" s="2"/>
      <c r="F621" s="2"/>
      <c r="G621" s="2"/>
      <c r="H621" s="2"/>
      <c r="I621" s="2"/>
      <c r="J621" s="916"/>
      <c r="K621" s="916"/>
      <c r="L621" s="916"/>
      <c r="M621" s="916"/>
      <c r="N621" s="916"/>
      <c r="O621" s="916"/>
      <c r="P621" s="916"/>
      <c r="Q621" s="916"/>
      <c r="R621" s="917"/>
      <c r="S621" s="917"/>
      <c r="T621" s="2"/>
      <c r="U621" s="2"/>
    </row>
    <row r="622" spans="2:21">
      <c r="B622" s="285"/>
      <c r="C622" s="2"/>
      <c r="D622" s="2"/>
      <c r="E622" s="2"/>
      <c r="F622" s="2"/>
      <c r="G622" s="2"/>
      <c r="H622" s="2"/>
      <c r="I622" s="2"/>
      <c r="J622" s="916"/>
      <c r="K622" s="916"/>
      <c r="L622" s="916"/>
      <c r="M622" s="916"/>
      <c r="N622" s="916"/>
      <c r="O622" s="916"/>
      <c r="P622" s="916"/>
      <c r="Q622" s="916"/>
      <c r="R622" s="917"/>
      <c r="S622" s="917"/>
      <c r="T622" s="2"/>
      <c r="U622" s="2"/>
    </row>
    <row r="623" spans="2:21">
      <c r="B623" s="285"/>
      <c r="C623" s="2"/>
      <c r="D623" s="2"/>
      <c r="E623" s="2"/>
      <c r="F623" s="2"/>
      <c r="G623" s="2"/>
      <c r="H623" s="2"/>
      <c r="I623" s="2"/>
      <c r="J623" s="916"/>
      <c r="K623" s="916"/>
      <c r="L623" s="916"/>
      <c r="M623" s="916"/>
      <c r="N623" s="916"/>
      <c r="O623" s="916"/>
      <c r="P623" s="916"/>
      <c r="Q623" s="916"/>
      <c r="R623" s="917"/>
      <c r="S623" s="917"/>
      <c r="T623" s="2"/>
      <c r="U623" s="2"/>
    </row>
    <row r="624" spans="2:21">
      <c r="B624" s="285"/>
      <c r="C624" s="2"/>
      <c r="D624" s="2"/>
      <c r="E624" s="2"/>
      <c r="F624" s="2"/>
      <c r="G624" s="2"/>
      <c r="H624" s="2"/>
      <c r="I624" s="2"/>
      <c r="J624" s="916"/>
      <c r="K624" s="916"/>
      <c r="L624" s="916"/>
      <c r="M624" s="916"/>
      <c r="N624" s="916"/>
      <c r="O624" s="916"/>
      <c r="P624" s="916"/>
      <c r="Q624" s="916"/>
      <c r="R624" s="917"/>
      <c r="S624" s="917"/>
      <c r="T624" s="2"/>
      <c r="U624" s="2"/>
    </row>
    <row r="625" spans="2:21">
      <c r="B625" s="285"/>
      <c r="C625" s="2"/>
      <c r="D625" s="2"/>
      <c r="E625" s="2"/>
      <c r="F625" s="2"/>
      <c r="G625" s="2"/>
      <c r="H625" s="2"/>
      <c r="I625" s="2"/>
      <c r="J625" s="916"/>
      <c r="K625" s="916"/>
      <c r="L625" s="916"/>
      <c r="M625" s="916"/>
      <c r="N625" s="916"/>
      <c r="O625" s="916"/>
      <c r="P625" s="916"/>
      <c r="Q625" s="916"/>
      <c r="R625" s="917"/>
      <c r="S625" s="917"/>
      <c r="T625" s="2"/>
      <c r="U625" s="2"/>
    </row>
    <row r="626" spans="2:21">
      <c r="B626" s="285"/>
      <c r="C626" s="2"/>
      <c r="D626" s="2"/>
      <c r="E626" s="2"/>
      <c r="F626" s="2"/>
      <c r="G626" s="2"/>
      <c r="H626" s="2"/>
      <c r="I626" s="2"/>
      <c r="J626" s="916"/>
      <c r="K626" s="916"/>
      <c r="L626" s="916"/>
      <c r="M626" s="916"/>
      <c r="N626" s="916"/>
      <c r="O626" s="916"/>
      <c r="P626" s="916"/>
      <c r="Q626" s="916"/>
      <c r="R626" s="917"/>
      <c r="S626" s="917"/>
      <c r="T626" s="2"/>
      <c r="U626" s="2"/>
    </row>
    <row r="627" spans="2:21">
      <c r="B627" s="285"/>
      <c r="C627" s="2"/>
      <c r="D627" s="2"/>
      <c r="E627" s="2"/>
      <c r="F627" s="2"/>
      <c r="G627" s="2"/>
      <c r="H627" s="2"/>
      <c r="I627" s="2"/>
      <c r="J627" s="916"/>
      <c r="K627" s="916"/>
      <c r="L627" s="916"/>
      <c r="M627" s="916"/>
      <c r="N627" s="916"/>
      <c r="O627" s="916"/>
      <c r="P627" s="916"/>
      <c r="Q627" s="916"/>
      <c r="R627" s="917"/>
      <c r="S627" s="917"/>
      <c r="T627" s="2"/>
      <c r="U627" s="2"/>
    </row>
    <row r="628" spans="2:21">
      <c r="B628" s="285"/>
      <c r="C628" s="2"/>
      <c r="D628" s="2"/>
      <c r="E628" s="2"/>
      <c r="F628" s="2"/>
      <c r="G628" s="2"/>
      <c r="H628" s="2"/>
      <c r="I628" s="2"/>
      <c r="J628" s="916"/>
      <c r="K628" s="916"/>
      <c r="L628" s="916"/>
      <c r="M628" s="916"/>
      <c r="N628" s="916"/>
      <c r="O628" s="916"/>
      <c r="P628" s="916"/>
      <c r="Q628" s="916"/>
      <c r="R628" s="917"/>
      <c r="S628" s="917"/>
      <c r="T628" s="2"/>
      <c r="U628" s="2"/>
    </row>
    <row r="629" spans="2:21">
      <c r="B629" s="285"/>
      <c r="C629" s="2"/>
      <c r="D629" s="2"/>
      <c r="E629" s="2"/>
      <c r="F629" s="2"/>
      <c r="G629" s="2"/>
      <c r="H629" s="2"/>
      <c r="I629" s="2"/>
      <c r="J629" s="916"/>
      <c r="K629" s="916"/>
      <c r="L629" s="916"/>
      <c r="M629" s="916"/>
      <c r="N629" s="916"/>
      <c r="O629" s="916"/>
      <c r="P629" s="916"/>
      <c r="Q629" s="916"/>
      <c r="R629" s="917"/>
      <c r="S629" s="917"/>
      <c r="T629" s="2"/>
      <c r="U629" s="2"/>
    </row>
    <row r="630" spans="2:21">
      <c r="B630" s="285"/>
      <c r="C630" s="2"/>
      <c r="D630" s="2"/>
      <c r="E630" s="2"/>
      <c r="F630" s="2"/>
      <c r="G630" s="2"/>
      <c r="H630" s="2"/>
      <c r="I630" s="2"/>
      <c r="J630" s="916"/>
      <c r="K630" s="916"/>
      <c r="L630" s="916"/>
      <c r="M630" s="916"/>
      <c r="N630" s="916"/>
      <c r="O630" s="916"/>
      <c r="P630" s="916"/>
      <c r="Q630" s="916"/>
      <c r="R630" s="917"/>
      <c r="S630" s="917"/>
      <c r="T630" s="2"/>
      <c r="U630" s="2"/>
    </row>
    <row r="631" spans="2:21">
      <c r="B631" s="285"/>
      <c r="C631" s="2"/>
      <c r="D631" s="2"/>
      <c r="E631" s="2"/>
      <c r="F631" s="2"/>
      <c r="G631" s="2"/>
      <c r="H631" s="2"/>
      <c r="I631" s="2"/>
      <c r="J631" s="916"/>
      <c r="K631" s="916"/>
      <c r="L631" s="916"/>
      <c r="M631" s="916"/>
      <c r="N631" s="916"/>
      <c r="O631" s="916"/>
      <c r="P631" s="916"/>
      <c r="Q631" s="916"/>
      <c r="R631" s="917"/>
      <c r="S631" s="917"/>
      <c r="T631" s="2"/>
      <c r="U631" s="2"/>
    </row>
    <row r="632" spans="2:21">
      <c r="B632" s="285"/>
      <c r="C632" s="2"/>
      <c r="D632" s="2"/>
      <c r="E632" s="2"/>
      <c r="F632" s="2"/>
      <c r="G632" s="2"/>
      <c r="H632" s="2"/>
      <c r="I632" s="2"/>
      <c r="J632" s="916"/>
      <c r="K632" s="916"/>
      <c r="L632" s="916"/>
      <c r="M632" s="916"/>
      <c r="N632" s="916"/>
      <c r="O632" s="916"/>
      <c r="P632" s="916"/>
      <c r="Q632" s="916"/>
      <c r="R632" s="917"/>
      <c r="S632" s="917"/>
      <c r="T632" s="2"/>
      <c r="U632" s="2"/>
    </row>
    <row r="633" spans="2:21">
      <c r="B633" s="285"/>
      <c r="C633" s="2"/>
      <c r="D633" s="2"/>
      <c r="E633" s="2"/>
      <c r="F633" s="2"/>
      <c r="G633" s="2"/>
      <c r="H633" s="2"/>
      <c r="I633" s="2"/>
      <c r="J633" s="916"/>
      <c r="K633" s="916"/>
      <c r="L633" s="916"/>
      <c r="M633" s="916"/>
      <c r="N633" s="916"/>
      <c r="O633" s="916"/>
      <c r="P633" s="916"/>
      <c r="Q633" s="916"/>
      <c r="R633" s="917"/>
      <c r="S633" s="917"/>
      <c r="T633" s="2"/>
      <c r="U633" s="2"/>
    </row>
    <row r="634" spans="2:21">
      <c r="B634" s="285"/>
      <c r="C634" s="2"/>
      <c r="D634" s="2"/>
      <c r="E634" s="2"/>
      <c r="F634" s="2"/>
      <c r="G634" s="2"/>
      <c r="H634" s="2"/>
      <c r="I634" s="2"/>
      <c r="J634" s="916"/>
      <c r="K634" s="916"/>
      <c r="L634" s="916"/>
      <c r="M634" s="916"/>
      <c r="N634" s="916"/>
      <c r="O634" s="916"/>
      <c r="P634" s="916"/>
      <c r="Q634" s="916"/>
      <c r="R634" s="917"/>
      <c r="S634" s="917"/>
      <c r="T634" s="2"/>
      <c r="U634" s="2"/>
    </row>
    <row r="635" spans="2:21">
      <c r="B635" s="285"/>
      <c r="C635" s="2"/>
      <c r="D635" s="2"/>
      <c r="E635" s="2"/>
      <c r="F635" s="2"/>
      <c r="G635" s="2"/>
      <c r="H635" s="2"/>
      <c r="I635" s="2"/>
      <c r="J635" s="916"/>
      <c r="K635" s="916"/>
      <c r="L635" s="916"/>
      <c r="M635" s="916"/>
      <c r="N635" s="916"/>
      <c r="O635" s="916"/>
      <c r="P635" s="916"/>
      <c r="Q635" s="916"/>
      <c r="R635" s="917"/>
      <c r="S635" s="917"/>
      <c r="T635" s="2"/>
      <c r="U635" s="2"/>
    </row>
    <row r="636" spans="2:21">
      <c r="B636" s="285"/>
      <c r="C636" s="2"/>
      <c r="D636" s="2"/>
      <c r="E636" s="2"/>
      <c r="F636" s="2"/>
      <c r="G636" s="2"/>
      <c r="H636" s="2"/>
      <c r="I636" s="2"/>
      <c r="J636" s="916"/>
      <c r="K636" s="916"/>
      <c r="L636" s="916"/>
      <c r="M636" s="916"/>
      <c r="N636" s="916"/>
      <c r="O636" s="916"/>
      <c r="P636" s="916"/>
      <c r="Q636" s="916"/>
      <c r="R636" s="917"/>
      <c r="S636" s="917"/>
      <c r="T636" s="2"/>
      <c r="U636" s="2"/>
    </row>
    <row r="637" spans="2:21">
      <c r="B637" s="285"/>
      <c r="C637" s="2"/>
      <c r="D637" s="2"/>
      <c r="E637" s="2"/>
      <c r="F637" s="2"/>
      <c r="G637" s="2"/>
      <c r="H637" s="2"/>
      <c r="I637" s="2"/>
      <c r="J637" s="916"/>
      <c r="K637" s="916"/>
      <c r="L637" s="916"/>
      <c r="M637" s="916"/>
      <c r="N637" s="916"/>
      <c r="O637" s="916"/>
      <c r="P637" s="916"/>
      <c r="Q637" s="916"/>
      <c r="R637" s="917"/>
      <c r="S637" s="917"/>
      <c r="T637" s="2"/>
      <c r="U637" s="2"/>
    </row>
    <row r="638" spans="2:21">
      <c r="B638" s="285"/>
      <c r="C638" s="2"/>
      <c r="D638" s="2"/>
      <c r="E638" s="2"/>
      <c r="F638" s="2"/>
      <c r="G638" s="2"/>
      <c r="H638" s="2"/>
      <c r="I638" s="2"/>
      <c r="J638" s="916"/>
      <c r="K638" s="916"/>
      <c r="L638" s="916"/>
      <c r="M638" s="916"/>
      <c r="N638" s="916"/>
      <c r="O638" s="916"/>
      <c r="P638" s="916"/>
      <c r="Q638" s="916"/>
      <c r="R638" s="917"/>
      <c r="S638" s="917"/>
      <c r="T638" s="2"/>
      <c r="U638" s="2"/>
    </row>
    <row r="639" spans="2:21">
      <c r="B639" s="285"/>
      <c r="C639" s="2"/>
      <c r="D639" s="2"/>
      <c r="E639" s="2"/>
      <c r="F639" s="2"/>
      <c r="G639" s="2"/>
      <c r="H639" s="2"/>
      <c r="I639" s="2"/>
      <c r="J639" s="916"/>
      <c r="K639" s="916"/>
      <c r="L639" s="916"/>
      <c r="M639" s="916"/>
      <c r="N639" s="916"/>
      <c r="O639" s="916"/>
      <c r="P639" s="916"/>
      <c r="Q639" s="916"/>
      <c r="R639" s="917"/>
      <c r="S639" s="917"/>
      <c r="T639" s="2"/>
      <c r="U639" s="2"/>
    </row>
    <row r="640" spans="2:21">
      <c r="B640" s="285"/>
      <c r="C640" s="2"/>
      <c r="D640" s="2"/>
      <c r="E640" s="2"/>
      <c r="F640" s="2"/>
      <c r="G640" s="2"/>
      <c r="H640" s="2"/>
      <c r="I640" s="2"/>
      <c r="J640" s="916"/>
      <c r="K640" s="916"/>
      <c r="L640" s="916"/>
      <c r="M640" s="916"/>
      <c r="N640" s="916"/>
      <c r="O640" s="916"/>
      <c r="P640" s="916"/>
      <c r="Q640" s="916"/>
      <c r="R640" s="917"/>
      <c r="S640" s="917"/>
      <c r="T640" s="2"/>
      <c r="U640" s="2"/>
    </row>
    <row r="641" spans="2:21">
      <c r="B641" s="285"/>
      <c r="C641" s="2"/>
      <c r="D641" s="2"/>
      <c r="E641" s="2"/>
      <c r="F641" s="2"/>
      <c r="G641" s="2"/>
      <c r="H641" s="2"/>
      <c r="I641" s="2"/>
      <c r="J641" s="916"/>
      <c r="K641" s="916"/>
      <c r="L641" s="916"/>
      <c r="M641" s="916"/>
      <c r="N641" s="916"/>
      <c r="O641" s="916"/>
      <c r="P641" s="916"/>
      <c r="Q641" s="916"/>
      <c r="R641" s="917"/>
      <c r="S641" s="917"/>
      <c r="T641" s="2"/>
      <c r="U641" s="2"/>
    </row>
    <row r="642" spans="2:21">
      <c r="B642" s="285"/>
      <c r="C642" s="2"/>
      <c r="D642" s="2"/>
      <c r="E642" s="2"/>
      <c r="F642" s="2"/>
      <c r="G642" s="2"/>
      <c r="H642" s="2"/>
      <c r="I642" s="2"/>
      <c r="J642" s="916"/>
      <c r="K642" s="916"/>
      <c r="L642" s="916"/>
      <c r="M642" s="916"/>
      <c r="N642" s="916"/>
      <c r="O642" s="916"/>
      <c r="P642" s="916"/>
      <c r="Q642" s="916"/>
      <c r="R642" s="917"/>
      <c r="S642" s="917"/>
      <c r="T642" s="2"/>
      <c r="U642" s="2"/>
    </row>
    <row r="643" spans="2:21">
      <c r="B643" s="285"/>
      <c r="C643" s="2"/>
      <c r="D643" s="2"/>
      <c r="E643" s="2"/>
      <c r="F643" s="2"/>
      <c r="G643" s="2"/>
      <c r="H643" s="2"/>
      <c r="I643" s="2"/>
      <c r="J643" s="916"/>
      <c r="K643" s="916"/>
      <c r="L643" s="916"/>
      <c r="M643" s="916"/>
      <c r="N643" s="916"/>
      <c r="O643" s="916"/>
      <c r="P643" s="916"/>
      <c r="Q643" s="916"/>
      <c r="R643" s="917"/>
      <c r="S643" s="917"/>
      <c r="T643" s="2"/>
      <c r="U643" s="2"/>
    </row>
    <row r="644" spans="2:21">
      <c r="B644" s="285"/>
      <c r="C644" s="2"/>
      <c r="D644" s="2"/>
      <c r="E644" s="2"/>
      <c r="F644" s="2"/>
      <c r="G644" s="2"/>
      <c r="H644" s="2"/>
      <c r="I644" s="2"/>
      <c r="J644" s="916"/>
      <c r="K644" s="916"/>
      <c r="L644" s="916"/>
      <c r="M644" s="916"/>
      <c r="N644" s="916"/>
      <c r="O644" s="916"/>
      <c r="P644" s="916"/>
      <c r="Q644" s="916"/>
      <c r="R644" s="917"/>
      <c r="S644" s="917"/>
      <c r="T644" s="2"/>
      <c r="U644" s="2"/>
    </row>
    <row r="645" spans="2:21">
      <c r="B645" s="285"/>
      <c r="C645" s="2"/>
      <c r="D645" s="2"/>
      <c r="E645" s="2"/>
      <c r="F645" s="2"/>
      <c r="G645" s="2"/>
      <c r="H645" s="2"/>
      <c r="I645" s="2"/>
      <c r="J645" s="916"/>
      <c r="K645" s="916"/>
      <c r="L645" s="916"/>
      <c r="M645" s="916"/>
      <c r="N645" s="916"/>
      <c r="O645" s="916"/>
      <c r="P645" s="916"/>
      <c r="Q645" s="916"/>
      <c r="R645" s="917"/>
      <c r="S645" s="917"/>
      <c r="T645" s="2"/>
      <c r="U645" s="2"/>
    </row>
    <row r="646" spans="2:21">
      <c r="B646" s="285"/>
      <c r="C646" s="2"/>
      <c r="D646" s="2"/>
      <c r="E646" s="2"/>
      <c r="F646" s="2"/>
      <c r="G646" s="2"/>
      <c r="H646" s="2"/>
      <c r="I646" s="2"/>
      <c r="J646" s="916"/>
      <c r="K646" s="916"/>
      <c r="L646" s="916"/>
      <c r="M646" s="916"/>
      <c r="N646" s="916"/>
      <c r="O646" s="916"/>
      <c r="P646" s="916"/>
      <c r="Q646" s="916"/>
      <c r="R646" s="917"/>
      <c r="S646" s="917"/>
      <c r="T646" s="2"/>
      <c r="U646" s="2"/>
    </row>
    <row r="647" spans="2:21">
      <c r="B647" s="285"/>
      <c r="C647" s="2"/>
      <c r="D647" s="2"/>
      <c r="E647" s="2"/>
      <c r="F647" s="2"/>
      <c r="G647" s="2"/>
      <c r="H647" s="2"/>
      <c r="I647" s="2"/>
      <c r="J647" s="916"/>
      <c r="K647" s="916"/>
      <c r="L647" s="916"/>
      <c r="M647" s="916"/>
      <c r="N647" s="916"/>
      <c r="O647" s="916"/>
      <c r="P647" s="916"/>
      <c r="Q647" s="916"/>
      <c r="R647" s="917"/>
      <c r="S647" s="917"/>
      <c r="T647" s="2"/>
      <c r="U647" s="2"/>
    </row>
    <row r="648" spans="2:21">
      <c r="B648" s="285"/>
      <c r="C648" s="2"/>
      <c r="D648" s="2"/>
      <c r="E648" s="2"/>
      <c r="F648" s="2"/>
      <c r="G648" s="2"/>
      <c r="H648" s="2"/>
      <c r="I648" s="2"/>
      <c r="J648" s="916"/>
      <c r="K648" s="916"/>
      <c r="L648" s="916"/>
      <c r="M648" s="916"/>
      <c r="N648" s="916"/>
      <c r="O648" s="916"/>
      <c r="P648" s="916"/>
      <c r="Q648" s="916"/>
      <c r="R648" s="917"/>
      <c r="S648" s="917"/>
      <c r="T648" s="2"/>
      <c r="U648" s="2"/>
    </row>
    <row r="649" spans="2:21">
      <c r="B649" s="285"/>
      <c r="C649" s="2"/>
      <c r="D649" s="2"/>
      <c r="E649" s="2"/>
      <c r="F649" s="2"/>
      <c r="G649" s="2"/>
      <c r="H649" s="2"/>
      <c r="I649" s="2"/>
      <c r="J649" s="916"/>
      <c r="K649" s="916"/>
      <c r="L649" s="916"/>
      <c r="M649" s="916"/>
      <c r="N649" s="916"/>
      <c r="O649" s="916"/>
      <c r="P649" s="916"/>
      <c r="Q649" s="916"/>
      <c r="R649" s="917"/>
      <c r="S649" s="917"/>
      <c r="T649" s="2"/>
      <c r="U649" s="2"/>
    </row>
    <row r="650" spans="2:21">
      <c r="B650" s="285"/>
      <c r="C650" s="2"/>
      <c r="D650" s="2"/>
      <c r="E650" s="2"/>
      <c r="F650" s="2"/>
      <c r="G650" s="2"/>
      <c r="H650" s="2"/>
      <c r="I650" s="2"/>
      <c r="J650" s="916"/>
      <c r="K650" s="916"/>
      <c r="L650" s="916"/>
      <c r="M650" s="916"/>
      <c r="N650" s="916"/>
      <c r="O650" s="916"/>
      <c r="P650" s="916"/>
      <c r="Q650" s="916"/>
      <c r="R650" s="917"/>
      <c r="S650" s="917"/>
      <c r="T650" s="2"/>
      <c r="U650" s="2"/>
    </row>
    <row r="651" spans="2:21">
      <c r="B651" s="285"/>
      <c r="C651" s="2"/>
      <c r="D651" s="2"/>
      <c r="E651" s="2"/>
      <c r="F651" s="2"/>
      <c r="G651" s="2"/>
      <c r="H651" s="2"/>
      <c r="I651" s="2"/>
      <c r="J651" s="916"/>
      <c r="K651" s="916"/>
      <c r="L651" s="916"/>
      <c r="M651" s="916"/>
      <c r="N651" s="916"/>
      <c r="O651" s="916"/>
      <c r="P651" s="916"/>
      <c r="Q651" s="916"/>
      <c r="R651" s="917"/>
      <c r="S651" s="917"/>
      <c r="T651" s="2"/>
      <c r="U651" s="2"/>
    </row>
    <row r="652" spans="2:21">
      <c r="B652" s="285"/>
      <c r="C652" s="2"/>
      <c r="D652" s="2"/>
      <c r="E652" s="2"/>
      <c r="F652" s="2"/>
      <c r="G652" s="2"/>
      <c r="H652" s="2"/>
      <c r="I652" s="2"/>
      <c r="J652" s="916"/>
      <c r="K652" s="916"/>
      <c r="L652" s="916"/>
      <c r="M652" s="916"/>
      <c r="N652" s="916"/>
      <c r="O652" s="916"/>
      <c r="P652" s="916"/>
      <c r="Q652" s="916"/>
      <c r="R652" s="917"/>
      <c r="S652" s="917"/>
      <c r="T652" s="2"/>
      <c r="U652" s="2"/>
    </row>
    <row r="653" spans="2:21">
      <c r="B653" s="285"/>
      <c r="C653" s="2"/>
      <c r="D653" s="2"/>
      <c r="E653" s="2"/>
      <c r="F653" s="2"/>
      <c r="G653" s="2"/>
      <c r="H653" s="2"/>
      <c r="I653" s="2"/>
      <c r="J653" s="916"/>
      <c r="K653" s="916"/>
      <c r="L653" s="916"/>
      <c r="M653" s="916"/>
      <c r="N653" s="916"/>
      <c r="O653" s="916"/>
      <c r="P653" s="916"/>
      <c r="Q653" s="916"/>
      <c r="R653" s="917"/>
      <c r="S653" s="917"/>
      <c r="T653" s="2"/>
      <c r="U653" s="2"/>
    </row>
    <row r="654" spans="2:21">
      <c r="B654" s="285"/>
      <c r="C654" s="2"/>
      <c r="D654" s="2"/>
      <c r="E654" s="2"/>
      <c r="F654" s="2"/>
      <c r="G654" s="2"/>
      <c r="H654" s="2"/>
      <c r="I654" s="2"/>
      <c r="J654" s="916"/>
      <c r="K654" s="916"/>
      <c r="L654" s="916"/>
      <c r="M654" s="916"/>
      <c r="N654" s="916"/>
      <c r="O654" s="916"/>
      <c r="P654" s="916"/>
      <c r="Q654" s="916"/>
      <c r="R654" s="917"/>
      <c r="S654" s="917"/>
      <c r="T654" s="2"/>
      <c r="U654" s="2"/>
    </row>
    <row r="655" spans="2:21">
      <c r="B655" s="285"/>
      <c r="C655" s="2"/>
      <c r="D655" s="2"/>
      <c r="E655" s="2"/>
      <c r="F655" s="2"/>
      <c r="G655" s="2"/>
      <c r="H655" s="2"/>
      <c r="I655" s="2"/>
      <c r="J655" s="916"/>
      <c r="K655" s="916"/>
      <c r="L655" s="916"/>
      <c r="M655" s="916"/>
      <c r="N655" s="916"/>
      <c r="O655" s="916"/>
      <c r="P655" s="916"/>
      <c r="Q655" s="916"/>
      <c r="R655" s="917"/>
      <c r="S655" s="917"/>
      <c r="T655" s="2"/>
      <c r="U655" s="2"/>
    </row>
    <row r="656" spans="2:21">
      <c r="B656" s="285"/>
      <c r="C656" s="2"/>
      <c r="D656" s="2"/>
      <c r="E656" s="2"/>
      <c r="F656" s="2"/>
      <c r="G656" s="2"/>
      <c r="H656" s="2"/>
      <c r="I656" s="2"/>
      <c r="J656" s="916"/>
      <c r="K656" s="916"/>
      <c r="L656" s="916"/>
      <c r="M656" s="916"/>
      <c r="N656" s="916"/>
      <c r="O656" s="916"/>
      <c r="P656" s="916"/>
      <c r="Q656" s="916"/>
      <c r="R656" s="917"/>
      <c r="S656" s="917"/>
      <c r="T656" s="2"/>
      <c r="U656" s="2"/>
    </row>
    <row r="657" spans="2:21">
      <c r="B657" s="285"/>
      <c r="C657" s="2"/>
      <c r="D657" s="2"/>
      <c r="E657" s="2"/>
      <c r="F657" s="2"/>
      <c r="G657" s="2"/>
      <c r="H657" s="2"/>
      <c r="I657" s="2"/>
      <c r="J657" s="916"/>
      <c r="K657" s="916"/>
      <c r="L657" s="916"/>
      <c r="M657" s="916"/>
      <c r="N657" s="916"/>
      <c r="O657" s="916"/>
      <c r="P657" s="916"/>
      <c r="Q657" s="916"/>
      <c r="R657" s="917"/>
      <c r="S657" s="917"/>
      <c r="T657" s="2"/>
      <c r="U657" s="2"/>
    </row>
    <row r="658" spans="2:21">
      <c r="B658" s="285"/>
      <c r="C658" s="2"/>
      <c r="D658" s="2"/>
      <c r="E658" s="2"/>
      <c r="F658" s="2"/>
      <c r="G658" s="2"/>
      <c r="H658" s="2"/>
      <c r="I658" s="2"/>
      <c r="J658" s="916"/>
      <c r="K658" s="916"/>
      <c r="L658" s="916"/>
      <c r="M658" s="916"/>
      <c r="N658" s="916"/>
      <c r="O658" s="916"/>
      <c r="P658" s="916"/>
      <c r="Q658" s="916"/>
      <c r="R658" s="917"/>
      <c r="S658" s="917"/>
      <c r="T658" s="2"/>
      <c r="U658" s="2"/>
    </row>
    <row r="659" spans="2:21">
      <c r="B659" s="285"/>
      <c r="C659" s="2"/>
      <c r="D659" s="2"/>
      <c r="E659" s="2"/>
      <c r="F659" s="2"/>
      <c r="G659" s="2"/>
      <c r="H659" s="2"/>
      <c r="I659" s="2"/>
      <c r="J659" s="916"/>
      <c r="K659" s="916"/>
      <c r="L659" s="916"/>
      <c r="M659" s="916"/>
      <c r="N659" s="916"/>
      <c r="O659" s="916"/>
      <c r="P659" s="916"/>
      <c r="Q659" s="916"/>
      <c r="R659" s="917"/>
      <c r="S659" s="917"/>
      <c r="T659" s="2"/>
      <c r="U659" s="2"/>
    </row>
    <row r="660" spans="2:21">
      <c r="B660" s="285"/>
      <c r="C660" s="2"/>
      <c r="D660" s="2"/>
      <c r="E660" s="2"/>
      <c r="F660" s="2"/>
      <c r="G660" s="2"/>
      <c r="H660" s="2"/>
      <c r="I660" s="2"/>
      <c r="J660" s="916"/>
      <c r="K660" s="916"/>
      <c r="L660" s="916"/>
      <c r="M660" s="916"/>
      <c r="N660" s="916"/>
      <c r="O660" s="916"/>
      <c r="P660" s="916"/>
      <c r="Q660" s="916"/>
      <c r="R660" s="917"/>
      <c r="S660" s="917"/>
      <c r="T660" s="2"/>
      <c r="U660" s="2"/>
    </row>
    <row r="661" spans="2:21">
      <c r="B661" s="285"/>
      <c r="C661" s="2"/>
      <c r="D661" s="2"/>
      <c r="E661" s="2"/>
      <c r="F661" s="2"/>
      <c r="G661" s="2"/>
      <c r="H661" s="2"/>
      <c r="I661" s="2"/>
      <c r="J661" s="916"/>
      <c r="K661" s="916"/>
      <c r="L661" s="916"/>
      <c r="M661" s="916"/>
      <c r="N661" s="916"/>
      <c r="O661" s="916"/>
      <c r="P661" s="916"/>
      <c r="Q661" s="916"/>
      <c r="R661" s="917"/>
      <c r="S661" s="917"/>
      <c r="T661" s="2"/>
      <c r="U661" s="2"/>
    </row>
    <row r="662" spans="2:21">
      <c r="B662" s="285"/>
      <c r="C662" s="2"/>
      <c r="D662" s="2"/>
      <c r="E662" s="2"/>
      <c r="F662" s="2"/>
      <c r="G662" s="2"/>
      <c r="H662" s="2"/>
      <c r="I662" s="2"/>
      <c r="J662" s="916"/>
      <c r="K662" s="916"/>
      <c r="L662" s="916"/>
      <c r="M662" s="916"/>
      <c r="N662" s="916"/>
      <c r="O662" s="916"/>
      <c r="P662" s="916"/>
      <c r="Q662" s="916"/>
      <c r="R662" s="917"/>
      <c r="S662" s="917"/>
      <c r="T662" s="2"/>
      <c r="U662" s="2"/>
    </row>
    <row r="663" spans="2:21">
      <c r="B663" s="285"/>
      <c r="C663" s="2"/>
      <c r="D663" s="2"/>
      <c r="E663" s="2"/>
      <c r="F663" s="2"/>
      <c r="G663" s="2"/>
      <c r="H663" s="2"/>
      <c r="I663" s="2"/>
      <c r="J663" s="916"/>
      <c r="K663" s="916"/>
      <c r="L663" s="916"/>
      <c r="M663" s="916"/>
      <c r="N663" s="916"/>
      <c r="O663" s="916"/>
      <c r="P663" s="916"/>
      <c r="Q663" s="916"/>
      <c r="R663" s="917"/>
      <c r="S663" s="917"/>
      <c r="T663" s="2"/>
      <c r="U663" s="2"/>
    </row>
    <row r="664" spans="2:21">
      <c r="B664" s="285"/>
      <c r="C664" s="2"/>
      <c r="D664" s="2"/>
      <c r="E664" s="2"/>
      <c r="F664" s="2"/>
      <c r="G664" s="2"/>
      <c r="H664" s="2"/>
      <c r="I664" s="2"/>
      <c r="J664" s="916"/>
      <c r="K664" s="916"/>
      <c r="L664" s="916"/>
      <c r="M664" s="916"/>
      <c r="N664" s="916"/>
      <c r="O664" s="916"/>
      <c r="P664" s="916"/>
      <c r="Q664" s="916"/>
      <c r="R664" s="917"/>
      <c r="S664" s="917"/>
      <c r="T664" s="2"/>
      <c r="U664" s="2"/>
    </row>
    <row r="665" spans="2:21">
      <c r="B665" s="285"/>
      <c r="C665" s="2"/>
      <c r="D665" s="2"/>
      <c r="E665" s="2"/>
      <c r="F665" s="2"/>
      <c r="G665" s="2"/>
      <c r="H665" s="2"/>
      <c r="I665" s="2"/>
      <c r="J665" s="916"/>
      <c r="K665" s="916"/>
      <c r="L665" s="916"/>
      <c r="M665" s="916"/>
      <c r="N665" s="916"/>
      <c r="O665" s="916"/>
      <c r="P665" s="916"/>
      <c r="Q665" s="916"/>
      <c r="R665" s="917"/>
      <c r="S665" s="917"/>
      <c r="T665" s="2"/>
      <c r="U665" s="2"/>
    </row>
    <row r="666" spans="2:21">
      <c r="B666" s="285"/>
      <c r="C666" s="2"/>
      <c r="D666" s="2"/>
      <c r="E666" s="2"/>
      <c r="F666" s="2"/>
      <c r="G666" s="2"/>
      <c r="H666" s="2"/>
      <c r="I666" s="2"/>
      <c r="J666" s="916"/>
      <c r="K666" s="916"/>
      <c r="L666" s="916"/>
      <c r="M666" s="916"/>
      <c r="N666" s="916"/>
      <c r="O666" s="916"/>
      <c r="P666" s="916"/>
      <c r="Q666" s="916"/>
      <c r="R666" s="917"/>
      <c r="S666" s="917"/>
      <c r="T666" s="2"/>
      <c r="U666" s="2"/>
    </row>
    <row r="667" spans="2:21">
      <c r="B667" s="285"/>
      <c r="C667" s="2"/>
      <c r="D667" s="2"/>
      <c r="E667" s="2"/>
      <c r="F667" s="2"/>
      <c r="G667" s="2"/>
      <c r="H667" s="2"/>
      <c r="I667" s="2"/>
      <c r="J667" s="916"/>
      <c r="K667" s="916"/>
      <c r="L667" s="916"/>
      <c r="M667" s="916"/>
      <c r="N667" s="916"/>
      <c r="O667" s="916"/>
      <c r="P667" s="916"/>
      <c r="Q667" s="916"/>
      <c r="R667" s="917"/>
      <c r="S667" s="917"/>
      <c r="T667" s="2"/>
      <c r="U667" s="2"/>
    </row>
    <row r="668" spans="2:21">
      <c r="B668" s="285"/>
      <c r="C668" s="2"/>
      <c r="D668" s="2"/>
      <c r="E668" s="2"/>
      <c r="F668" s="2"/>
      <c r="G668" s="2"/>
      <c r="H668" s="2"/>
      <c r="I668" s="2"/>
      <c r="J668" s="916"/>
      <c r="K668" s="916"/>
      <c r="L668" s="916"/>
      <c r="M668" s="916"/>
      <c r="N668" s="916"/>
      <c r="O668" s="916"/>
      <c r="P668" s="916"/>
      <c r="Q668" s="916"/>
      <c r="R668" s="917"/>
      <c r="S668" s="917"/>
      <c r="T668" s="2"/>
      <c r="U668" s="2"/>
    </row>
    <row r="669" spans="2:21">
      <c r="B669" s="285"/>
      <c r="C669" s="2"/>
      <c r="D669" s="2"/>
      <c r="E669" s="2"/>
      <c r="F669" s="2"/>
      <c r="G669" s="2"/>
      <c r="H669" s="2"/>
      <c r="I669" s="2"/>
      <c r="J669" s="916"/>
      <c r="K669" s="916"/>
      <c r="L669" s="916"/>
      <c r="M669" s="916"/>
      <c r="N669" s="916"/>
      <c r="O669" s="916"/>
      <c r="P669" s="916"/>
      <c r="Q669" s="916"/>
      <c r="R669" s="917"/>
      <c r="S669" s="917"/>
      <c r="T669" s="2"/>
      <c r="U669" s="2"/>
    </row>
    <row r="670" spans="2:21">
      <c r="B670" s="285"/>
      <c r="C670" s="2"/>
      <c r="D670" s="2"/>
      <c r="E670" s="2"/>
      <c r="F670" s="2"/>
      <c r="G670" s="2"/>
      <c r="H670" s="2"/>
      <c r="I670" s="2"/>
      <c r="J670" s="916"/>
      <c r="K670" s="916"/>
      <c r="L670" s="916"/>
      <c r="M670" s="916"/>
      <c r="N670" s="916"/>
      <c r="O670" s="916"/>
      <c r="P670" s="916"/>
      <c r="Q670" s="916"/>
      <c r="R670" s="917"/>
      <c r="S670" s="917"/>
      <c r="T670" s="2"/>
      <c r="U670" s="2"/>
    </row>
    <row r="671" spans="2:21">
      <c r="B671" s="285"/>
      <c r="C671" s="2"/>
      <c r="D671" s="2"/>
      <c r="E671" s="2"/>
      <c r="F671" s="2"/>
      <c r="G671" s="2"/>
      <c r="H671" s="2"/>
      <c r="I671" s="2"/>
      <c r="J671" s="916"/>
      <c r="K671" s="916"/>
      <c r="L671" s="916"/>
      <c r="M671" s="916"/>
      <c r="N671" s="916"/>
      <c r="O671" s="916"/>
      <c r="P671" s="916"/>
      <c r="Q671" s="916"/>
      <c r="R671" s="917"/>
      <c r="S671" s="917"/>
      <c r="T671" s="2"/>
      <c r="U671" s="2"/>
    </row>
    <row r="672" spans="2:21">
      <c r="B672" s="285"/>
      <c r="C672" s="2"/>
      <c r="D672" s="2"/>
      <c r="E672" s="2"/>
      <c r="F672" s="2"/>
      <c r="G672" s="2"/>
      <c r="H672" s="2"/>
      <c r="I672" s="2"/>
      <c r="J672" s="916"/>
      <c r="K672" s="916"/>
      <c r="L672" s="916"/>
      <c r="M672" s="916"/>
      <c r="N672" s="916"/>
      <c r="O672" s="916"/>
      <c r="P672" s="916"/>
      <c r="Q672" s="916"/>
      <c r="R672" s="917"/>
      <c r="S672" s="917"/>
      <c r="T672" s="2"/>
      <c r="U672" s="2"/>
    </row>
    <row r="673" spans="2:21">
      <c r="B673" s="285"/>
      <c r="C673" s="2"/>
      <c r="D673" s="2"/>
      <c r="E673" s="2"/>
      <c r="F673" s="2"/>
      <c r="G673" s="2"/>
      <c r="H673" s="2"/>
      <c r="I673" s="2"/>
      <c r="J673" s="916"/>
      <c r="K673" s="916"/>
      <c r="L673" s="916"/>
      <c r="M673" s="916"/>
      <c r="N673" s="916"/>
      <c r="O673" s="916"/>
      <c r="P673" s="916"/>
      <c r="Q673" s="916"/>
      <c r="R673" s="917"/>
      <c r="S673" s="917"/>
      <c r="T673" s="2"/>
      <c r="U673" s="2"/>
    </row>
    <row r="674" spans="2:21">
      <c r="B674" s="285"/>
      <c r="C674" s="2"/>
      <c r="D674" s="2"/>
      <c r="E674" s="2"/>
      <c r="F674" s="2"/>
      <c r="G674" s="2"/>
      <c r="H674" s="2"/>
      <c r="I674" s="2"/>
      <c r="J674" s="916"/>
      <c r="K674" s="916"/>
      <c r="L674" s="916"/>
      <c r="M674" s="916"/>
      <c r="N674" s="916"/>
      <c r="O674" s="916"/>
      <c r="P674" s="916"/>
      <c r="Q674" s="916"/>
      <c r="R674" s="917"/>
      <c r="S674" s="917"/>
      <c r="T674" s="2"/>
      <c r="U674" s="2"/>
    </row>
    <row r="675" spans="2:21">
      <c r="B675" s="285"/>
      <c r="C675" s="2"/>
      <c r="D675" s="2"/>
      <c r="E675" s="2"/>
      <c r="F675" s="2"/>
      <c r="G675" s="2"/>
      <c r="H675" s="2"/>
      <c r="I675" s="2"/>
      <c r="J675" s="916"/>
      <c r="K675" s="916"/>
      <c r="L675" s="916"/>
      <c r="M675" s="916"/>
      <c r="N675" s="916"/>
      <c r="O675" s="916"/>
      <c r="P675" s="916"/>
      <c r="Q675" s="916"/>
      <c r="R675" s="917"/>
      <c r="S675" s="917"/>
      <c r="T675" s="2"/>
      <c r="U675" s="2"/>
    </row>
    <row r="676" spans="2:21">
      <c r="B676" s="285"/>
      <c r="C676" s="2"/>
      <c r="D676" s="2"/>
      <c r="E676" s="2"/>
      <c r="F676" s="2"/>
      <c r="G676" s="2"/>
      <c r="H676" s="2"/>
      <c r="I676" s="2"/>
      <c r="J676" s="916"/>
      <c r="K676" s="916"/>
      <c r="L676" s="916"/>
      <c r="M676" s="916"/>
      <c r="N676" s="916"/>
      <c r="O676" s="916"/>
      <c r="P676" s="916"/>
      <c r="Q676" s="916"/>
      <c r="R676" s="917"/>
      <c r="S676" s="917"/>
      <c r="T676" s="2"/>
      <c r="U676" s="2"/>
    </row>
    <row r="677" spans="2:21">
      <c r="B677" s="285"/>
      <c r="C677" s="2"/>
      <c r="D677" s="2"/>
      <c r="E677" s="2"/>
      <c r="F677" s="2"/>
      <c r="G677" s="2"/>
      <c r="H677" s="2"/>
      <c r="I677" s="2"/>
      <c r="J677" s="916"/>
      <c r="K677" s="916"/>
      <c r="L677" s="916"/>
      <c r="M677" s="916"/>
      <c r="N677" s="916"/>
      <c r="O677" s="916"/>
      <c r="P677" s="916"/>
      <c r="Q677" s="916"/>
      <c r="R677" s="917"/>
      <c r="S677" s="917"/>
      <c r="T677" s="2"/>
      <c r="U677" s="2"/>
    </row>
    <row r="678" spans="2:21">
      <c r="B678" s="285"/>
      <c r="C678" s="2"/>
      <c r="D678" s="2"/>
      <c r="E678" s="2"/>
      <c r="F678" s="2"/>
      <c r="G678" s="2"/>
      <c r="H678" s="2"/>
      <c r="I678" s="2"/>
      <c r="J678" s="916"/>
      <c r="K678" s="916"/>
      <c r="L678" s="916"/>
      <c r="M678" s="916"/>
      <c r="N678" s="916"/>
      <c r="O678" s="916"/>
      <c r="P678" s="916"/>
      <c r="Q678" s="916"/>
      <c r="R678" s="917"/>
      <c r="S678" s="917"/>
      <c r="T678" s="2"/>
      <c r="U678" s="2"/>
    </row>
    <row r="679" spans="2:21">
      <c r="B679" s="285"/>
      <c r="C679" s="2"/>
      <c r="D679" s="2"/>
      <c r="E679" s="2"/>
      <c r="F679" s="2"/>
      <c r="G679" s="2"/>
      <c r="H679" s="2"/>
      <c r="I679" s="2"/>
      <c r="J679" s="916"/>
      <c r="K679" s="916"/>
      <c r="L679" s="916"/>
      <c r="M679" s="916"/>
      <c r="N679" s="916"/>
      <c r="O679" s="916"/>
      <c r="P679" s="916"/>
      <c r="Q679" s="916"/>
      <c r="R679" s="917"/>
      <c r="S679" s="917"/>
      <c r="T679" s="2"/>
      <c r="U679" s="2"/>
    </row>
    <row r="680" spans="2:21">
      <c r="B680" s="285"/>
      <c r="C680" s="2"/>
      <c r="D680" s="2"/>
      <c r="E680" s="2"/>
      <c r="F680" s="2"/>
      <c r="G680" s="2"/>
      <c r="H680" s="2"/>
      <c r="I680" s="2"/>
      <c r="J680" s="916"/>
      <c r="K680" s="916"/>
      <c r="L680" s="916"/>
      <c r="M680" s="916"/>
      <c r="N680" s="916"/>
      <c r="O680" s="916"/>
      <c r="P680" s="916"/>
      <c r="Q680" s="916"/>
      <c r="R680" s="917"/>
      <c r="S680" s="917"/>
      <c r="T680" s="2"/>
      <c r="U680" s="2"/>
    </row>
    <row r="681" spans="2:21">
      <c r="B681" s="285"/>
      <c r="C681" s="2"/>
      <c r="D681" s="2"/>
      <c r="E681" s="2"/>
      <c r="F681" s="2"/>
      <c r="G681" s="2"/>
      <c r="H681" s="2"/>
      <c r="I681" s="2"/>
      <c r="J681" s="916"/>
      <c r="K681" s="916"/>
      <c r="L681" s="916"/>
      <c r="M681" s="916"/>
      <c r="N681" s="916"/>
      <c r="O681" s="916"/>
      <c r="P681" s="916"/>
      <c r="Q681" s="916"/>
      <c r="R681" s="917"/>
      <c r="S681" s="917"/>
      <c r="T681" s="2"/>
      <c r="U681" s="2"/>
    </row>
    <row r="682" spans="2:21">
      <c r="B682" s="285"/>
      <c r="C682" s="2"/>
      <c r="D682" s="2"/>
      <c r="E682" s="2"/>
      <c r="F682" s="2"/>
      <c r="G682" s="2"/>
      <c r="H682" s="2"/>
      <c r="I682" s="2"/>
      <c r="J682" s="916"/>
      <c r="K682" s="916"/>
      <c r="L682" s="916"/>
      <c r="M682" s="916"/>
      <c r="N682" s="916"/>
      <c r="O682" s="916"/>
      <c r="P682" s="916"/>
      <c r="Q682" s="916"/>
      <c r="R682" s="917"/>
      <c r="S682" s="917"/>
      <c r="T682" s="2"/>
      <c r="U682" s="2"/>
    </row>
    <row r="683" spans="2:21">
      <c r="B683" s="285"/>
      <c r="C683" s="2"/>
      <c r="D683" s="2"/>
      <c r="E683" s="2"/>
      <c r="F683" s="2"/>
      <c r="G683" s="2"/>
      <c r="H683" s="2"/>
      <c r="I683" s="2"/>
      <c r="J683" s="916"/>
      <c r="K683" s="916"/>
      <c r="L683" s="916"/>
      <c r="M683" s="916"/>
      <c r="N683" s="916"/>
      <c r="O683" s="916"/>
      <c r="P683" s="916"/>
      <c r="Q683" s="916"/>
      <c r="R683" s="917"/>
      <c r="S683" s="917"/>
      <c r="T683" s="2"/>
      <c r="U683" s="2"/>
    </row>
    <row r="684" spans="2:21">
      <c r="B684" s="285"/>
      <c r="C684" s="2"/>
      <c r="D684" s="2"/>
      <c r="E684" s="2"/>
      <c r="F684" s="2"/>
      <c r="G684" s="2"/>
      <c r="H684" s="2"/>
      <c r="I684" s="2"/>
      <c r="J684" s="916"/>
      <c r="K684" s="916"/>
      <c r="L684" s="916"/>
      <c r="M684" s="916"/>
      <c r="N684" s="916"/>
      <c r="O684" s="916"/>
      <c r="P684" s="916"/>
      <c r="Q684" s="916"/>
      <c r="R684" s="917"/>
      <c r="S684" s="917"/>
      <c r="T684" s="2"/>
      <c r="U684" s="2"/>
    </row>
    <row r="685" spans="2:21">
      <c r="B685" s="285"/>
      <c r="C685" s="2"/>
      <c r="D685" s="2"/>
      <c r="E685" s="2"/>
      <c r="F685" s="2"/>
      <c r="G685" s="2"/>
      <c r="H685" s="2"/>
      <c r="I685" s="2"/>
      <c r="J685" s="916"/>
      <c r="K685" s="916"/>
      <c r="L685" s="916"/>
      <c r="M685" s="916"/>
      <c r="N685" s="916"/>
      <c r="O685" s="916"/>
      <c r="P685" s="916"/>
      <c r="Q685" s="916"/>
      <c r="R685" s="917"/>
      <c r="S685" s="917"/>
      <c r="T685" s="2"/>
      <c r="U685" s="2"/>
    </row>
    <row r="686" spans="2:21">
      <c r="B686" s="285"/>
      <c r="C686" s="2"/>
      <c r="D686" s="2"/>
      <c r="E686" s="2"/>
      <c r="F686" s="2"/>
      <c r="G686" s="2"/>
      <c r="H686" s="2"/>
      <c r="I686" s="2"/>
      <c r="J686" s="916"/>
      <c r="K686" s="916"/>
      <c r="L686" s="916"/>
      <c r="M686" s="916"/>
      <c r="N686" s="916"/>
      <c r="O686" s="916"/>
      <c r="P686" s="916"/>
      <c r="Q686" s="916"/>
      <c r="R686" s="917"/>
      <c r="S686" s="917"/>
      <c r="T686" s="2"/>
      <c r="U686" s="2"/>
    </row>
    <row r="687" spans="2:21">
      <c r="B687" s="285"/>
      <c r="C687" s="2"/>
      <c r="D687" s="2"/>
      <c r="E687" s="2"/>
      <c r="F687" s="2"/>
      <c r="G687" s="2"/>
      <c r="H687" s="2"/>
      <c r="I687" s="2"/>
      <c r="J687" s="916"/>
      <c r="K687" s="916"/>
      <c r="L687" s="916"/>
      <c r="M687" s="916"/>
      <c r="N687" s="916"/>
      <c r="O687" s="916"/>
      <c r="P687" s="916"/>
      <c r="Q687" s="916"/>
      <c r="R687" s="917"/>
      <c r="S687" s="917"/>
      <c r="T687" s="2"/>
      <c r="U687" s="2"/>
    </row>
    <row r="688" spans="2:21">
      <c r="B688" s="285"/>
      <c r="C688" s="2"/>
      <c r="D688" s="2"/>
      <c r="E688" s="2"/>
      <c r="F688" s="2"/>
      <c r="G688" s="2"/>
      <c r="H688" s="2"/>
      <c r="I688" s="2"/>
      <c r="J688" s="916"/>
      <c r="K688" s="916"/>
      <c r="L688" s="916"/>
      <c r="M688" s="916"/>
      <c r="N688" s="916"/>
      <c r="O688" s="916"/>
      <c r="P688" s="916"/>
      <c r="Q688" s="916"/>
      <c r="R688" s="917"/>
      <c r="S688" s="917"/>
      <c r="T688" s="2"/>
      <c r="U688" s="2"/>
    </row>
    <row r="689" spans="2:21">
      <c r="B689" s="285"/>
      <c r="C689" s="2"/>
      <c r="D689" s="2"/>
      <c r="E689" s="2"/>
      <c r="F689" s="2"/>
      <c r="G689" s="2"/>
      <c r="H689" s="2"/>
      <c r="I689" s="2"/>
      <c r="J689" s="916"/>
      <c r="K689" s="916"/>
      <c r="L689" s="916"/>
      <c r="M689" s="916"/>
      <c r="N689" s="916"/>
      <c r="O689" s="916"/>
      <c r="P689" s="916"/>
      <c r="Q689" s="916"/>
      <c r="R689" s="917"/>
      <c r="S689" s="917"/>
      <c r="T689" s="2"/>
      <c r="U689" s="2"/>
    </row>
    <row r="690" spans="2:21">
      <c r="B690" s="285"/>
      <c r="C690" s="2"/>
      <c r="D690" s="2"/>
      <c r="E690" s="2"/>
      <c r="F690" s="2"/>
      <c r="G690" s="2"/>
      <c r="H690" s="2"/>
      <c r="I690" s="2"/>
      <c r="J690" s="916"/>
      <c r="K690" s="916"/>
      <c r="L690" s="916"/>
      <c r="M690" s="916"/>
      <c r="N690" s="916"/>
      <c r="O690" s="916"/>
      <c r="P690" s="916"/>
      <c r="Q690" s="916"/>
      <c r="R690" s="917"/>
      <c r="S690" s="917"/>
      <c r="T690" s="2"/>
      <c r="U690" s="2"/>
    </row>
    <row r="691" spans="2:21">
      <c r="B691" s="285"/>
      <c r="C691" s="2"/>
      <c r="D691" s="2"/>
      <c r="E691" s="2"/>
      <c r="F691" s="2"/>
      <c r="G691" s="2"/>
      <c r="H691" s="2"/>
      <c r="I691" s="2"/>
      <c r="J691" s="916"/>
      <c r="K691" s="916"/>
      <c r="L691" s="916"/>
      <c r="M691" s="916"/>
      <c r="N691" s="916"/>
      <c r="O691" s="916"/>
      <c r="P691" s="916"/>
      <c r="Q691" s="916"/>
      <c r="R691" s="917"/>
      <c r="S691" s="917"/>
      <c r="T691" s="2"/>
      <c r="U691" s="2"/>
    </row>
    <row r="692" spans="2:21">
      <c r="B692" s="285"/>
      <c r="C692" s="2"/>
      <c r="D692" s="2"/>
      <c r="E692" s="2"/>
      <c r="F692" s="2"/>
      <c r="G692" s="2"/>
      <c r="H692" s="2"/>
      <c r="I692" s="2"/>
      <c r="J692" s="916"/>
      <c r="K692" s="916"/>
      <c r="L692" s="916"/>
      <c r="M692" s="916"/>
      <c r="N692" s="916"/>
      <c r="O692" s="916"/>
      <c r="P692" s="916"/>
      <c r="Q692" s="916"/>
      <c r="R692" s="917"/>
      <c r="S692" s="917"/>
      <c r="T692" s="2"/>
      <c r="U692" s="2"/>
    </row>
    <row r="693" spans="2:21">
      <c r="B693" s="285"/>
      <c r="C693" s="2"/>
      <c r="D693" s="2"/>
      <c r="E693" s="2"/>
      <c r="F693" s="2"/>
      <c r="G693" s="2"/>
      <c r="H693" s="2"/>
      <c r="I693" s="2"/>
      <c r="J693" s="916"/>
      <c r="K693" s="916"/>
      <c r="L693" s="916"/>
      <c r="M693" s="916"/>
      <c r="N693" s="916"/>
      <c r="O693" s="916"/>
      <c r="P693" s="916"/>
      <c r="Q693" s="916"/>
      <c r="R693" s="917"/>
      <c r="S693" s="917"/>
      <c r="T693" s="2"/>
      <c r="U693" s="2"/>
    </row>
    <row r="694" spans="2:21">
      <c r="B694" s="285"/>
      <c r="C694" s="2"/>
      <c r="D694" s="2"/>
      <c r="E694" s="2"/>
      <c r="F694" s="2"/>
      <c r="G694" s="2"/>
      <c r="H694" s="2"/>
      <c r="I694" s="2"/>
      <c r="J694" s="916"/>
      <c r="K694" s="916"/>
      <c r="L694" s="916"/>
      <c r="M694" s="916"/>
      <c r="N694" s="916"/>
      <c r="O694" s="916"/>
      <c r="P694" s="916"/>
      <c r="Q694" s="916"/>
      <c r="R694" s="917"/>
      <c r="S694" s="917"/>
      <c r="T694" s="2"/>
      <c r="U694" s="2"/>
    </row>
    <row r="695" spans="2:21">
      <c r="B695" s="285"/>
      <c r="C695" s="2"/>
      <c r="D695" s="2"/>
      <c r="E695" s="2"/>
      <c r="F695" s="2"/>
      <c r="G695" s="2"/>
      <c r="H695" s="2"/>
      <c r="I695" s="2"/>
      <c r="J695" s="916"/>
      <c r="K695" s="916"/>
      <c r="L695" s="916"/>
      <c r="M695" s="916"/>
      <c r="N695" s="916"/>
      <c r="O695" s="916"/>
      <c r="P695" s="916"/>
      <c r="Q695" s="916"/>
      <c r="R695" s="917"/>
      <c r="S695" s="917"/>
      <c r="T695" s="2"/>
      <c r="U695" s="2"/>
    </row>
    <row r="696" spans="2:21">
      <c r="B696" s="285"/>
      <c r="C696" s="2"/>
      <c r="D696" s="2"/>
      <c r="E696" s="2"/>
      <c r="F696" s="2"/>
      <c r="G696" s="2"/>
      <c r="H696" s="2"/>
      <c r="I696" s="2"/>
      <c r="J696" s="916"/>
      <c r="K696" s="916"/>
      <c r="L696" s="916"/>
      <c r="M696" s="916"/>
      <c r="N696" s="916"/>
      <c r="O696" s="916"/>
      <c r="P696" s="916"/>
      <c r="Q696" s="916"/>
      <c r="R696" s="917"/>
      <c r="S696" s="917"/>
      <c r="T696" s="2"/>
      <c r="U696" s="2"/>
    </row>
    <row r="697" spans="2:21">
      <c r="B697" s="285"/>
      <c r="C697" s="2"/>
      <c r="D697" s="2"/>
      <c r="E697" s="2"/>
      <c r="F697" s="2"/>
      <c r="G697" s="2"/>
      <c r="H697" s="2"/>
      <c r="I697" s="2"/>
      <c r="J697" s="916"/>
      <c r="K697" s="916"/>
      <c r="L697" s="916"/>
      <c r="M697" s="916"/>
      <c r="N697" s="916"/>
      <c r="O697" s="916"/>
      <c r="P697" s="916"/>
      <c r="Q697" s="916"/>
      <c r="R697" s="917"/>
      <c r="S697" s="917"/>
      <c r="T697" s="2"/>
      <c r="U697" s="2"/>
    </row>
    <row r="698" spans="2:21">
      <c r="B698" s="285"/>
      <c r="C698" s="2"/>
      <c r="D698" s="2"/>
      <c r="E698" s="2"/>
      <c r="F698" s="2"/>
      <c r="G698" s="2"/>
      <c r="H698" s="2"/>
      <c r="I698" s="2"/>
      <c r="J698" s="916"/>
      <c r="K698" s="916"/>
      <c r="L698" s="916"/>
      <c r="M698" s="916"/>
      <c r="N698" s="916"/>
      <c r="O698" s="916"/>
      <c r="P698" s="916"/>
      <c r="Q698" s="916"/>
      <c r="R698" s="917"/>
      <c r="S698" s="917"/>
      <c r="T698" s="2"/>
      <c r="U698" s="2"/>
    </row>
    <row r="699" spans="2:21">
      <c r="B699" s="285"/>
      <c r="C699" s="2"/>
      <c r="D699" s="2"/>
      <c r="E699" s="2"/>
      <c r="F699" s="2"/>
      <c r="G699" s="2"/>
      <c r="H699" s="2"/>
      <c r="I699" s="2"/>
      <c r="J699" s="916"/>
      <c r="K699" s="916"/>
      <c r="L699" s="916"/>
      <c r="M699" s="916"/>
      <c r="N699" s="916"/>
      <c r="O699" s="916"/>
      <c r="P699" s="916"/>
      <c r="Q699" s="916"/>
      <c r="R699" s="917"/>
      <c r="S699" s="917"/>
      <c r="T699" s="2"/>
      <c r="U699" s="2"/>
    </row>
    <row r="700" spans="2:21">
      <c r="B700" s="285"/>
      <c r="C700" s="2"/>
      <c r="D700" s="2"/>
      <c r="E700" s="2"/>
      <c r="F700" s="2"/>
      <c r="G700" s="2"/>
      <c r="H700" s="2"/>
      <c r="I700" s="2"/>
      <c r="J700" s="916"/>
      <c r="K700" s="916"/>
      <c r="L700" s="916"/>
      <c r="M700" s="916"/>
      <c r="N700" s="916"/>
      <c r="O700" s="916"/>
      <c r="P700" s="916"/>
      <c r="Q700" s="916"/>
      <c r="R700" s="917"/>
      <c r="S700" s="917"/>
      <c r="T700" s="2"/>
      <c r="U700" s="2"/>
    </row>
    <row r="701" spans="2:21">
      <c r="B701" s="285"/>
      <c r="C701" s="2"/>
      <c r="D701" s="2"/>
      <c r="E701" s="2"/>
      <c r="F701" s="2"/>
      <c r="G701" s="2"/>
      <c r="H701" s="2"/>
      <c r="I701" s="2"/>
      <c r="J701" s="916"/>
      <c r="K701" s="916"/>
      <c r="L701" s="916"/>
      <c r="M701" s="916"/>
      <c r="N701" s="916"/>
      <c r="O701" s="916"/>
      <c r="P701" s="916"/>
      <c r="Q701" s="916"/>
      <c r="R701" s="917"/>
      <c r="S701" s="917"/>
      <c r="T701" s="2"/>
      <c r="U701" s="2"/>
    </row>
    <row r="702" spans="2:21">
      <c r="B702" s="285"/>
      <c r="C702" s="2"/>
      <c r="D702" s="2"/>
      <c r="E702" s="2"/>
      <c r="F702" s="2"/>
      <c r="G702" s="2"/>
      <c r="H702" s="2"/>
      <c r="I702" s="2"/>
      <c r="J702" s="916"/>
      <c r="K702" s="916"/>
      <c r="L702" s="916"/>
      <c r="M702" s="916"/>
      <c r="N702" s="916"/>
      <c r="O702" s="916"/>
      <c r="P702" s="916"/>
      <c r="Q702" s="916"/>
      <c r="R702" s="917"/>
      <c r="S702" s="917"/>
      <c r="T702" s="2"/>
      <c r="U702" s="2"/>
    </row>
    <row r="703" spans="2:21">
      <c r="B703" s="285"/>
      <c r="C703" s="2"/>
      <c r="D703" s="2"/>
      <c r="E703" s="2"/>
      <c r="F703" s="2"/>
      <c r="G703" s="2"/>
      <c r="H703" s="2"/>
      <c r="I703" s="2"/>
      <c r="J703" s="916"/>
      <c r="K703" s="916"/>
      <c r="L703" s="916"/>
      <c r="M703" s="916"/>
      <c r="N703" s="916"/>
      <c r="O703" s="916"/>
      <c r="P703" s="916"/>
      <c r="Q703" s="916"/>
      <c r="R703" s="917"/>
      <c r="S703" s="917"/>
      <c r="T703" s="2"/>
      <c r="U703" s="2"/>
    </row>
    <row r="704" spans="2:21">
      <c r="B704" s="285"/>
      <c r="C704" s="2"/>
      <c r="D704" s="2"/>
      <c r="E704" s="2"/>
      <c r="F704" s="2"/>
      <c r="G704" s="2"/>
      <c r="H704" s="2"/>
      <c r="I704" s="2"/>
      <c r="J704" s="916"/>
      <c r="K704" s="916"/>
      <c r="L704" s="916"/>
      <c r="M704" s="916"/>
      <c r="N704" s="916"/>
      <c r="O704" s="916"/>
      <c r="P704" s="916"/>
      <c r="Q704" s="916"/>
      <c r="R704" s="917"/>
      <c r="S704" s="917"/>
      <c r="T704" s="2"/>
      <c r="U704" s="2"/>
    </row>
    <row r="705" spans="2:21">
      <c r="B705" s="285"/>
      <c r="C705" s="2"/>
      <c r="D705" s="2"/>
      <c r="E705" s="2"/>
      <c r="F705" s="2"/>
      <c r="G705" s="2"/>
      <c r="H705" s="2"/>
      <c r="I705" s="2"/>
      <c r="J705" s="916"/>
      <c r="K705" s="916"/>
      <c r="L705" s="916"/>
      <c r="M705" s="916"/>
      <c r="N705" s="916"/>
      <c r="O705" s="916"/>
      <c r="P705" s="916"/>
      <c r="Q705" s="916"/>
      <c r="R705" s="917"/>
      <c r="S705" s="917"/>
      <c r="T705" s="2"/>
      <c r="U705" s="2"/>
    </row>
    <row r="706" spans="2:21">
      <c r="B706" s="285"/>
      <c r="C706" s="2"/>
      <c r="D706" s="2"/>
      <c r="E706" s="2"/>
      <c r="F706" s="2"/>
      <c r="G706" s="2"/>
      <c r="H706" s="2"/>
      <c r="I706" s="2"/>
      <c r="J706" s="916"/>
      <c r="K706" s="916"/>
      <c r="L706" s="916"/>
      <c r="M706" s="916"/>
      <c r="N706" s="916"/>
      <c r="O706" s="916"/>
      <c r="P706" s="916"/>
      <c r="Q706" s="916"/>
      <c r="R706" s="917"/>
      <c r="S706" s="917"/>
      <c r="T706" s="2"/>
      <c r="U706" s="2"/>
    </row>
    <row r="707" spans="2:21">
      <c r="B707" s="285"/>
      <c r="C707" s="2"/>
      <c r="D707" s="2"/>
      <c r="E707" s="2"/>
      <c r="F707" s="2"/>
      <c r="G707" s="2"/>
      <c r="H707" s="2"/>
      <c r="I707" s="2"/>
      <c r="J707" s="916"/>
      <c r="K707" s="916"/>
      <c r="L707" s="916"/>
      <c r="M707" s="916"/>
      <c r="N707" s="916"/>
      <c r="O707" s="916"/>
      <c r="P707" s="916"/>
      <c r="Q707" s="916"/>
      <c r="R707" s="917"/>
      <c r="S707" s="917"/>
      <c r="T707" s="2"/>
      <c r="U707" s="2"/>
    </row>
    <row r="708" spans="2:21">
      <c r="B708" s="285"/>
      <c r="C708" s="2"/>
      <c r="D708" s="2"/>
      <c r="E708" s="2"/>
      <c r="F708" s="2"/>
      <c r="G708" s="2"/>
      <c r="H708" s="2"/>
      <c r="I708" s="2"/>
      <c r="J708" s="916"/>
      <c r="K708" s="916"/>
      <c r="L708" s="916"/>
      <c r="M708" s="916"/>
      <c r="N708" s="916"/>
      <c r="O708" s="916"/>
      <c r="P708" s="916"/>
      <c r="Q708" s="916"/>
      <c r="R708" s="917"/>
      <c r="S708" s="917"/>
      <c r="T708" s="2"/>
      <c r="U708" s="2"/>
    </row>
    <row r="709" spans="2:21">
      <c r="B709" s="285"/>
      <c r="C709" s="2"/>
      <c r="D709" s="2"/>
      <c r="E709" s="2"/>
      <c r="F709" s="2"/>
      <c r="G709" s="2"/>
      <c r="H709" s="2"/>
      <c r="I709" s="2"/>
      <c r="J709" s="916"/>
      <c r="K709" s="916"/>
      <c r="L709" s="916"/>
      <c r="M709" s="916"/>
      <c r="N709" s="916"/>
      <c r="O709" s="916"/>
      <c r="P709" s="916"/>
      <c r="Q709" s="916"/>
      <c r="R709" s="917"/>
      <c r="S709" s="917"/>
      <c r="T709" s="2"/>
      <c r="U709" s="2"/>
    </row>
    <row r="710" spans="2:21">
      <c r="B710" s="285"/>
      <c r="C710" s="2"/>
      <c r="D710" s="2"/>
      <c r="E710" s="2"/>
      <c r="F710" s="2"/>
      <c r="G710" s="2"/>
      <c r="H710" s="2"/>
      <c r="I710" s="2"/>
      <c r="J710" s="916"/>
      <c r="K710" s="916"/>
      <c r="L710" s="916"/>
      <c r="M710" s="916"/>
      <c r="N710" s="916"/>
      <c r="O710" s="916"/>
      <c r="P710" s="916"/>
      <c r="Q710" s="916"/>
      <c r="R710" s="917"/>
      <c r="S710" s="917"/>
      <c r="T710" s="2"/>
      <c r="U710" s="2"/>
    </row>
    <row r="711" spans="2:21">
      <c r="B711" s="285"/>
      <c r="C711" s="2"/>
      <c r="D711" s="2"/>
      <c r="E711" s="2"/>
      <c r="F711" s="2"/>
      <c r="G711" s="2"/>
      <c r="H711" s="2"/>
      <c r="I711" s="2"/>
      <c r="J711" s="916"/>
      <c r="K711" s="916"/>
      <c r="L711" s="916"/>
      <c r="M711" s="916"/>
      <c r="N711" s="916"/>
      <c r="O711" s="916"/>
      <c r="P711" s="916"/>
      <c r="Q711" s="916"/>
      <c r="R711" s="917"/>
      <c r="S711" s="917"/>
      <c r="T711" s="2"/>
      <c r="U711" s="2"/>
    </row>
    <row r="712" spans="2:21">
      <c r="B712" s="285"/>
      <c r="C712" s="2"/>
      <c r="D712" s="2"/>
      <c r="E712" s="2"/>
      <c r="F712" s="2"/>
      <c r="G712" s="2"/>
      <c r="H712" s="2"/>
      <c r="I712" s="2"/>
      <c r="J712" s="916"/>
      <c r="K712" s="916"/>
      <c r="L712" s="916"/>
      <c r="M712" s="916"/>
      <c r="N712" s="916"/>
      <c r="O712" s="916"/>
      <c r="P712" s="916"/>
      <c r="Q712" s="916"/>
      <c r="R712" s="917"/>
      <c r="S712" s="917"/>
      <c r="T712" s="2"/>
      <c r="U712" s="2"/>
    </row>
    <row r="713" spans="2:21">
      <c r="B713" s="285"/>
      <c r="C713" s="2"/>
      <c r="D713" s="2"/>
      <c r="E713" s="2"/>
      <c r="F713" s="2"/>
      <c r="G713" s="2"/>
      <c r="H713" s="2"/>
      <c r="I713" s="2"/>
      <c r="J713" s="916"/>
      <c r="K713" s="916"/>
      <c r="L713" s="916"/>
      <c r="M713" s="916"/>
      <c r="N713" s="916"/>
      <c r="O713" s="916"/>
      <c r="P713" s="916"/>
      <c r="Q713" s="916"/>
      <c r="R713" s="917"/>
      <c r="S713" s="917"/>
      <c r="T713" s="2"/>
      <c r="U713" s="2"/>
    </row>
    <row r="714" spans="2:21">
      <c r="B714" s="285"/>
      <c r="C714" s="2"/>
      <c r="D714" s="2"/>
      <c r="E714" s="2"/>
      <c r="F714" s="2"/>
      <c r="G714" s="2"/>
      <c r="H714" s="2"/>
      <c r="I714" s="2"/>
      <c r="J714" s="916"/>
      <c r="K714" s="916"/>
      <c r="L714" s="916"/>
      <c r="M714" s="916"/>
      <c r="N714" s="916"/>
      <c r="O714" s="916"/>
      <c r="P714" s="916"/>
      <c r="Q714" s="916"/>
      <c r="R714" s="917"/>
      <c r="S714" s="917"/>
      <c r="T714" s="2"/>
      <c r="U714" s="2"/>
    </row>
    <row r="715" spans="2:21">
      <c r="B715" s="285"/>
      <c r="C715" s="2"/>
      <c r="D715" s="2"/>
      <c r="E715" s="2"/>
      <c r="F715" s="2"/>
      <c r="G715" s="2"/>
      <c r="H715" s="2"/>
      <c r="I715" s="2"/>
      <c r="J715" s="916"/>
      <c r="K715" s="916"/>
      <c r="L715" s="916"/>
      <c r="M715" s="916"/>
      <c r="N715" s="916"/>
      <c r="O715" s="916"/>
      <c r="P715" s="916"/>
      <c r="Q715" s="916"/>
      <c r="R715" s="917"/>
      <c r="S715" s="917"/>
      <c r="T715" s="2"/>
      <c r="U715" s="2"/>
    </row>
    <row r="716" spans="2:21">
      <c r="B716" s="285"/>
      <c r="C716" s="2"/>
      <c r="D716" s="2"/>
      <c r="E716" s="2"/>
      <c r="F716" s="2"/>
      <c r="G716" s="2"/>
      <c r="H716" s="2"/>
      <c r="I716" s="2"/>
      <c r="J716" s="916"/>
      <c r="K716" s="916"/>
      <c r="L716" s="916"/>
      <c r="M716" s="916"/>
      <c r="N716" s="916"/>
      <c r="O716" s="916"/>
      <c r="P716" s="916"/>
      <c r="Q716" s="916"/>
      <c r="R716" s="917"/>
      <c r="S716" s="917"/>
      <c r="T716" s="2"/>
      <c r="U716" s="2"/>
    </row>
    <row r="717" spans="2:21">
      <c r="B717" s="285"/>
      <c r="C717" s="2"/>
      <c r="D717" s="2"/>
      <c r="E717" s="2"/>
      <c r="F717" s="2"/>
      <c r="G717" s="2"/>
      <c r="H717" s="2"/>
      <c r="I717" s="2"/>
      <c r="J717" s="916"/>
      <c r="K717" s="916"/>
      <c r="L717" s="916"/>
      <c r="M717" s="916"/>
      <c r="N717" s="916"/>
      <c r="O717" s="916"/>
      <c r="P717" s="916"/>
      <c r="Q717" s="916"/>
      <c r="R717" s="917"/>
      <c r="S717" s="917"/>
      <c r="T717" s="2"/>
      <c r="U717" s="2"/>
    </row>
    <row r="718" spans="2:21">
      <c r="B718" s="285"/>
      <c r="C718" s="2"/>
      <c r="D718" s="2"/>
      <c r="E718" s="2"/>
      <c r="F718" s="2"/>
      <c r="G718" s="2"/>
      <c r="H718" s="2"/>
      <c r="I718" s="2"/>
      <c r="J718" s="916"/>
      <c r="K718" s="916"/>
      <c r="L718" s="916"/>
      <c r="M718" s="916"/>
      <c r="N718" s="916"/>
      <c r="O718" s="916"/>
      <c r="P718" s="916"/>
      <c r="Q718" s="916"/>
      <c r="R718" s="917"/>
      <c r="S718" s="917"/>
      <c r="T718" s="2"/>
      <c r="U718" s="2"/>
    </row>
    <row r="719" spans="2:21">
      <c r="B719" s="285"/>
      <c r="C719" s="2"/>
      <c r="D719" s="2"/>
      <c r="E719" s="2"/>
      <c r="F719" s="2"/>
      <c r="G719" s="2"/>
      <c r="H719" s="2"/>
      <c r="I719" s="2"/>
      <c r="J719" s="916"/>
      <c r="K719" s="916"/>
      <c r="L719" s="916"/>
      <c r="M719" s="916"/>
      <c r="N719" s="916"/>
      <c r="O719" s="916"/>
      <c r="P719" s="916"/>
      <c r="Q719" s="916"/>
      <c r="R719" s="917"/>
      <c r="S719" s="917"/>
      <c r="T719" s="2"/>
      <c r="U719" s="2"/>
    </row>
    <row r="720" spans="2:21">
      <c r="B720" s="285"/>
      <c r="C720" s="2"/>
      <c r="D720" s="2"/>
      <c r="E720" s="2"/>
      <c r="F720" s="2"/>
      <c r="G720" s="2"/>
      <c r="H720" s="2"/>
      <c r="I720" s="2"/>
      <c r="J720" s="916"/>
      <c r="K720" s="916"/>
      <c r="L720" s="916"/>
      <c r="M720" s="916"/>
      <c r="N720" s="916"/>
      <c r="O720" s="916"/>
      <c r="P720" s="916"/>
      <c r="Q720" s="916"/>
      <c r="R720" s="917"/>
      <c r="S720" s="917"/>
      <c r="T720" s="2"/>
      <c r="U720" s="2"/>
    </row>
    <row r="721" spans="2:21">
      <c r="B721" s="285"/>
      <c r="C721" s="2"/>
      <c r="D721" s="2"/>
      <c r="E721" s="2"/>
      <c r="F721" s="2"/>
      <c r="G721" s="2"/>
      <c r="H721" s="2"/>
      <c r="I721" s="2"/>
      <c r="J721" s="916"/>
      <c r="K721" s="916"/>
      <c r="L721" s="916"/>
      <c r="M721" s="916"/>
      <c r="N721" s="916"/>
      <c r="O721" s="916"/>
      <c r="P721" s="916"/>
      <c r="Q721" s="916"/>
      <c r="R721" s="917"/>
      <c r="S721" s="917"/>
      <c r="T721" s="2"/>
      <c r="U721" s="2"/>
    </row>
    <row r="722" spans="2:21">
      <c r="B722" s="285"/>
      <c r="C722" s="2"/>
      <c r="D722" s="2"/>
      <c r="E722" s="2"/>
      <c r="F722" s="2"/>
      <c r="G722" s="2"/>
      <c r="H722" s="2"/>
      <c r="I722" s="2"/>
      <c r="J722" s="916"/>
      <c r="K722" s="916"/>
      <c r="L722" s="916"/>
      <c r="M722" s="916"/>
      <c r="N722" s="916"/>
      <c r="O722" s="916"/>
      <c r="P722" s="916"/>
      <c r="Q722" s="916"/>
      <c r="R722" s="917"/>
      <c r="S722" s="917"/>
      <c r="T722" s="2"/>
      <c r="U722" s="2"/>
    </row>
    <row r="723" spans="2:21">
      <c r="B723" s="285"/>
      <c r="C723" s="2"/>
      <c r="D723" s="2"/>
      <c r="E723" s="2"/>
      <c r="F723" s="2"/>
      <c r="G723" s="2"/>
      <c r="H723" s="2"/>
      <c r="I723" s="2"/>
      <c r="J723" s="916"/>
      <c r="K723" s="916"/>
      <c r="L723" s="916"/>
      <c r="M723" s="916"/>
      <c r="N723" s="916"/>
      <c r="O723" s="916"/>
      <c r="P723" s="916"/>
      <c r="Q723" s="916"/>
      <c r="R723" s="917"/>
      <c r="S723" s="917"/>
      <c r="T723" s="2"/>
      <c r="U723" s="2"/>
    </row>
    <row r="724" spans="2:21">
      <c r="B724" s="285"/>
      <c r="C724" s="2"/>
      <c r="D724" s="2"/>
      <c r="E724" s="2"/>
      <c r="F724" s="2"/>
      <c r="G724" s="2"/>
      <c r="H724" s="2"/>
      <c r="I724" s="2"/>
      <c r="J724" s="916"/>
      <c r="K724" s="916"/>
      <c r="L724" s="916"/>
      <c r="M724" s="916"/>
      <c r="N724" s="916"/>
      <c r="O724" s="916"/>
      <c r="P724" s="916"/>
      <c r="Q724" s="916"/>
      <c r="R724" s="917"/>
      <c r="S724" s="917"/>
      <c r="T724" s="2"/>
      <c r="U724" s="2"/>
    </row>
    <row r="725" spans="2:21">
      <c r="B725" s="285"/>
      <c r="C725" s="2"/>
      <c r="D725" s="2"/>
      <c r="E725" s="2"/>
      <c r="F725" s="2"/>
      <c r="G725" s="2"/>
      <c r="H725" s="2"/>
      <c r="I725" s="2"/>
      <c r="J725" s="916"/>
      <c r="K725" s="916"/>
      <c r="L725" s="916"/>
      <c r="M725" s="916"/>
      <c r="N725" s="916"/>
      <c r="O725" s="916"/>
      <c r="P725" s="916"/>
      <c r="Q725" s="916"/>
      <c r="R725" s="917"/>
      <c r="S725" s="917"/>
      <c r="T725" s="2"/>
      <c r="U725" s="2"/>
    </row>
    <row r="726" spans="2:21">
      <c r="B726" s="285"/>
      <c r="C726" s="2"/>
      <c r="D726" s="2"/>
      <c r="E726" s="2"/>
      <c r="F726" s="2"/>
      <c r="G726" s="2"/>
      <c r="H726" s="2"/>
      <c r="I726" s="2"/>
      <c r="J726" s="916"/>
      <c r="K726" s="916"/>
      <c r="L726" s="916"/>
      <c r="M726" s="916"/>
      <c r="N726" s="916"/>
      <c r="O726" s="916"/>
      <c r="P726" s="916"/>
      <c r="Q726" s="916"/>
      <c r="R726" s="917"/>
      <c r="S726" s="917"/>
      <c r="T726" s="2"/>
      <c r="U726" s="2"/>
    </row>
    <row r="727" spans="2:21">
      <c r="B727" s="285"/>
      <c r="C727" s="2"/>
      <c r="D727" s="2"/>
      <c r="E727" s="2"/>
      <c r="F727" s="2"/>
      <c r="G727" s="2"/>
      <c r="H727" s="2"/>
      <c r="I727" s="2"/>
      <c r="J727" s="916"/>
      <c r="K727" s="916"/>
      <c r="L727" s="916"/>
      <c r="M727" s="916"/>
      <c r="N727" s="916"/>
      <c r="O727" s="916"/>
      <c r="P727" s="916"/>
      <c r="Q727" s="916"/>
      <c r="R727" s="917"/>
      <c r="S727" s="917"/>
      <c r="T727" s="2"/>
      <c r="U727" s="2"/>
    </row>
    <row r="728" spans="2:21">
      <c r="B728" s="285"/>
      <c r="C728" s="2"/>
      <c r="D728" s="2"/>
      <c r="E728" s="2"/>
      <c r="F728" s="2"/>
      <c r="G728" s="2"/>
      <c r="H728" s="2"/>
      <c r="I728" s="2"/>
      <c r="J728" s="916"/>
      <c r="K728" s="916"/>
      <c r="L728" s="916"/>
      <c r="M728" s="916"/>
      <c r="N728" s="916"/>
      <c r="O728" s="916"/>
      <c r="P728" s="916"/>
      <c r="Q728" s="916"/>
      <c r="R728" s="917"/>
      <c r="S728" s="917"/>
      <c r="T728" s="2"/>
      <c r="U728" s="2"/>
    </row>
    <row r="729" spans="2:21">
      <c r="B729" s="285"/>
      <c r="C729" s="2"/>
      <c r="D729" s="2"/>
      <c r="E729" s="2"/>
      <c r="F729" s="2"/>
      <c r="G729" s="2"/>
      <c r="H729" s="2"/>
      <c r="I729" s="2"/>
      <c r="J729" s="916"/>
      <c r="K729" s="916"/>
      <c r="L729" s="916"/>
      <c r="M729" s="916"/>
      <c r="N729" s="916"/>
      <c r="O729" s="916"/>
      <c r="P729" s="916"/>
      <c r="Q729" s="916"/>
      <c r="R729" s="917"/>
      <c r="S729" s="917"/>
      <c r="T729" s="2"/>
      <c r="U729" s="2"/>
    </row>
    <row r="730" spans="2:21">
      <c r="B730" s="285"/>
      <c r="C730" s="2"/>
      <c r="D730" s="2"/>
      <c r="E730" s="2"/>
      <c r="F730" s="2"/>
      <c r="G730" s="2"/>
      <c r="H730" s="2"/>
      <c r="I730" s="2"/>
      <c r="J730" s="916"/>
      <c r="K730" s="916"/>
      <c r="L730" s="916"/>
      <c r="M730" s="916"/>
      <c r="N730" s="916"/>
      <c r="O730" s="916"/>
      <c r="P730" s="916"/>
      <c r="Q730" s="916"/>
      <c r="R730" s="917"/>
      <c r="S730" s="917"/>
      <c r="T730" s="2"/>
      <c r="U730" s="2"/>
    </row>
    <row r="731" spans="2:21">
      <c r="B731" s="285"/>
      <c r="C731" s="2"/>
      <c r="D731" s="2"/>
      <c r="E731" s="2"/>
      <c r="F731" s="2"/>
      <c r="G731" s="2"/>
      <c r="H731" s="2"/>
      <c r="I731" s="2"/>
      <c r="J731" s="916"/>
      <c r="K731" s="916"/>
      <c r="L731" s="916"/>
      <c r="M731" s="916"/>
      <c r="N731" s="916"/>
      <c r="O731" s="916"/>
      <c r="P731" s="916"/>
      <c r="Q731" s="916"/>
      <c r="R731" s="917"/>
      <c r="S731" s="917"/>
      <c r="T731" s="2"/>
      <c r="U731" s="2"/>
    </row>
    <row r="732" spans="2:21">
      <c r="B732" s="285"/>
      <c r="C732" s="2"/>
      <c r="D732" s="2"/>
      <c r="E732" s="2"/>
      <c r="F732" s="2"/>
      <c r="G732" s="2"/>
      <c r="H732" s="2"/>
      <c r="I732" s="2"/>
      <c r="J732" s="916"/>
      <c r="K732" s="916"/>
      <c r="L732" s="916"/>
      <c r="M732" s="916"/>
      <c r="N732" s="916"/>
      <c r="O732" s="916"/>
      <c r="P732" s="916"/>
      <c r="Q732" s="916"/>
      <c r="R732" s="917"/>
      <c r="S732" s="917"/>
      <c r="T732" s="2"/>
      <c r="U732" s="2"/>
    </row>
    <row r="733" spans="2:21">
      <c r="B733" s="285"/>
      <c r="C733" s="2"/>
      <c r="D733" s="2"/>
      <c r="E733" s="2"/>
      <c r="F733" s="2"/>
      <c r="G733" s="2"/>
      <c r="H733" s="2"/>
      <c r="I733" s="2"/>
      <c r="J733" s="916"/>
      <c r="K733" s="916"/>
      <c r="L733" s="916"/>
      <c r="M733" s="916"/>
      <c r="N733" s="916"/>
      <c r="O733" s="916"/>
      <c r="P733" s="916"/>
      <c r="Q733" s="916"/>
      <c r="R733" s="917"/>
      <c r="S733" s="917"/>
      <c r="T733" s="2"/>
      <c r="U733" s="2"/>
    </row>
    <row r="734" spans="2:21">
      <c r="B734" s="285"/>
      <c r="C734" s="2"/>
      <c r="D734" s="2"/>
      <c r="E734" s="2"/>
      <c r="F734" s="2"/>
      <c r="G734" s="2"/>
      <c r="H734" s="2"/>
      <c r="I734" s="2"/>
      <c r="J734" s="916"/>
      <c r="K734" s="916"/>
      <c r="L734" s="916"/>
      <c r="M734" s="916"/>
      <c r="N734" s="916"/>
      <c r="O734" s="916"/>
      <c r="P734" s="916"/>
      <c r="Q734" s="916"/>
      <c r="R734" s="917"/>
      <c r="S734" s="917"/>
      <c r="T734" s="2"/>
      <c r="U734" s="2"/>
    </row>
    <row r="735" spans="2:21">
      <c r="B735" s="285"/>
      <c r="C735" s="2"/>
      <c r="D735" s="2"/>
      <c r="E735" s="2"/>
      <c r="F735" s="2"/>
      <c r="G735" s="2"/>
      <c r="H735" s="2"/>
      <c r="I735" s="2"/>
      <c r="J735" s="916"/>
      <c r="K735" s="916"/>
      <c r="L735" s="916"/>
      <c r="M735" s="916"/>
      <c r="N735" s="916"/>
      <c r="O735" s="916"/>
      <c r="P735" s="916"/>
      <c r="Q735" s="916"/>
      <c r="R735" s="917"/>
      <c r="S735" s="917"/>
      <c r="T735" s="2"/>
      <c r="U735" s="2"/>
    </row>
    <row r="736" spans="2:21">
      <c r="B736" s="285"/>
      <c r="C736" s="2"/>
      <c r="D736" s="2"/>
      <c r="E736" s="2"/>
      <c r="F736" s="2"/>
      <c r="G736" s="2"/>
      <c r="H736" s="2"/>
      <c r="I736" s="2"/>
      <c r="J736" s="916"/>
      <c r="K736" s="916"/>
      <c r="L736" s="916"/>
      <c r="M736" s="916"/>
      <c r="N736" s="916"/>
      <c r="O736" s="916"/>
      <c r="P736" s="916"/>
      <c r="Q736" s="916"/>
      <c r="R736" s="917"/>
      <c r="S736" s="917"/>
      <c r="T736" s="2"/>
      <c r="U736" s="2"/>
    </row>
    <row r="737" spans="2:21">
      <c r="B737" s="285"/>
      <c r="C737" s="2"/>
      <c r="D737" s="2"/>
      <c r="E737" s="2"/>
      <c r="F737" s="2"/>
      <c r="G737" s="2"/>
      <c r="H737" s="2"/>
      <c r="I737" s="2"/>
      <c r="J737" s="916"/>
      <c r="K737" s="916"/>
      <c r="L737" s="916"/>
      <c r="M737" s="916"/>
      <c r="N737" s="916"/>
      <c r="O737" s="916"/>
      <c r="P737" s="916"/>
      <c r="Q737" s="916"/>
      <c r="R737" s="917"/>
      <c r="S737" s="917"/>
      <c r="T737" s="2"/>
      <c r="U737" s="2"/>
    </row>
    <row r="738" spans="2:21">
      <c r="B738" s="285"/>
      <c r="C738" s="2"/>
      <c r="D738" s="2"/>
      <c r="E738" s="2"/>
      <c r="F738" s="2"/>
      <c r="G738" s="2"/>
      <c r="H738" s="2"/>
      <c r="I738" s="2"/>
      <c r="J738" s="916"/>
      <c r="K738" s="916"/>
      <c r="L738" s="916"/>
      <c r="M738" s="916"/>
      <c r="N738" s="916"/>
      <c r="O738" s="916"/>
      <c r="P738" s="916"/>
      <c r="Q738" s="916"/>
      <c r="R738" s="917"/>
      <c r="S738" s="917"/>
      <c r="T738" s="2"/>
      <c r="U738" s="2"/>
    </row>
    <row r="739" spans="2:21">
      <c r="B739" s="285"/>
      <c r="C739" s="2"/>
      <c r="D739" s="2"/>
      <c r="E739" s="2"/>
      <c r="F739" s="2"/>
      <c r="G739" s="2"/>
      <c r="H739" s="2"/>
      <c r="I739" s="2"/>
      <c r="J739" s="916"/>
      <c r="K739" s="916"/>
      <c r="L739" s="916"/>
      <c r="M739" s="916"/>
      <c r="N739" s="916"/>
      <c r="O739" s="916"/>
      <c r="P739" s="916"/>
      <c r="Q739" s="916"/>
      <c r="R739" s="917"/>
      <c r="S739" s="917"/>
      <c r="T739" s="2"/>
      <c r="U739" s="2"/>
    </row>
    <row r="740" spans="2:21">
      <c r="B740" s="285"/>
      <c r="C740" s="2"/>
      <c r="D740" s="2"/>
      <c r="E740" s="2"/>
      <c r="F740" s="2"/>
      <c r="G740" s="2"/>
      <c r="H740" s="2"/>
      <c r="I740" s="2"/>
      <c r="J740" s="916"/>
      <c r="K740" s="916"/>
      <c r="L740" s="916"/>
      <c r="M740" s="916"/>
      <c r="N740" s="916"/>
      <c r="O740" s="916"/>
      <c r="P740" s="916"/>
      <c r="Q740" s="916"/>
      <c r="R740" s="917"/>
      <c r="S740" s="917"/>
      <c r="T740" s="2"/>
      <c r="U740" s="2"/>
    </row>
    <row r="741" spans="2:21">
      <c r="B741" s="285"/>
      <c r="C741" s="2"/>
      <c r="D741" s="2"/>
      <c r="E741" s="2"/>
      <c r="F741" s="2"/>
      <c r="G741" s="2"/>
      <c r="H741" s="2"/>
      <c r="I741" s="2"/>
      <c r="J741" s="916"/>
      <c r="K741" s="916"/>
      <c r="L741" s="916"/>
      <c r="M741" s="916"/>
      <c r="N741" s="916"/>
      <c r="O741" s="916"/>
      <c r="P741" s="916"/>
      <c r="Q741" s="916"/>
      <c r="R741" s="917"/>
      <c r="S741" s="917"/>
      <c r="T741" s="2"/>
      <c r="U741" s="2"/>
    </row>
    <row r="742" spans="2:21">
      <c r="B742" s="285"/>
      <c r="C742" s="2"/>
      <c r="D742" s="2"/>
      <c r="E742" s="2"/>
      <c r="F742" s="2"/>
      <c r="G742" s="2"/>
      <c r="H742" s="2"/>
      <c r="I742" s="2"/>
      <c r="J742" s="916"/>
      <c r="K742" s="916"/>
      <c r="L742" s="916"/>
      <c r="M742" s="916"/>
      <c r="N742" s="916"/>
      <c r="O742" s="916"/>
      <c r="P742" s="916"/>
      <c r="Q742" s="916"/>
      <c r="R742" s="917"/>
      <c r="S742" s="917"/>
      <c r="T742" s="2"/>
      <c r="U742" s="2"/>
    </row>
    <row r="743" spans="2:21">
      <c r="B743" s="285"/>
      <c r="C743" s="2"/>
      <c r="D743" s="2"/>
      <c r="E743" s="2"/>
      <c r="F743" s="2"/>
      <c r="G743" s="2"/>
      <c r="H743" s="2"/>
      <c r="I743" s="2"/>
      <c r="J743" s="916"/>
      <c r="K743" s="916"/>
      <c r="L743" s="916"/>
      <c r="M743" s="916"/>
      <c r="N743" s="916"/>
      <c r="O743" s="916"/>
      <c r="P743" s="916"/>
      <c r="Q743" s="916"/>
      <c r="R743" s="917"/>
      <c r="S743" s="917"/>
      <c r="T743" s="2"/>
      <c r="U743" s="2"/>
    </row>
    <row r="744" spans="2:21">
      <c r="B744" s="285"/>
      <c r="C744" s="2"/>
      <c r="D744" s="2"/>
      <c r="E744" s="2"/>
      <c r="F744" s="2"/>
      <c r="G744" s="2"/>
      <c r="H744" s="2"/>
      <c r="I744" s="2"/>
      <c r="J744" s="916"/>
      <c r="K744" s="916"/>
      <c r="L744" s="916"/>
      <c r="M744" s="916"/>
      <c r="N744" s="916"/>
      <c r="O744" s="916"/>
      <c r="P744" s="916"/>
      <c r="Q744" s="916"/>
      <c r="R744" s="917"/>
      <c r="S744" s="917"/>
      <c r="T744" s="2"/>
      <c r="U744" s="2"/>
    </row>
    <row r="745" spans="2:21">
      <c r="B745" s="285"/>
      <c r="C745" s="2"/>
      <c r="D745" s="2"/>
      <c r="E745" s="2"/>
      <c r="F745" s="2"/>
      <c r="G745" s="2"/>
      <c r="H745" s="2"/>
      <c r="I745" s="2"/>
      <c r="J745" s="916"/>
      <c r="K745" s="916"/>
      <c r="L745" s="916"/>
      <c r="M745" s="916"/>
      <c r="N745" s="916"/>
      <c r="O745" s="916"/>
      <c r="P745" s="916"/>
      <c r="Q745" s="916"/>
      <c r="R745" s="917"/>
      <c r="S745" s="917"/>
      <c r="T745" s="2"/>
      <c r="U745" s="2"/>
    </row>
    <row r="746" spans="2:21">
      <c r="B746" s="285"/>
      <c r="C746" s="2"/>
      <c r="D746" s="2"/>
      <c r="E746" s="2"/>
      <c r="F746" s="2"/>
      <c r="G746" s="2"/>
      <c r="H746" s="2"/>
      <c r="I746" s="2"/>
      <c r="J746" s="916"/>
      <c r="K746" s="916"/>
      <c r="L746" s="916"/>
      <c r="M746" s="916"/>
      <c r="N746" s="916"/>
      <c r="O746" s="916"/>
      <c r="P746" s="916"/>
      <c r="Q746" s="916"/>
      <c r="R746" s="917"/>
      <c r="S746" s="917"/>
      <c r="T746" s="2"/>
      <c r="U746" s="2"/>
    </row>
    <row r="747" spans="2:21">
      <c r="B747" s="285"/>
      <c r="C747" s="2"/>
      <c r="D747" s="2"/>
      <c r="E747" s="2"/>
      <c r="F747" s="2"/>
      <c r="G747" s="2"/>
      <c r="H747" s="2"/>
      <c r="I747" s="2"/>
      <c r="J747" s="916"/>
      <c r="K747" s="916"/>
      <c r="L747" s="916"/>
      <c r="M747" s="916"/>
      <c r="N747" s="916"/>
      <c r="O747" s="916"/>
      <c r="P747" s="916"/>
      <c r="Q747" s="916"/>
      <c r="R747" s="917"/>
      <c r="S747" s="917"/>
      <c r="T747" s="2"/>
      <c r="U747" s="2"/>
    </row>
    <row r="748" spans="2:21">
      <c r="B748" s="285"/>
      <c r="C748" s="2"/>
      <c r="D748" s="2"/>
      <c r="E748" s="2"/>
      <c r="F748" s="2"/>
      <c r="G748" s="2"/>
      <c r="H748" s="2"/>
      <c r="I748" s="2"/>
      <c r="J748" s="916"/>
      <c r="K748" s="916"/>
      <c r="L748" s="916"/>
      <c r="M748" s="916"/>
      <c r="N748" s="916"/>
      <c r="O748" s="916"/>
      <c r="P748" s="916"/>
      <c r="Q748" s="916"/>
      <c r="R748" s="917"/>
      <c r="S748" s="917"/>
      <c r="T748" s="2"/>
      <c r="U748" s="2"/>
    </row>
    <row r="749" spans="2:21">
      <c r="B749" s="285"/>
      <c r="C749" s="2"/>
      <c r="D749" s="2"/>
      <c r="E749" s="2"/>
      <c r="F749" s="2"/>
      <c r="G749" s="2"/>
      <c r="H749" s="2"/>
      <c r="I749" s="2"/>
      <c r="J749" s="916"/>
      <c r="K749" s="916"/>
      <c r="L749" s="916"/>
      <c r="M749" s="916"/>
      <c r="N749" s="916"/>
      <c r="O749" s="916"/>
      <c r="P749" s="916"/>
      <c r="Q749" s="916"/>
      <c r="R749" s="917"/>
      <c r="S749" s="917"/>
      <c r="T749" s="2"/>
      <c r="U749" s="2"/>
    </row>
    <row r="750" spans="2:21">
      <c r="B750" s="285"/>
      <c r="C750" s="2"/>
      <c r="D750" s="2"/>
      <c r="E750" s="2"/>
      <c r="F750" s="2"/>
      <c r="G750" s="2"/>
      <c r="H750" s="2"/>
      <c r="I750" s="2"/>
      <c r="J750" s="916"/>
      <c r="K750" s="916"/>
      <c r="L750" s="916"/>
      <c r="M750" s="916"/>
      <c r="N750" s="916"/>
      <c r="O750" s="916"/>
      <c r="P750" s="916"/>
      <c r="Q750" s="916"/>
      <c r="R750" s="917"/>
      <c r="S750" s="917"/>
      <c r="T750" s="2"/>
      <c r="U750" s="2"/>
    </row>
    <row r="751" spans="2:21">
      <c r="B751" s="285"/>
      <c r="C751" s="2"/>
      <c r="D751" s="2"/>
      <c r="E751" s="2"/>
      <c r="F751" s="2"/>
      <c r="G751" s="2"/>
      <c r="H751" s="2"/>
      <c r="I751" s="2"/>
      <c r="J751" s="916"/>
      <c r="K751" s="916"/>
      <c r="L751" s="916"/>
      <c r="M751" s="916"/>
      <c r="N751" s="916"/>
      <c r="O751" s="916"/>
      <c r="P751" s="916"/>
      <c r="Q751" s="916"/>
      <c r="R751" s="917"/>
      <c r="S751" s="917"/>
      <c r="T751" s="2"/>
      <c r="U751" s="2"/>
    </row>
    <row r="752" spans="2:21">
      <c r="B752" s="285"/>
      <c r="C752" s="2"/>
      <c r="D752" s="2"/>
      <c r="E752" s="2"/>
      <c r="F752" s="2"/>
      <c r="G752" s="2"/>
      <c r="H752" s="2"/>
      <c r="I752" s="2"/>
      <c r="J752" s="916"/>
      <c r="K752" s="916"/>
      <c r="L752" s="916"/>
      <c r="M752" s="916"/>
      <c r="N752" s="916"/>
      <c r="O752" s="916"/>
      <c r="P752" s="916"/>
      <c r="Q752" s="916"/>
      <c r="R752" s="917"/>
      <c r="S752" s="917"/>
      <c r="T752" s="2"/>
      <c r="U752" s="2"/>
    </row>
    <row r="753" spans="2:21">
      <c r="B753" s="285"/>
      <c r="C753" s="2"/>
      <c r="D753" s="2"/>
      <c r="E753" s="2"/>
      <c r="F753" s="2"/>
      <c r="G753" s="2"/>
      <c r="H753" s="2"/>
      <c r="I753" s="2"/>
      <c r="J753" s="916"/>
      <c r="K753" s="916"/>
      <c r="L753" s="916"/>
      <c r="M753" s="916"/>
      <c r="N753" s="916"/>
      <c r="O753" s="916"/>
      <c r="P753" s="916"/>
      <c r="Q753" s="916"/>
      <c r="R753" s="917"/>
      <c r="S753" s="917"/>
      <c r="T753" s="2"/>
      <c r="U753" s="2"/>
    </row>
    <row r="754" spans="2:21">
      <c r="B754" s="285"/>
      <c r="C754" s="2"/>
      <c r="D754" s="2"/>
      <c r="E754" s="2"/>
      <c r="F754" s="2"/>
      <c r="G754" s="2"/>
      <c r="H754" s="2"/>
      <c r="I754" s="2"/>
      <c r="J754" s="916"/>
      <c r="K754" s="916"/>
      <c r="L754" s="916"/>
      <c r="M754" s="916"/>
      <c r="N754" s="916"/>
      <c r="O754" s="916"/>
      <c r="P754" s="916"/>
      <c r="Q754" s="916"/>
      <c r="R754" s="917"/>
      <c r="S754" s="917"/>
      <c r="T754" s="2"/>
      <c r="U754" s="2"/>
    </row>
    <row r="755" spans="2:21">
      <c r="B755" s="285"/>
      <c r="C755" s="2"/>
      <c r="D755" s="2"/>
      <c r="E755" s="2"/>
      <c r="F755" s="2"/>
      <c r="G755" s="2"/>
      <c r="H755" s="2"/>
      <c r="I755" s="2"/>
      <c r="J755" s="916"/>
      <c r="K755" s="916"/>
      <c r="L755" s="916"/>
      <c r="M755" s="916"/>
      <c r="N755" s="916"/>
      <c r="O755" s="916"/>
      <c r="P755" s="916"/>
      <c r="Q755" s="916"/>
      <c r="R755" s="917"/>
      <c r="S755" s="917"/>
      <c r="T755" s="2"/>
      <c r="U755" s="2"/>
    </row>
    <row r="756" spans="2:21">
      <c r="B756" s="285"/>
      <c r="C756" s="2"/>
      <c r="D756" s="2"/>
      <c r="E756" s="2"/>
      <c r="F756" s="2"/>
      <c r="G756" s="2"/>
      <c r="H756" s="2"/>
      <c r="I756" s="2"/>
      <c r="J756" s="916"/>
      <c r="K756" s="916"/>
      <c r="L756" s="916"/>
      <c r="M756" s="916"/>
      <c r="N756" s="916"/>
      <c r="O756" s="916"/>
      <c r="P756" s="916"/>
      <c r="Q756" s="916"/>
      <c r="R756" s="917"/>
      <c r="S756" s="917"/>
      <c r="T756" s="2"/>
      <c r="U756" s="2"/>
    </row>
  </sheetData>
  <mergeCells count="15">
    <mergeCell ref="A37:B37"/>
    <mergeCell ref="A1:U1"/>
    <mergeCell ref="A2:U2"/>
    <mergeCell ref="A5:B5"/>
    <mergeCell ref="A6:B29"/>
    <mergeCell ref="A31:B35"/>
    <mergeCell ref="A39:B47"/>
    <mergeCell ref="A49:A53"/>
    <mergeCell ref="A55:A95"/>
    <mergeCell ref="B55:B59"/>
    <mergeCell ref="B84:B85"/>
    <mergeCell ref="B86:B95"/>
    <mergeCell ref="B49:B51"/>
    <mergeCell ref="B60:B83"/>
    <mergeCell ref="B52:B53"/>
  </mergeCells>
  <phoneticPr fontId="33" type="noConversion"/>
  <conditionalFormatting sqref="C6:I29 C31:I35 C37:I37 C39:I47 C49:I53 C55:I95 T55:U95 T49:U53 T39:U47 T37:U37 T31:U35 T6:U29">
    <cfRule type="expression" dxfId="12" priority="57">
      <formula>NOT(MOD(ROW(),2))</formula>
    </cfRule>
  </conditionalFormatting>
  <conditionalFormatting sqref="J6:S29">
    <cfRule type="expression" dxfId="3" priority="1">
      <formula>NOT(MOD(ROW(),2))</formula>
    </cfRule>
  </conditionalFormatting>
  <conditionalFormatting sqref="J31:S35 J37:S37 J55:S95">
    <cfRule type="expression" dxfId="2" priority="4">
      <formula>NOT(MOD(ROW(),2))</formula>
    </cfRule>
  </conditionalFormatting>
  <conditionalFormatting sqref="J39:S47">
    <cfRule type="expression" dxfId="1" priority="2">
      <formula>NOT(MOD(ROW(),2))</formula>
    </cfRule>
  </conditionalFormatting>
  <conditionalFormatting sqref="J49:S53">
    <cfRule type="expression" dxfId="0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FF47-9DA4-4741-8624-1CCC12B9FF16}">
  <sheetPr>
    <pageSetUpPr fitToPage="1"/>
  </sheetPr>
  <dimension ref="A1:O1414"/>
  <sheetViews>
    <sheetView showGridLines="0" zoomScale="85" zoomScaleNormal="85" zoomScalePageLayoutView="69" workbookViewId="0">
      <pane ySplit="5" topLeftCell="A736" activePane="bottomLeft" state="frozen"/>
      <selection activeCell="P1" sqref="P1"/>
      <selection pane="bottomLeft" activeCell="D746" sqref="D74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101.6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384" width="9.375" style="1"/>
  </cols>
  <sheetData>
    <row r="1" spans="1:15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5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5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5" s="15" customFormat="1" ht="17.25" customHeight="1">
      <c r="A6" s="877" t="s">
        <v>833</v>
      </c>
      <c r="B6" s="892" t="s">
        <v>847</v>
      </c>
      <c r="C6" s="45" t="s">
        <v>848</v>
      </c>
      <c r="D6" s="135" t="s">
        <v>849</v>
      </c>
      <c r="E6" s="60">
        <v>1</v>
      </c>
      <c r="F6" s="62">
        <v>0.3</v>
      </c>
      <c r="G6" s="135" t="s">
        <v>22</v>
      </c>
      <c r="H6" s="135" t="s">
        <v>536</v>
      </c>
      <c r="I6" s="60" t="s">
        <v>20</v>
      </c>
      <c r="J6" s="62" t="s">
        <v>22</v>
      </c>
      <c r="K6" s="135" t="s">
        <v>22</v>
      </c>
      <c r="L6" s="135" t="s">
        <v>22</v>
      </c>
      <c r="M6" s="60" t="s">
        <v>22</v>
      </c>
      <c r="N6" s="10" t="s">
        <v>833</v>
      </c>
      <c r="O6" s="260">
        <f>1606*F6</f>
        <v>481.79999999999995</v>
      </c>
    </row>
    <row r="7" spans="1:15" s="15" customFormat="1" ht="17.25" customHeight="1">
      <c r="A7" s="878"/>
      <c r="B7" s="893"/>
      <c r="C7" s="60" t="s">
        <v>850</v>
      </c>
      <c r="D7" s="135" t="s">
        <v>849</v>
      </c>
      <c r="E7" s="135">
        <v>1</v>
      </c>
      <c r="F7" s="135">
        <v>0.2</v>
      </c>
      <c r="G7" s="135" t="s">
        <v>22</v>
      </c>
      <c r="H7" s="135" t="s">
        <v>536</v>
      </c>
      <c r="I7" s="60" t="s">
        <v>27</v>
      </c>
      <c r="J7" s="62" t="s">
        <v>22</v>
      </c>
      <c r="K7" s="135" t="s">
        <v>22</v>
      </c>
      <c r="L7" s="135" t="s">
        <v>22</v>
      </c>
      <c r="M7" s="60" t="s">
        <v>22</v>
      </c>
      <c r="N7" s="10" t="s">
        <v>833</v>
      </c>
      <c r="O7" s="240">
        <f>1606*F7</f>
        <v>321.20000000000005</v>
      </c>
    </row>
    <row r="8" spans="1:15" s="15" customFormat="1" ht="17.25" customHeight="1">
      <c r="A8" s="878"/>
      <c r="B8" s="893"/>
      <c r="C8" s="60" t="s">
        <v>851</v>
      </c>
      <c r="D8" s="135" t="s">
        <v>849</v>
      </c>
      <c r="E8" s="135">
        <v>1</v>
      </c>
      <c r="F8" s="135">
        <v>0.2</v>
      </c>
      <c r="G8" s="135" t="s">
        <v>22</v>
      </c>
      <c r="H8" s="135" t="s">
        <v>536</v>
      </c>
      <c r="I8" s="60" t="s">
        <v>20</v>
      </c>
      <c r="J8" s="62" t="s">
        <v>22</v>
      </c>
      <c r="K8" s="135" t="s">
        <v>22</v>
      </c>
      <c r="L8" s="135" t="s">
        <v>22</v>
      </c>
      <c r="M8" s="60" t="s">
        <v>22</v>
      </c>
      <c r="N8" s="10" t="s">
        <v>833</v>
      </c>
      <c r="O8" s="240">
        <f t="shared" ref="O8:O71" si="0">1606*F8</f>
        <v>321.20000000000005</v>
      </c>
    </row>
    <row r="9" spans="1:15" s="15" customFormat="1" ht="17.25" customHeight="1">
      <c r="A9" s="878"/>
      <c r="B9" s="893"/>
      <c r="C9" s="60" t="s">
        <v>852</v>
      </c>
      <c r="D9" s="135" t="s">
        <v>849</v>
      </c>
      <c r="E9" s="135">
        <v>1</v>
      </c>
      <c r="F9" s="135">
        <v>0.3</v>
      </c>
      <c r="G9" s="135" t="s">
        <v>22</v>
      </c>
      <c r="H9" s="135" t="s">
        <v>536</v>
      </c>
      <c r="I9" s="60" t="s">
        <v>27</v>
      </c>
      <c r="J9" s="62" t="s">
        <v>22</v>
      </c>
      <c r="K9" s="135" t="s">
        <v>22</v>
      </c>
      <c r="L9" s="135" t="s">
        <v>22</v>
      </c>
      <c r="M9" s="60" t="s">
        <v>22</v>
      </c>
      <c r="N9" s="10" t="s">
        <v>833</v>
      </c>
      <c r="O9" s="240">
        <f t="shared" si="0"/>
        <v>481.79999999999995</v>
      </c>
    </row>
    <row r="10" spans="1:15" s="15" customFormat="1" ht="17.25" customHeight="1">
      <c r="A10" s="878"/>
      <c r="B10" s="893"/>
      <c r="C10" s="60" t="s">
        <v>853</v>
      </c>
      <c r="D10" s="135" t="s">
        <v>849</v>
      </c>
      <c r="E10" s="135">
        <v>1</v>
      </c>
      <c r="F10" s="135">
        <v>0.5</v>
      </c>
      <c r="G10" s="135" t="s">
        <v>22</v>
      </c>
      <c r="H10" s="135" t="s">
        <v>536</v>
      </c>
      <c r="I10" s="60" t="s">
        <v>27</v>
      </c>
      <c r="J10" s="62" t="s">
        <v>22</v>
      </c>
      <c r="K10" s="135" t="s">
        <v>22</v>
      </c>
      <c r="L10" s="135" t="s">
        <v>22</v>
      </c>
      <c r="M10" s="60" t="s">
        <v>22</v>
      </c>
      <c r="N10" s="10" t="s">
        <v>833</v>
      </c>
      <c r="O10" s="240">
        <f t="shared" si="0"/>
        <v>803</v>
      </c>
    </row>
    <row r="11" spans="1:15" s="15" customFormat="1" ht="17.25" customHeight="1">
      <c r="A11" s="878"/>
      <c r="B11" s="893"/>
      <c r="C11" s="60" t="s">
        <v>854</v>
      </c>
      <c r="D11" s="135" t="s">
        <v>849</v>
      </c>
      <c r="E11" s="135">
        <v>1</v>
      </c>
      <c r="F11" s="135">
        <v>0.3</v>
      </c>
      <c r="G11" s="135" t="s">
        <v>22</v>
      </c>
      <c r="H11" s="135" t="s">
        <v>536</v>
      </c>
      <c r="I11" s="60" t="s">
        <v>20</v>
      </c>
      <c r="J11" s="62" t="s">
        <v>22</v>
      </c>
      <c r="K11" s="135" t="s">
        <v>22</v>
      </c>
      <c r="L11" s="135" t="s">
        <v>22</v>
      </c>
      <c r="M11" s="60" t="s">
        <v>22</v>
      </c>
      <c r="N11" s="10" t="s">
        <v>833</v>
      </c>
      <c r="O11" s="240">
        <f t="shared" si="0"/>
        <v>481.79999999999995</v>
      </c>
    </row>
    <row r="12" spans="1:15" s="15" customFormat="1" ht="17.25" customHeight="1">
      <c r="A12" s="878"/>
      <c r="B12" s="893"/>
      <c r="C12" s="60" t="s">
        <v>855</v>
      </c>
      <c r="D12" s="135" t="s">
        <v>849</v>
      </c>
      <c r="E12" s="135">
        <v>1</v>
      </c>
      <c r="F12" s="135">
        <v>0.5</v>
      </c>
      <c r="G12" s="135" t="s">
        <v>22</v>
      </c>
      <c r="H12" s="135" t="s">
        <v>536</v>
      </c>
      <c r="I12" s="60" t="s">
        <v>22</v>
      </c>
      <c r="J12" s="62" t="s">
        <v>22</v>
      </c>
      <c r="K12" s="135" t="s">
        <v>22</v>
      </c>
      <c r="L12" s="135" t="s">
        <v>22</v>
      </c>
      <c r="M12" s="60" t="s">
        <v>22</v>
      </c>
      <c r="N12" s="10" t="s">
        <v>833</v>
      </c>
      <c r="O12" s="240">
        <f t="shared" si="0"/>
        <v>803</v>
      </c>
    </row>
    <row r="13" spans="1:15" s="15" customFormat="1" ht="17.25" customHeight="1">
      <c r="A13" s="878"/>
      <c r="B13" s="893"/>
      <c r="C13" s="10" t="s">
        <v>856</v>
      </c>
      <c r="D13" s="10" t="s">
        <v>857</v>
      </c>
      <c r="E13" s="11">
        <v>1</v>
      </c>
      <c r="F13" s="12">
        <v>0.1</v>
      </c>
      <c r="G13" s="10" t="s">
        <v>22</v>
      </c>
      <c r="H13" s="10" t="s">
        <v>536</v>
      </c>
      <c r="I13" s="11" t="s">
        <v>22</v>
      </c>
      <c r="J13" s="12" t="s">
        <v>22</v>
      </c>
      <c r="K13" s="12" t="s">
        <v>22</v>
      </c>
      <c r="L13" s="10" t="s">
        <v>22</v>
      </c>
      <c r="M13" s="11" t="s">
        <v>22</v>
      </c>
      <c r="N13" s="10" t="s">
        <v>833</v>
      </c>
      <c r="O13" s="240">
        <f t="shared" si="0"/>
        <v>160.60000000000002</v>
      </c>
    </row>
    <row r="14" spans="1:15" s="15" customFormat="1" ht="17.25" customHeight="1">
      <c r="A14" s="878"/>
      <c r="B14" s="893"/>
      <c r="C14" s="60" t="s">
        <v>858</v>
      </c>
      <c r="D14" s="135" t="s">
        <v>849</v>
      </c>
      <c r="E14" s="135">
        <v>1</v>
      </c>
      <c r="F14" s="135">
        <v>0.2</v>
      </c>
      <c r="G14" s="135" t="s">
        <v>22</v>
      </c>
      <c r="H14" s="135" t="s">
        <v>536</v>
      </c>
      <c r="I14" s="60" t="s">
        <v>27</v>
      </c>
      <c r="J14" s="62" t="s">
        <v>22</v>
      </c>
      <c r="K14" s="135" t="s">
        <v>22</v>
      </c>
      <c r="L14" s="135" t="s">
        <v>22</v>
      </c>
      <c r="M14" s="60" t="s">
        <v>22</v>
      </c>
      <c r="N14" s="10" t="s">
        <v>833</v>
      </c>
      <c r="O14" s="240">
        <f t="shared" si="0"/>
        <v>321.20000000000005</v>
      </c>
    </row>
    <row r="15" spans="1:15" s="15" customFormat="1" ht="17.25" customHeight="1">
      <c r="A15" s="878"/>
      <c r="B15" s="893"/>
      <c r="C15" s="60" t="s">
        <v>859</v>
      </c>
      <c r="D15" s="135" t="s">
        <v>849</v>
      </c>
      <c r="E15" s="135">
        <v>1</v>
      </c>
      <c r="F15" s="135">
        <v>0.3</v>
      </c>
      <c r="G15" s="135" t="s">
        <v>22</v>
      </c>
      <c r="H15" s="135" t="s">
        <v>536</v>
      </c>
      <c r="I15" s="60" t="s">
        <v>20</v>
      </c>
      <c r="J15" s="62" t="s">
        <v>22</v>
      </c>
      <c r="K15" s="135" t="s">
        <v>22</v>
      </c>
      <c r="L15" s="135" t="s">
        <v>22</v>
      </c>
      <c r="M15" s="60" t="s">
        <v>22</v>
      </c>
      <c r="N15" s="10" t="s">
        <v>833</v>
      </c>
      <c r="O15" s="240">
        <f t="shared" si="0"/>
        <v>481.79999999999995</v>
      </c>
    </row>
    <row r="16" spans="1:15" s="15" customFormat="1" ht="17.25" customHeight="1">
      <c r="A16" s="878"/>
      <c r="B16" s="893"/>
      <c r="C16" s="60" t="s">
        <v>860</v>
      </c>
      <c r="D16" s="135" t="s">
        <v>849</v>
      </c>
      <c r="E16" s="135">
        <v>1</v>
      </c>
      <c r="F16" s="135">
        <v>0.3</v>
      </c>
      <c r="G16" s="135" t="s">
        <v>22</v>
      </c>
      <c r="H16" s="135" t="s">
        <v>536</v>
      </c>
      <c r="I16" s="60" t="s">
        <v>20</v>
      </c>
      <c r="J16" s="62" t="s">
        <v>22</v>
      </c>
      <c r="K16" s="135" t="s">
        <v>22</v>
      </c>
      <c r="L16" s="135" t="s">
        <v>22</v>
      </c>
      <c r="M16" s="60" t="s">
        <v>22</v>
      </c>
      <c r="N16" s="10" t="s">
        <v>833</v>
      </c>
      <c r="O16" s="240">
        <f t="shared" si="0"/>
        <v>481.79999999999995</v>
      </c>
    </row>
    <row r="17" spans="1:15" s="15" customFormat="1" ht="17.25" customHeight="1">
      <c r="A17" s="878"/>
      <c r="B17" s="893"/>
      <c r="C17" s="60" t="s">
        <v>861</v>
      </c>
      <c r="D17" s="135" t="s">
        <v>849</v>
      </c>
      <c r="E17" s="135">
        <v>1</v>
      </c>
      <c r="F17" s="135">
        <v>0.2</v>
      </c>
      <c r="G17" s="135" t="s">
        <v>22</v>
      </c>
      <c r="H17" s="135" t="s">
        <v>536</v>
      </c>
      <c r="I17" s="60" t="s">
        <v>27</v>
      </c>
      <c r="J17" s="62" t="s">
        <v>22</v>
      </c>
      <c r="K17" s="135" t="s">
        <v>22</v>
      </c>
      <c r="L17" s="135" t="s">
        <v>22</v>
      </c>
      <c r="M17" s="60" t="s">
        <v>22</v>
      </c>
      <c r="N17" s="10" t="s">
        <v>833</v>
      </c>
      <c r="O17" s="240">
        <f t="shared" si="0"/>
        <v>321.20000000000005</v>
      </c>
    </row>
    <row r="18" spans="1:15" s="15" customFormat="1" ht="17.25" customHeight="1">
      <c r="A18" s="878"/>
      <c r="B18" s="893"/>
      <c r="C18" s="60" t="s">
        <v>862</v>
      </c>
      <c r="D18" s="135" t="s">
        <v>849</v>
      </c>
      <c r="E18" s="135">
        <v>1</v>
      </c>
      <c r="F18" s="135">
        <v>0.1</v>
      </c>
      <c r="G18" s="135" t="s">
        <v>22</v>
      </c>
      <c r="H18" s="135" t="s">
        <v>536</v>
      </c>
      <c r="I18" s="60" t="s">
        <v>20</v>
      </c>
      <c r="J18" s="62" t="s">
        <v>22</v>
      </c>
      <c r="K18" s="135" t="s">
        <v>22</v>
      </c>
      <c r="L18" s="135" t="s">
        <v>22</v>
      </c>
      <c r="M18" s="60" t="s">
        <v>22</v>
      </c>
      <c r="N18" s="10" t="s">
        <v>833</v>
      </c>
      <c r="O18" s="240">
        <f t="shared" si="0"/>
        <v>160.60000000000002</v>
      </c>
    </row>
    <row r="19" spans="1:15" s="15" customFormat="1" ht="17.25" customHeight="1">
      <c r="A19" s="878"/>
      <c r="B19" s="893"/>
      <c r="C19" s="60" t="s">
        <v>863</v>
      </c>
      <c r="D19" s="135" t="s">
        <v>849</v>
      </c>
      <c r="E19" s="135">
        <v>1</v>
      </c>
      <c r="F19" s="135">
        <v>0.2</v>
      </c>
      <c r="G19" s="135" t="s">
        <v>22</v>
      </c>
      <c r="H19" s="135" t="s">
        <v>536</v>
      </c>
      <c r="I19" s="60" t="s">
        <v>20</v>
      </c>
      <c r="J19" s="62" t="s">
        <v>22</v>
      </c>
      <c r="K19" s="135" t="s">
        <v>22</v>
      </c>
      <c r="L19" s="135" t="s">
        <v>22</v>
      </c>
      <c r="M19" s="60" t="s">
        <v>22</v>
      </c>
      <c r="N19" s="10" t="s">
        <v>833</v>
      </c>
      <c r="O19" s="240">
        <f t="shared" si="0"/>
        <v>321.20000000000005</v>
      </c>
    </row>
    <row r="20" spans="1:15" s="15" customFormat="1" ht="17.25" customHeight="1">
      <c r="A20" s="878"/>
      <c r="B20" s="893"/>
      <c r="C20" s="60" t="s">
        <v>864</v>
      </c>
      <c r="D20" s="135" t="s">
        <v>849</v>
      </c>
      <c r="E20" s="135">
        <v>1</v>
      </c>
      <c r="F20" s="135">
        <v>0.2</v>
      </c>
      <c r="G20" s="135" t="s">
        <v>22</v>
      </c>
      <c r="H20" s="135" t="s">
        <v>536</v>
      </c>
      <c r="I20" s="60" t="s">
        <v>27</v>
      </c>
      <c r="J20" s="62" t="s">
        <v>22</v>
      </c>
      <c r="K20" s="135" t="s">
        <v>22</v>
      </c>
      <c r="L20" s="135" t="s">
        <v>22</v>
      </c>
      <c r="M20" s="60" t="s">
        <v>22</v>
      </c>
      <c r="N20" s="10" t="s">
        <v>833</v>
      </c>
      <c r="O20" s="240">
        <f t="shared" si="0"/>
        <v>321.20000000000005</v>
      </c>
    </row>
    <row r="21" spans="1:15" s="15" customFormat="1" ht="17.25" customHeight="1">
      <c r="A21" s="878"/>
      <c r="B21" s="893"/>
      <c r="C21" s="60" t="s">
        <v>865</v>
      </c>
      <c r="D21" s="135" t="s">
        <v>849</v>
      </c>
      <c r="E21" s="135">
        <v>1</v>
      </c>
      <c r="F21" s="135">
        <v>0.2</v>
      </c>
      <c r="G21" s="135" t="s">
        <v>22</v>
      </c>
      <c r="H21" s="135" t="s">
        <v>536</v>
      </c>
      <c r="I21" s="60" t="s">
        <v>27</v>
      </c>
      <c r="J21" s="62" t="s">
        <v>22</v>
      </c>
      <c r="K21" s="135" t="s">
        <v>22</v>
      </c>
      <c r="L21" s="135" t="s">
        <v>22</v>
      </c>
      <c r="M21" s="60" t="s">
        <v>22</v>
      </c>
      <c r="N21" s="10" t="s">
        <v>833</v>
      </c>
      <c r="O21" s="240">
        <f t="shared" si="0"/>
        <v>321.20000000000005</v>
      </c>
    </row>
    <row r="22" spans="1:15" s="15" customFormat="1" ht="17.25" customHeight="1">
      <c r="A22" s="878"/>
      <c r="B22" s="893"/>
      <c r="C22" s="60" t="s">
        <v>866</v>
      </c>
      <c r="D22" s="135" t="s">
        <v>849</v>
      </c>
      <c r="E22" s="135">
        <v>1</v>
      </c>
      <c r="F22" s="135">
        <v>0.3</v>
      </c>
      <c r="G22" s="135" t="s">
        <v>22</v>
      </c>
      <c r="H22" s="135" t="s">
        <v>536</v>
      </c>
      <c r="I22" s="60" t="s">
        <v>27</v>
      </c>
      <c r="J22" s="62" t="s">
        <v>22</v>
      </c>
      <c r="K22" s="135" t="s">
        <v>22</v>
      </c>
      <c r="L22" s="135" t="s">
        <v>22</v>
      </c>
      <c r="M22" s="60" t="s">
        <v>22</v>
      </c>
      <c r="N22" s="10" t="s">
        <v>833</v>
      </c>
      <c r="O22" s="240">
        <f t="shared" si="0"/>
        <v>481.79999999999995</v>
      </c>
    </row>
    <row r="23" spans="1:15" s="15" customFormat="1" ht="17.25" customHeight="1">
      <c r="A23" s="878"/>
      <c r="B23" s="893"/>
      <c r="C23" s="60" t="s">
        <v>867</v>
      </c>
      <c r="D23" s="135" t="s">
        <v>849</v>
      </c>
      <c r="E23" s="135">
        <v>1</v>
      </c>
      <c r="F23" s="135">
        <v>0.3</v>
      </c>
      <c r="G23" s="135" t="s">
        <v>22</v>
      </c>
      <c r="H23" s="135" t="s">
        <v>536</v>
      </c>
      <c r="I23" s="60" t="s">
        <v>20</v>
      </c>
      <c r="J23" s="62" t="s">
        <v>22</v>
      </c>
      <c r="K23" s="135" t="s">
        <v>22</v>
      </c>
      <c r="L23" s="135" t="s">
        <v>22</v>
      </c>
      <c r="M23" s="60" t="s">
        <v>22</v>
      </c>
      <c r="N23" s="10" t="s">
        <v>833</v>
      </c>
      <c r="O23" s="240">
        <f t="shared" si="0"/>
        <v>481.79999999999995</v>
      </c>
    </row>
    <row r="24" spans="1:15" s="15" customFormat="1" ht="17.25" customHeight="1">
      <c r="A24" s="878"/>
      <c r="B24" s="893"/>
      <c r="C24" s="60" t="s">
        <v>868</v>
      </c>
      <c r="D24" s="135" t="s">
        <v>849</v>
      </c>
      <c r="E24" s="135">
        <v>1</v>
      </c>
      <c r="F24" s="135">
        <v>0.3</v>
      </c>
      <c r="G24" s="135" t="s">
        <v>22</v>
      </c>
      <c r="H24" s="135" t="s">
        <v>536</v>
      </c>
      <c r="I24" s="60" t="s">
        <v>27</v>
      </c>
      <c r="J24" s="62" t="s">
        <v>22</v>
      </c>
      <c r="K24" s="135" t="s">
        <v>22</v>
      </c>
      <c r="L24" s="135" t="s">
        <v>22</v>
      </c>
      <c r="M24" s="60" t="s">
        <v>22</v>
      </c>
      <c r="N24" s="10" t="s">
        <v>833</v>
      </c>
      <c r="O24" s="240">
        <f t="shared" si="0"/>
        <v>481.79999999999995</v>
      </c>
    </row>
    <row r="25" spans="1:15" s="15" customFormat="1" ht="17.25" customHeight="1">
      <c r="A25" s="878"/>
      <c r="B25" s="893"/>
      <c r="C25" s="60" t="s">
        <v>869</v>
      </c>
      <c r="D25" s="135" t="s">
        <v>849</v>
      </c>
      <c r="E25" s="135">
        <v>1</v>
      </c>
      <c r="F25" s="135">
        <v>0.2</v>
      </c>
      <c r="G25" s="135" t="s">
        <v>22</v>
      </c>
      <c r="H25" s="135" t="s">
        <v>536</v>
      </c>
      <c r="I25" s="60" t="s">
        <v>20</v>
      </c>
      <c r="J25" s="62" t="s">
        <v>22</v>
      </c>
      <c r="K25" s="135" t="s">
        <v>22</v>
      </c>
      <c r="L25" s="135" t="s">
        <v>22</v>
      </c>
      <c r="M25" s="60" t="s">
        <v>22</v>
      </c>
      <c r="N25" s="10" t="s">
        <v>833</v>
      </c>
      <c r="O25" s="240">
        <f t="shared" si="0"/>
        <v>321.20000000000005</v>
      </c>
    </row>
    <row r="26" spans="1:15" s="15" customFormat="1" ht="17.25" customHeight="1">
      <c r="A26" s="878"/>
      <c r="B26" s="893"/>
      <c r="C26" s="60" t="s">
        <v>870</v>
      </c>
      <c r="D26" s="135" t="s">
        <v>849</v>
      </c>
      <c r="E26" s="135">
        <v>1</v>
      </c>
      <c r="F26" s="135">
        <v>0.2</v>
      </c>
      <c r="G26" s="135" t="s">
        <v>22</v>
      </c>
      <c r="H26" s="135" t="s">
        <v>536</v>
      </c>
      <c r="I26" s="60" t="s">
        <v>20</v>
      </c>
      <c r="J26" s="62" t="s">
        <v>22</v>
      </c>
      <c r="K26" s="135" t="s">
        <v>22</v>
      </c>
      <c r="L26" s="135" t="s">
        <v>22</v>
      </c>
      <c r="M26" s="60" t="s">
        <v>22</v>
      </c>
      <c r="N26" s="10" t="s">
        <v>833</v>
      </c>
      <c r="O26" s="240">
        <f t="shared" si="0"/>
        <v>321.20000000000005</v>
      </c>
    </row>
    <row r="27" spans="1:15" s="15" customFormat="1" ht="17.25" customHeight="1">
      <c r="A27" s="878"/>
      <c r="B27" s="893"/>
      <c r="C27" s="60" t="s">
        <v>871</v>
      </c>
      <c r="D27" s="135" t="s">
        <v>849</v>
      </c>
      <c r="E27" s="135">
        <v>1</v>
      </c>
      <c r="F27" s="135">
        <v>0.2</v>
      </c>
      <c r="G27" s="135" t="s">
        <v>22</v>
      </c>
      <c r="H27" s="135" t="s">
        <v>536</v>
      </c>
      <c r="I27" s="60" t="s">
        <v>20</v>
      </c>
      <c r="J27" s="62" t="s">
        <v>22</v>
      </c>
      <c r="K27" s="135" t="s">
        <v>22</v>
      </c>
      <c r="L27" s="135" t="s">
        <v>22</v>
      </c>
      <c r="M27" s="60" t="s">
        <v>22</v>
      </c>
      <c r="N27" s="10" t="s">
        <v>833</v>
      </c>
      <c r="O27" s="240">
        <f t="shared" si="0"/>
        <v>321.20000000000005</v>
      </c>
    </row>
    <row r="28" spans="1:15" s="15" customFormat="1" ht="17.25" customHeight="1">
      <c r="A28" s="878"/>
      <c r="B28" s="893"/>
      <c r="C28" s="60" t="s">
        <v>872</v>
      </c>
      <c r="D28" s="135" t="s">
        <v>849</v>
      </c>
      <c r="E28" s="135">
        <v>1</v>
      </c>
      <c r="F28" s="135">
        <v>0.3</v>
      </c>
      <c r="G28" s="135" t="s">
        <v>22</v>
      </c>
      <c r="H28" s="135" t="s">
        <v>536</v>
      </c>
      <c r="I28" s="60" t="s">
        <v>20</v>
      </c>
      <c r="J28" s="62" t="s">
        <v>22</v>
      </c>
      <c r="K28" s="135" t="s">
        <v>22</v>
      </c>
      <c r="L28" s="135" t="s">
        <v>22</v>
      </c>
      <c r="M28" s="60" t="s">
        <v>22</v>
      </c>
      <c r="N28" s="10" t="s">
        <v>833</v>
      </c>
      <c r="O28" s="240">
        <f t="shared" si="0"/>
        <v>481.79999999999995</v>
      </c>
    </row>
    <row r="29" spans="1:15" s="15" customFormat="1" ht="17.25" customHeight="1">
      <c r="A29" s="878"/>
      <c r="B29" s="893"/>
      <c r="C29" s="60" t="s">
        <v>873</v>
      </c>
      <c r="D29" s="135" t="s">
        <v>849</v>
      </c>
      <c r="E29" s="135">
        <v>1</v>
      </c>
      <c r="F29" s="135">
        <v>0.3</v>
      </c>
      <c r="G29" s="135" t="s">
        <v>22</v>
      </c>
      <c r="H29" s="135" t="s">
        <v>536</v>
      </c>
      <c r="I29" s="60" t="s">
        <v>20</v>
      </c>
      <c r="J29" s="62" t="s">
        <v>22</v>
      </c>
      <c r="K29" s="135" t="s">
        <v>22</v>
      </c>
      <c r="L29" s="135" t="s">
        <v>22</v>
      </c>
      <c r="M29" s="60" t="s">
        <v>22</v>
      </c>
      <c r="N29" s="10" t="s">
        <v>833</v>
      </c>
      <c r="O29" s="240">
        <f t="shared" si="0"/>
        <v>481.79999999999995</v>
      </c>
    </row>
    <row r="30" spans="1:15" s="15" customFormat="1" ht="17.25" customHeight="1">
      <c r="A30" s="878"/>
      <c r="B30" s="893"/>
      <c r="C30" s="60" t="s">
        <v>874</v>
      </c>
      <c r="D30" s="135" t="s">
        <v>849</v>
      </c>
      <c r="E30" s="135">
        <v>1</v>
      </c>
      <c r="F30" s="135">
        <v>0.1</v>
      </c>
      <c r="G30" s="135" t="s">
        <v>22</v>
      </c>
      <c r="H30" s="135" t="s">
        <v>536</v>
      </c>
      <c r="I30" s="60" t="s">
        <v>27</v>
      </c>
      <c r="J30" s="62" t="s">
        <v>22</v>
      </c>
      <c r="K30" s="135" t="s">
        <v>22</v>
      </c>
      <c r="L30" s="135" t="s">
        <v>22</v>
      </c>
      <c r="M30" s="60" t="s">
        <v>22</v>
      </c>
      <c r="N30" s="10" t="s">
        <v>833</v>
      </c>
      <c r="O30" s="240">
        <f t="shared" si="0"/>
        <v>160.60000000000002</v>
      </c>
    </row>
    <row r="31" spans="1:15" s="15" customFormat="1" ht="17.25" customHeight="1">
      <c r="A31" s="878"/>
      <c r="B31" s="893"/>
      <c r="C31" s="60" t="s">
        <v>875</v>
      </c>
      <c r="D31" s="135" t="s">
        <v>849</v>
      </c>
      <c r="E31" s="135">
        <v>1</v>
      </c>
      <c r="F31" s="135" t="s">
        <v>876</v>
      </c>
      <c r="G31" s="135" t="s">
        <v>22</v>
      </c>
      <c r="H31" s="135" t="s">
        <v>536</v>
      </c>
      <c r="I31" s="60" t="s">
        <v>27</v>
      </c>
      <c r="J31" s="62" t="s">
        <v>22</v>
      </c>
      <c r="K31" s="135" t="s">
        <v>22</v>
      </c>
      <c r="L31" s="135" t="s">
        <v>22</v>
      </c>
      <c r="M31" s="60" t="s">
        <v>22</v>
      </c>
      <c r="N31" s="10" t="s">
        <v>833</v>
      </c>
      <c r="O31" s="240" t="e">
        <f t="shared" si="0"/>
        <v>#VALUE!</v>
      </c>
    </row>
    <row r="32" spans="1:15" s="15" customFormat="1" ht="17.25" customHeight="1">
      <c r="A32" s="878"/>
      <c r="B32" s="893"/>
      <c r="C32" s="60" t="s">
        <v>877</v>
      </c>
      <c r="D32" s="135" t="s">
        <v>849</v>
      </c>
      <c r="E32" s="135">
        <v>1</v>
      </c>
      <c r="F32" s="135" t="s">
        <v>878</v>
      </c>
      <c r="G32" s="135" t="s">
        <v>22</v>
      </c>
      <c r="H32" s="135" t="s">
        <v>536</v>
      </c>
      <c r="I32" s="60" t="s">
        <v>20</v>
      </c>
      <c r="J32" s="62" t="s">
        <v>22</v>
      </c>
      <c r="K32" s="135" t="s">
        <v>22</v>
      </c>
      <c r="L32" s="135" t="s">
        <v>22</v>
      </c>
      <c r="M32" s="60" t="s">
        <v>22</v>
      </c>
      <c r="N32" s="10" t="s">
        <v>833</v>
      </c>
      <c r="O32" s="240" t="e">
        <f t="shared" si="0"/>
        <v>#VALUE!</v>
      </c>
    </row>
    <row r="33" spans="1:15" s="15" customFormat="1" ht="17.25" customHeight="1">
      <c r="A33" s="878"/>
      <c r="B33" s="893"/>
      <c r="C33" s="60" t="s">
        <v>879</v>
      </c>
      <c r="D33" s="135" t="s">
        <v>849</v>
      </c>
      <c r="E33" s="135">
        <v>1</v>
      </c>
      <c r="F33" s="135">
        <v>0.2</v>
      </c>
      <c r="G33" s="135" t="s">
        <v>22</v>
      </c>
      <c r="H33" s="135" t="s">
        <v>536</v>
      </c>
      <c r="I33" s="60" t="s">
        <v>20</v>
      </c>
      <c r="J33" s="62" t="s">
        <v>22</v>
      </c>
      <c r="K33" s="135" t="s">
        <v>22</v>
      </c>
      <c r="L33" s="135" t="s">
        <v>22</v>
      </c>
      <c r="M33" s="60" t="s">
        <v>22</v>
      </c>
      <c r="N33" s="10" t="s">
        <v>833</v>
      </c>
      <c r="O33" s="240">
        <f t="shared" si="0"/>
        <v>321.20000000000005</v>
      </c>
    </row>
    <row r="34" spans="1:15" s="15" customFormat="1" ht="17.25" customHeight="1">
      <c r="A34" s="878"/>
      <c r="B34" s="893"/>
      <c r="C34" s="60" t="s">
        <v>880</v>
      </c>
      <c r="D34" s="135" t="s">
        <v>849</v>
      </c>
      <c r="E34" s="135">
        <v>1</v>
      </c>
      <c r="F34" s="135">
        <v>0.2</v>
      </c>
      <c r="G34" s="135" t="s">
        <v>22</v>
      </c>
      <c r="H34" s="135" t="s">
        <v>536</v>
      </c>
      <c r="I34" s="60" t="s">
        <v>27</v>
      </c>
      <c r="J34" s="62" t="s">
        <v>22</v>
      </c>
      <c r="K34" s="135" t="s">
        <v>22</v>
      </c>
      <c r="L34" s="135" t="s">
        <v>22</v>
      </c>
      <c r="M34" s="60" t="s">
        <v>22</v>
      </c>
      <c r="N34" s="10" t="s">
        <v>833</v>
      </c>
      <c r="O34" s="240">
        <f t="shared" si="0"/>
        <v>321.20000000000005</v>
      </c>
    </row>
    <row r="35" spans="1:15" s="15" customFormat="1" ht="17.25" customHeight="1">
      <c r="A35" s="878"/>
      <c r="B35" s="893"/>
      <c r="C35" s="60" t="s">
        <v>881</v>
      </c>
      <c r="D35" s="135" t="s">
        <v>849</v>
      </c>
      <c r="E35" s="135">
        <v>1</v>
      </c>
      <c r="F35" s="135">
        <v>0.3</v>
      </c>
      <c r="G35" s="135" t="s">
        <v>22</v>
      </c>
      <c r="H35" s="135" t="s">
        <v>536</v>
      </c>
      <c r="I35" s="60" t="s">
        <v>27</v>
      </c>
      <c r="J35" s="62" t="s">
        <v>22</v>
      </c>
      <c r="K35" s="135" t="s">
        <v>22</v>
      </c>
      <c r="L35" s="135" t="s">
        <v>22</v>
      </c>
      <c r="M35" s="60" t="s">
        <v>22</v>
      </c>
      <c r="N35" s="10" t="s">
        <v>833</v>
      </c>
      <c r="O35" s="240">
        <f t="shared" si="0"/>
        <v>481.79999999999995</v>
      </c>
    </row>
    <row r="36" spans="1:15" s="15" customFormat="1" ht="17.25" customHeight="1">
      <c r="A36" s="878"/>
      <c r="B36" s="893"/>
      <c r="C36" s="60" t="s">
        <v>882</v>
      </c>
      <c r="D36" s="135" t="s">
        <v>849</v>
      </c>
      <c r="E36" s="135">
        <v>1</v>
      </c>
      <c r="F36" s="135">
        <v>0.2</v>
      </c>
      <c r="G36" s="135" t="s">
        <v>22</v>
      </c>
      <c r="H36" s="135" t="s">
        <v>536</v>
      </c>
      <c r="I36" s="60" t="s">
        <v>20</v>
      </c>
      <c r="J36" s="62" t="s">
        <v>22</v>
      </c>
      <c r="K36" s="135" t="s">
        <v>22</v>
      </c>
      <c r="L36" s="135" t="s">
        <v>22</v>
      </c>
      <c r="M36" s="60" t="s">
        <v>22</v>
      </c>
      <c r="N36" s="10" t="s">
        <v>833</v>
      </c>
      <c r="O36" s="240">
        <f t="shared" si="0"/>
        <v>321.20000000000005</v>
      </c>
    </row>
    <row r="37" spans="1:15" s="15" customFormat="1" ht="17.25" customHeight="1">
      <c r="A37" s="878"/>
      <c r="B37" s="893"/>
      <c r="C37" s="60" t="s">
        <v>883</v>
      </c>
      <c r="D37" s="135" t="s">
        <v>849</v>
      </c>
      <c r="E37" s="135">
        <v>1</v>
      </c>
      <c r="F37" s="135">
        <v>0.1</v>
      </c>
      <c r="G37" s="135" t="s">
        <v>22</v>
      </c>
      <c r="H37" s="135" t="s">
        <v>536</v>
      </c>
      <c r="I37" s="60" t="s">
        <v>20</v>
      </c>
      <c r="J37" s="62" t="s">
        <v>22</v>
      </c>
      <c r="K37" s="135" t="s">
        <v>22</v>
      </c>
      <c r="L37" s="135" t="s">
        <v>22</v>
      </c>
      <c r="M37" s="60" t="s">
        <v>22</v>
      </c>
      <c r="N37" s="10" t="s">
        <v>833</v>
      </c>
      <c r="O37" s="240">
        <f t="shared" si="0"/>
        <v>160.60000000000002</v>
      </c>
    </row>
    <row r="38" spans="1:15" s="15" customFormat="1" ht="17.25" customHeight="1">
      <c r="A38" s="878"/>
      <c r="B38" s="893"/>
      <c r="C38" s="60" t="s">
        <v>884</v>
      </c>
      <c r="D38" s="135" t="s">
        <v>849</v>
      </c>
      <c r="E38" s="135">
        <v>1</v>
      </c>
      <c r="F38" s="135">
        <v>0.4</v>
      </c>
      <c r="G38" s="135" t="s">
        <v>22</v>
      </c>
      <c r="H38" s="135" t="s">
        <v>536</v>
      </c>
      <c r="I38" s="60" t="s">
        <v>27</v>
      </c>
      <c r="J38" s="62" t="s">
        <v>22</v>
      </c>
      <c r="K38" s="135" t="s">
        <v>22</v>
      </c>
      <c r="L38" s="135" t="s">
        <v>22</v>
      </c>
      <c r="M38" s="60" t="s">
        <v>22</v>
      </c>
      <c r="N38" s="10" t="s">
        <v>833</v>
      </c>
      <c r="O38" s="240">
        <f t="shared" si="0"/>
        <v>642.40000000000009</v>
      </c>
    </row>
    <row r="39" spans="1:15" s="15" customFormat="1" ht="17.25" customHeight="1">
      <c r="A39" s="878"/>
      <c r="B39" s="893"/>
      <c r="C39" s="60" t="s">
        <v>885</v>
      </c>
      <c r="D39" s="135" t="s">
        <v>849</v>
      </c>
      <c r="E39" s="135">
        <v>1</v>
      </c>
      <c r="F39" s="135">
        <v>0.3</v>
      </c>
      <c r="G39" s="135" t="s">
        <v>22</v>
      </c>
      <c r="H39" s="135" t="s">
        <v>536</v>
      </c>
      <c r="I39" s="60" t="s">
        <v>27</v>
      </c>
      <c r="J39" s="62" t="s">
        <v>22</v>
      </c>
      <c r="K39" s="135" t="s">
        <v>22</v>
      </c>
      <c r="L39" s="135" t="s">
        <v>22</v>
      </c>
      <c r="M39" s="60" t="s">
        <v>22</v>
      </c>
      <c r="N39" s="10" t="s">
        <v>833</v>
      </c>
      <c r="O39" s="240">
        <f t="shared" si="0"/>
        <v>481.79999999999995</v>
      </c>
    </row>
    <row r="40" spans="1:15" s="15" customFormat="1" ht="17.25" customHeight="1">
      <c r="A40" s="878"/>
      <c r="B40" s="893"/>
      <c r="C40" s="60" t="s">
        <v>886</v>
      </c>
      <c r="D40" s="135" t="s">
        <v>849</v>
      </c>
      <c r="E40" s="135">
        <v>1</v>
      </c>
      <c r="F40" s="135">
        <v>0.1</v>
      </c>
      <c r="G40" s="135" t="s">
        <v>22</v>
      </c>
      <c r="H40" s="135" t="s">
        <v>536</v>
      </c>
      <c r="I40" s="60" t="s">
        <v>20</v>
      </c>
      <c r="J40" s="62" t="s">
        <v>22</v>
      </c>
      <c r="K40" s="135" t="s">
        <v>22</v>
      </c>
      <c r="L40" s="135" t="s">
        <v>22</v>
      </c>
      <c r="M40" s="60" t="s">
        <v>22</v>
      </c>
      <c r="N40" s="10" t="s">
        <v>833</v>
      </c>
      <c r="O40" s="240">
        <f t="shared" si="0"/>
        <v>160.60000000000002</v>
      </c>
    </row>
    <row r="41" spans="1:15" s="15" customFormat="1" ht="17.25" customHeight="1">
      <c r="A41" s="878"/>
      <c r="B41" s="893"/>
      <c r="C41" s="60" t="s">
        <v>887</v>
      </c>
      <c r="D41" s="135" t="s">
        <v>849</v>
      </c>
      <c r="E41" s="135">
        <v>1</v>
      </c>
      <c r="F41" s="135">
        <v>0.2</v>
      </c>
      <c r="G41" s="135" t="s">
        <v>22</v>
      </c>
      <c r="H41" s="135" t="s">
        <v>536</v>
      </c>
      <c r="I41" s="60" t="s">
        <v>27</v>
      </c>
      <c r="J41" s="62" t="s">
        <v>22</v>
      </c>
      <c r="K41" s="135" t="s">
        <v>22</v>
      </c>
      <c r="L41" s="135" t="s">
        <v>22</v>
      </c>
      <c r="M41" s="60" t="s">
        <v>22</v>
      </c>
      <c r="N41" s="10" t="s">
        <v>833</v>
      </c>
      <c r="O41" s="240">
        <f t="shared" si="0"/>
        <v>321.20000000000005</v>
      </c>
    </row>
    <row r="42" spans="1:15" s="15" customFormat="1" ht="17.25" customHeight="1">
      <c r="A42" s="878"/>
      <c r="B42" s="893"/>
      <c r="C42" s="60" t="s">
        <v>888</v>
      </c>
      <c r="D42" s="135" t="s">
        <v>849</v>
      </c>
      <c r="E42" s="135">
        <v>1</v>
      </c>
      <c r="F42" s="135">
        <v>0.5</v>
      </c>
      <c r="G42" s="135" t="s">
        <v>22</v>
      </c>
      <c r="H42" s="135" t="s">
        <v>536</v>
      </c>
      <c r="I42" s="60" t="s">
        <v>27</v>
      </c>
      <c r="J42" s="62" t="s">
        <v>22</v>
      </c>
      <c r="K42" s="135" t="s">
        <v>22</v>
      </c>
      <c r="L42" s="135" t="s">
        <v>22</v>
      </c>
      <c r="M42" s="60" t="s">
        <v>22</v>
      </c>
      <c r="N42" s="10" t="s">
        <v>833</v>
      </c>
      <c r="O42" s="240">
        <f t="shared" si="0"/>
        <v>803</v>
      </c>
    </row>
    <row r="43" spans="1:15" s="15" customFormat="1" ht="17.25" customHeight="1">
      <c r="A43" s="878"/>
      <c r="B43" s="893"/>
      <c r="C43" s="60" t="s">
        <v>889</v>
      </c>
      <c r="D43" s="135" t="s">
        <v>849</v>
      </c>
      <c r="E43" s="135">
        <v>1</v>
      </c>
      <c r="F43" s="135">
        <v>0.3</v>
      </c>
      <c r="G43" s="135" t="s">
        <v>22</v>
      </c>
      <c r="H43" s="135" t="s">
        <v>536</v>
      </c>
      <c r="I43" s="60" t="s">
        <v>20</v>
      </c>
      <c r="J43" s="62" t="s">
        <v>22</v>
      </c>
      <c r="K43" s="135" t="s">
        <v>22</v>
      </c>
      <c r="L43" s="135" t="s">
        <v>22</v>
      </c>
      <c r="M43" s="60" t="s">
        <v>22</v>
      </c>
      <c r="N43" s="10" t="s">
        <v>833</v>
      </c>
      <c r="O43" s="240">
        <f t="shared" si="0"/>
        <v>481.79999999999995</v>
      </c>
    </row>
    <row r="44" spans="1:15" s="15" customFormat="1" ht="17.25" customHeight="1">
      <c r="A44" s="878"/>
      <c r="B44" s="893"/>
      <c r="C44" s="60" t="s">
        <v>890</v>
      </c>
      <c r="D44" s="135" t="s">
        <v>849</v>
      </c>
      <c r="E44" s="135">
        <v>1</v>
      </c>
      <c r="F44" s="135">
        <v>0.1</v>
      </c>
      <c r="G44" s="135" t="s">
        <v>22</v>
      </c>
      <c r="H44" s="135" t="s">
        <v>536</v>
      </c>
      <c r="I44" s="60" t="s">
        <v>20</v>
      </c>
      <c r="J44" s="62" t="s">
        <v>22</v>
      </c>
      <c r="K44" s="135" t="s">
        <v>22</v>
      </c>
      <c r="L44" s="135" t="s">
        <v>22</v>
      </c>
      <c r="M44" s="60" t="s">
        <v>22</v>
      </c>
      <c r="N44" s="10" t="s">
        <v>833</v>
      </c>
      <c r="O44" s="240">
        <f t="shared" si="0"/>
        <v>160.60000000000002</v>
      </c>
    </row>
    <row r="45" spans="1:15" s="15" customFormat="1" ht="17.25" customHeight="1">
      <c r="A45" s="878"/>
      <c r="B45" s="893"/>
      <c r="C45" s="60" t="s">
        <v>891</v>
      </c>
      <c r="D45" s="135" t="s">
        <v>849</v>
      </c>
      <c r="E45" s="135">
        <v>1</v>
      </c>
      <c r="F45" s="135">
        <v>0.3</v>
      </c>
      <c r="G45" s="135" t="s">
        <v>22</v>
      </c>
      <c r="H45" s="135" t="s">
        <v>536</v>
      </c>
      <c r="I45" s="60" t="s">
        <v>20</v>
      </c>
      <c r="J45" s="62" t="s">
        <v>22</v>
      </c>
      <c r="K45" s="135" t="s">
        <v>22</v>
      </c>
      <c r="L45" s="135" t="s">
        <v>22</v>
      </c>
      <c r="M45" s="60" t="s">
        <v>22</v>
      </c>
      <c r="N45" s="10" t="s">
        <v>833</v>
      </c>
      <c r="O45" s="240">
        <f t="shared" si="0"/>
        <v>481.79999999999995</v>
      </c>
    </row>
    <row r="46" spans="1:15" s="15" customFormat="1" ht="17.25" customHeight="1">
      <c r="A46" s="878"/>
      <c r="B46" s="893"/>
      <c r="C46" s="60" t="s">
        <v>892</v>
      </c>
      <c r="D46" s="135" t="s">
        <v>849</v>
      </c>
      <c r="E46" s="135">
        <v>1</v>
      </c>
      <c r="F46" s="135">
        <v>0.4</v>
      </c>
      <c r="G46" s="135" t="s">
        <v>22</v>
      </c>
      <c r="H46" s="135" t="s">
        <v>536</v>
      </c>
      <c r="I46" s="60" t="s">
        <v>20</v>
      </c>
      <c r="J46" s="62" t="s">
        <v>22</v>
      </c>
      <c r="K46" s="135" t="s">
        <v>22</v>
      </c>
      <c r="L46" s="135" t="s">
        <v>22</v>
      </c>
      <c r="M46" s="60" t="s">
        <v>22</v>
      </c>
      <c r="N46" s="10" t="s">
        <v>833</v>
      </c>
      <c r="O46" s="240">
        <f t="shared" si="0"/>
        <v>642.40000000000009</v>
      </c>
    </row>
    <row r="47" spans="1:15" s="15" customFormat="1" ht="17.25" customHeight="1">
      <c r="A47" s="878"/>
      <c r="B47" s="893"/>
      <c r="C47" s="60" t="s">
        <v>893</v>
      </c>
      <c r="D47" s="135" t="s">
        <v>849</v>
      </c>
      <c r="E47" s="135">
        <v>1</v>
      </c>
      <c r="F47" s="135">
        <v>0.3</v>
      </c>
      <c r="G47" s="135" t="s">
        <v>22</v>
      </c>
      <c r="H47" s="135" t="s">
        <v>536</v>
      </c>
      <c r="I47" s="60" t="s">
        <v>20</v>
      </c>
      <c r="J47" s="62" t="s">
        <v>22</v>
      </c>
      <c r="K47" s="135" t="s">
        <v>22</v>
      </c>
      <c r="L47" s="135" t="s">
        <v>22</v>
      </c>
      <c r="M47" s="60" t="s">
        <v>22</v>
      </c>
      <c r="N47" s="10" t="s">
        <v>833</v>
      </c>
      <c r="O47" s="240">
        <f t="shared" si="0"/>
        <v>481.79999999999995</v>
      </c>
    </row>
    <row r="48" spans="1:15" s="15" customFormat="1" ht="17.25" customHeight="1">
      <c r="A48" s="878"/>
      <c r="B48" s="893"/>
      <c r="C48" s="60" t="s">
        <v>894</v>
      </c>
      <c r="D48" s="135" t="s">
        <v>849</v>
      </c>
      <c r="E48" s="135">
        <v>1</v>
      </c>
      <c r="F48" s="135">
        <v>0.3</v>
      </c>
      <c r="G48" s="135" t="s">
        <v>22</v>
      </c>
      <c r="H48" s="135" t="s">
        <v>536</v>
      </c>
      <c r="I48" s="60" t="s">
        <v>20</v>
      </c>
      <c r="J48" s="62" t="s">
        <v>22</v>
      </c>
      <c r="K48" s="135" t="s">
        <v>22</v>
      </c>
      <c r="L48" s="135" t="s">
        <v>22</v>
      </c>
      <c r="M48" s="60" t="s">
        <v>22</v>
      </c>
      <c r="N48" s="10" t="s">
        <v>833</v>
      </c>
      <c r="O48" s="240">
        <f t="shared" si="0"/>
        <v>481.79999999999995</v>
      </c>
    </row>
    <row r="49" spans="1:15" s="15" customFormat="1" ht="17.25" customHeight="1">
      <c r="A49" s="878"/>
      <c r="B49" s="893"/>
      <c r="C49" s="60" t="s">
        <v>895</v>
      </c>
      <c r="D49" s="135" t="s">
        <v>849</v>
      </c>
      <c r="E49" s="135">
        <v>1</v>
      </c>
      <c r="F49" s="135">
        <v>0.3</v>
      </c>
      <c r="G49" s="135" t="s">
        <v>22</v>
      </c>
      <c r="H49" s="135" t="s">
        <v>536</v>
      </c>
      <c r="I49" s="60" t="s">
        <v>27</v>
      </c>
      <c r="J49" s="62" t="s">
        <v>22</v>
      </c>
      <c r="K49" s="135" t="s">
        <v>22</v>
      </c>
      <c r="L49" s="135" t="s">
        <v>22</v>
      </c>
      <c r="M49" s="60" t="s">
        <v>22</v>
      </c>
      <c r="N49" s="10" t="s">
        <v>833</v>
      </c>
      <c r="O49" s="240">
        <f t="shared" si="0"/>
        <v>481.79999999999995</v>
      </c>
    </row>
    <row r="50" spans="1:15" s="15" customFormat="1" ht="17.25" customHeight="1">
      <c r="A50" s="878"/>
      <c r="B50" s="893"/>
      <c r="C50" s="60" t="s">
        <v>896</v>
      </c>
      <c r="D50" s="135" t="s">
        <v>849</v>
      </c>
      <c r="E50" s="135">
        <v>1</v>
      </c>
      <c r="F50" s="135">
        <v>0.1</v>
      </c>
      <c r="G50" s="135" t="s">
        <v>22</v>
      </c>
      <c r="H50" s="135" t="s">
        <v>536</v>
      </c>
      <c r="I50" s="60" t="s">
        <v>27</v>
      </c>
      <c r="J50" s="62" t="s">
        <v>22</v>
      </c>
      <c r="K50" s="135" t="s">
        <v>22</v>
      </c>
      <c r="L50" s="135" t="s">
        <v>22</v>
      </c>
      <c r="M50" s="60" t="s">
        <v>22</v>
      </c>
      <c r="N50" s="10" t="s">
        <v>833</v>
      </c>
      <c r="O50" s="240">
        <f t="shared" si="0"/>
        <v>160.60000000000002</v>
      </c>
    </row>
    <row r="51" spans="1:15" s="15" customFormat="1" ht="17.25" customHeight="1">
      <c r="A51" s="878"/>
      <c r="B51" s="893"/>
      <c r="C51" s="60" t="s">
        <v>897</v>
      </c>
      <c r="D51" s="135" t="s">
        <v>849</v>
      </c>
      <c r="E51" s="135">
        <v>1</v>
      </c>
      <c r="F51" s="135">
        <v>0.1</v>
      </c>
      <c r="G51" s="135" t="s">
        <v>22</v>
      </c>
      <c r="H51" s="135" t="s">
        <v>536</v>
      </c>
      <c r="I51" s="60" t="s">
        <v>27</v>
      </c>
      <c r="J51" s="62" t="s">
        <v>22</v>
      </c>
      <c r="K51" s="135" t="s">
        <v>22</v>
      </c>
      <c r="L51" s="135" t="s">
        <v>22</v>
      </c>
      <c r="M51" s="60" t="s">
        <v>22</v>
      </c>
      <c r="N51" s="10" t="s">
        <v>833</v>
      </c>
      <c r="O51" s="240">
        <f t="shared" si="0"/>
        <v>160.60000000000002</v>
      </c>
    </row>
    <row r="52" spans="1:15" s="15" customFormat="1" ht="17.25" customHeight="1">
      <c r="A52" s="878"/>
      <c r="B52" s="893"/>
      <c r="C52" s="60" t="s">
        <v>898</v>
      </c>
      <c r="D52" s="135" t="s">
        <v>849</v>
      </c>
      <c r="E52" s="135">
        <v>1</v>
      </c>
      <c r="F52" s="135">
        <v>0.3</v>
      </c>
      <c r="G52" s="135" t="s">
        <v>22</v>
      </c>
      <c r="H52" s="135" t="s">
        <v>536</v>
      </c>
      <c r="I52" s="60" t="s">
        <v>27</v>
      </c>
      <c r="J52" s="62" t="s">
        <v>22</v>
      </c>
      <c r="K52" s="135" t="s">
        <v>22</v>
      </c>
      <c r="L52" s="135" t="s">
        <v>22</v>
      </c>
      <c r="M52" s="60" t="s">
        <v>22</v>
      </c>
      <c r="N52" s="10" t="s">
        <v>833</v>
      </c>
      <c r="O52" s="240">
        <f t="shared" si="0"/>
        <v>481.79999999999995</v>
      </c>
    </row>
    <row r="53" spans="1:15" s="15" customFormat="1" ht="17.25" customHeight="1">
      <c r="A53" s="878"/>
      <c r="B53" s="893"/>
      <c r="C53" s="60" t="s">
        <v>899</v>
      </c>
      <c r="D53" s="135" t="s">
        <v>849</v>
      </c>
      <c r="E53" s="135">
        <v>1</v>
      </c>
      <c r="F53" s="135">
        <v>0.1</v>
      </c>
      <c r="G53" s="135" t="s">
        <v>22</v>
      </c>
      <c r="H53" s="135" t="s">
        <v>536</v>
      </c>
      <c r="I53" s="60" t="s">
        <v>20</v>
      </c>
      <c r="J53" s="62" t="s">
        <v>22</v>
      </c>
      <c r="K53" s="135" t="s">
        <v>22</v>
      </c>
      <c r="L53" s="135" t="s">
        <v>22</v>
      </c>
      <c r="M53" s="60" t="s">
        <v>22</v>
      </c>
      <c r="N53" s="10" t="s">
        <v>833</v>
      </c>
      <c r="O53" s="240">
        <f t="shared" si="0"/>
        <v>160.60000000000002</v>
      </c>
    </row>
    <row r="54" spans="1:15" s="15" customFormat="1" ht="17.25" customHeight="1">
      <c r="A54" s="878"/>
      <c r="B54" s="893"/>
      <c r="C54" s="60" t="s">
        <v>900</v>
      </c>
      <c r="D54" s="135" t="s">
        <v>849</v>
      </c>
      <c r="E54" s="135">
        <v>1</v>
      </c>
      <c r="F54" s="135">
        <v>0.2</v>
      </c>
      <c r="G54" s="135" t="s">
        <v>22</v>
      </c>
      <c r="H54" s="135" t="s">
        <v>536</v>
      </c>
      <c r="I54" s="60" t="s">
        <v>20</v>
      </c>
      <c r="J54" s="62" t="s">
        <v>22</v>
      </c>
      <c r="K54" s="135" t="s">
        <v>22</v>
      </c>
      <c r="L54" s="135" t="s">
        <v>22</v>
      </c>
      <c r="M54" s="60" t="s">
        <v>22</v>
      </c>
      <c r="N54" s="10" t="s">
        <v>833</v>
      </c>
      <c r="O54" s="240">
        <f t="shared" si="0"/>
        <v>321.20000000000005</v>
      </c>
    </row>
    <row r="55" spans="1:15" s="15" customFormat="1" ht="17.25" customHeight="1">
      <c r="A55" s="878"/>
      <c r="B55" s="893"/>
      <c r="C55" s="60" t="s">
        <v>901</v>
      </c>
      <c r="D55" s="135" t="s">
        <v>849</v>
      </c>
      <c r="E55" s="135">
        <v>1</v>
      </c>
      <c r="F55" s="135">
        <v>0.2</v>
      </c>
      <c r="G55" s="135" t="s">
        <v>22</v>
      </c>
      <c r="H55" s="135" t="s">
        <v>536</v>
      </c>
      <c r="I55" s="60" t="s">
        <v>27</v>
      </c>
      <c r="J55" s="62" t="s">
        <v>22</v>
      </c>
      <c r="K55" s="135" t="s">
        <v>22</v>
      </c>
      <c r="L55" s="135" t="s">
        <v>22</v>
      </c>
      <c r="M55" s="60" t="s">
        <v>22</v>
      </c>
      <c r="N55" s="10" t="s">
        <v>833</v>
      </c>
      <c r="O55" s="240">
        <f t="shared" si="0"/>
        <v>321.20000000000005</v>
      </c>
    </row>
    <row r="56" spans="1:15" s="15" customFormat="1" ht="17.25" customHeight="1">
      <c r="A56" s="878"/>
      <c r="B56" s="893"/>
      <c r="C56" s="60" t="s">
        <v>902</v>
      </c>
      <c r="D56" s="135" t="s">
        <v>849</v>
      </c>
      <c r="E56" s="135">
        <v>1</v>
      </c>
      <c r="F56" s="135" t="s">
        <v>903</v>
      </c>
      <c r="G56" s="135" t="s">
        <v>22</v>
      </c>
      <c r="H56" s="135" t="s">
        <v>536</v>
      </c>
      <c r="I56" s="60" t="s">
        <v>27</v>
      </c>
      <c r="J56" s="62" t="s">
        <v>22</v>
      </c>
      <c r="K56" s="135" t="s">
        <v>22</v>
      </c>
      <c r="L56" s="135" t="s">
        <v>22</v>
      </c>
      <c r="M56" s="60" t="s">
        <v>22</v>
      </c>
      <c r="N56" s="10" t="s">
        <v>833</v>
      </c>
      <c r="O56" s="240" t="e">
        <f t="shared" si="0"/>
        <v>#VALUE!</v>
      </c>
    </row>
    <row r="57" spans="1:15" s="15" customFormat="1" ht="17.25" customHeight="1">
      <c r="A57" s="878"/>
      <c r="B57" s="893"/>
      <c r="C57" s="60" t="s">
        <v>904</v>
      </c>
      <c r="D57" s="135" t="s">
        <v>849</v>
      </c>
      <c r="E57" s="135">
        <v>1</v>
      </c>
      <c r="F57" s="135">
        <v>0.3</v>
      </c>
      <c r="G57" s="135" t="s">
        <v>22</v>
      </c>
      <c r="H57" s="135" t="s">
        <v>536</v>
      </c>
      <c r="I57" s="60" t="s">
        <v>27</v>
      </c>
      <c r="J57" s="62" t="s">
        <v>22</v>
      </c>
      <c r="K57" s="135" t="s">
        <v>22</v>
      </c>
      <c r="L57" s="135" t="s">
        <v>22</v>
      </c>
      <c r="M57" s="60" t="s">
        <v>22</v>
      </c>
      <c r="N57" s="10" t="s">
        <v>833</v>
      </c>
      <c r="O57" s="240">
        <f t="shared" si="0"/>
        <v>481.79999999999995</v>
      </c>
    </row>
    <row r="58" spans="1:15" s="15" customFormat="1" ht="17.25" customHeight="1">
      <c r="A58" s="878"/>
      <c r="B58" s="893"/>
      <c r="C58" s="60" t="s">
        <v>905</v>
      </c>
      <c r="D58" s="135" t="s">
        <v>849</v>
      </c>
      <c r="E58" s="135">
        <v>1</v>
      </c>
      <c r="F58" s="135" t="s">
        <v>906</v>
      </c>
      <c r="G58" s="135" t="s">
        <v>22</v>
      </c>
      <c r="H58" s="135" t="s">
        <v>536</v>
      </c>
      <c r="I58" s="60" t="s">
        <v>20</v>
      </c>
      <c r="J58" s="62" t="s">
        <v>22</v>
      </c>
      <c r="K58" s="135" t="s">
        <v>22</v>
      </c>
      <c r="L58" s="135" t="s">
        <v>22</v>
      </c>
      <c r="M58" s="60" t="s">
        <v>22</v>
      </c>
      <c r="N58" s="10" t="s">
        <v>833</v>
      </c>
      <c r="O58" s="240" t="e">
        <f t="shared" si="0"/>
        <v>#VALUE!</v>
      </c>
    </row>
    <row r="59" spans="1:15" s="15" customFormat="1">
      <c r="A59" s="878"/>
      <c r="B59" s="893"/>
      <c r="C59" s="60" t="s">
        <v>907</v>
      </c>
      <c r="D59" s="135" t="s">
        <v>849</v>
      </c>
      <c r="E59" s="135">
        <v>1</v>
      </c>
      <c r="F59" s="135">
        <v>0.2</v>
      </c>
      <c r="G59" s="135" t="s">
        <v>22</v>
      </c>
      <c r="H59" s="135" t="s">
        <v>536</v>
      </c>
      <c r="I59" s="60" t="s">
        <v>27</v>
      </c>
      <c r="J59" s="62" t="s">
        <v>22</v>
      </c>
      <c r="K59" s="135" t="s">
        <v>22</v>
      </c>
      <c r="L59" s="135" t="s">
        <v>22</v>
      </c>
      <c r="M59" s="60" t="s">
        <v>22</v>
      </c>
      <c r="N59" s="10" t="s">
        <v>833</v>
      </c>
      <c r="O59" s="240">
        <f t="shared" si="0"/>
        <v>321.20000000000005</v>
      </c>
    </row>
    <row r="60" spans="1:15" s="15" customFormat="1">
      <c r="A60" s="878"/>
      <c r="B60" s="893"/>
      <c r="C60" s="60" t="s">
        <v>908</v>
      </c>
      <c r="D60" s="135" t="s">
        <v>849</v>
      </c>
      <c r="E60" s="135">
        <v>1</v>
      </c>
      <c r="F60" s="135">
        <v>0.1</v>
      </c>
      <c r="G60" s="135" t="s">
        <v>22</v>
      </c>
      <c r="H60" s="135" t="s">
        <v>536</v>
      </c>
      <c r="I60" s="60" t="s">
        <v>20</v>
      </c>
      <c r="J60" s="62" t="s">
        <v>22</v>
      </c>
      <c r="K60" s="135" t="s">
        <v>22</v>
      </c>
      <c r="L60" s="135" t="s">
        <v>22</v>
      </c>
      <c r="M60" s="60" t="s">
        <v>22</v>
      </c>
      <c r="N60" s="10" t="s">
        <v>833</v>
      </c>
      <c r="O60" s="240">
        <f t="shared" si="0"/>
        <v>160.60000000000002</v>
      </c>
    </row>
    <row r="61" spans="1:15" s="15" customFormat="1">
      <c r="A61" s="878"/>
      <c r="B61" s="893"/>
      <c r="C61" s="60" t="s">
        <v>909</v>
      </c>
      <c r="D61" s="135" t="s">
        <v>849</v>
      </c>
      <c r="E61" s="135">
        <v>1</v>
      </c>
      <c r="F61" s="135">
        <v>0.4</v>
      </c>
      <c r="G61" s="135" t="s">
        <v>22</v>
      </c>
      <c r="H61" s="135" t="s">
        <v>536</v>
      </c>
      <c r="I61" s="60" t="s">
        <v>27</v>
      </c>
      <c r="J61" s="62" t="s">
        <v>22</v>
      </c>
      <c r="K61" s="135" t="s">
        <v>22</v>
      </c>
      <c r="L61" s="135" t="s">
        <v>22</v>
      </c>
      <c r="M61" s="60" t="s">
        <v>22</v>
      </c>
      <c r="N61" s="10" t="s">
        <v>833</v>
      </c>
      <c r="O61" s="240">
        <f t="shared" si="0"/>
        <v>642.40000000000009</v>
      </c>
    </row>
    <row r="62" spans="1:15" s="15" customFormat="1">
      <c r="A62" s="878"/>
      <c r="B62" s="893"/>
      <c r="C62" s="60" t="s">
        <v>910</v>
      </c>
      <c r="D62" s="135" t="s">
        <v>849</v>
      </c>
      <c r="E62" s="135">
        <v>1</v>
      </c>
      <c r="F62" s="135">
        <v>0.5</v>
      </c>
      <c r="G62" s="135" t="s">
        <v>22</v>
      </c>
      <c r="H62" s="135" t="s">
        <v>536</v>
      </c>
      <c r="I62" s="60" t="s">
        <v>20</v>
      </c>
      <c r="J62" s="62" t="s">
        <v>22</v>
      </c>
      <c r="K62" s="135" t="s">
        <v>22</v>
      </c>
      <c r="L62" s="135" t="s">
        <v>22</v>
      </c>
      <c r="M62" s="60" t="s">
        <v>22</v>
      </c>
      <c r="N62" s="10" t="s">
        <v>833</v>
      </c>
      <c r="O62" s="240">
        <f t="shared" si="0"/>
        <v>803</v>
      </c>
    </row>
    <row r="63" spans="1:15" s="15" customFormat="1">
      <c r="A63" s="878"/>
      <c r="B63" s="893"/>
      <c r="C63" s="60" t="s">
        <v>911</v>
      </c>
      <c r="D63" s="135" t="s">
        <v>849</v>
      </c>
      <c r="E63" s="135">
        <v>1</v>
      </c>
      <c r="F63" s="135">
        <v>0.2</v>
      </c>
      <c r="G63" s="135" t="s">
        <v>22</v>
      </c>
      <c r="H63" s="135" t="s">
        <v>536</v>
      </c>
      <c r="I63" s="60" t="s">
        <v>20</v>
      </c>
      <c r="J63" s="62" t="s">
        <v>22</v>
      </c>
      <c r="K63" s="135" t="s">
        <v>22</v>
      </c>
      <c r="L63" s="135" t="s">
        <v>22</v>
      </c>
      <c r="M63" s="60" t="s">
        <v>22</v>
      </c>
      <c r="N63" s="10" t="s">
        <v>833</v>
      </c>
      <c r="O63" s="240">
        <f t="shared" si="0"/>
        <v>321.20000000000005</v>
      </c>
    </row>
    <row r="64" spans="1:15" s="15" customFormat="1">
      <c r="A64" s="878"/>
      <c r="B64" s="893"/>
      <c r="C64" s="60" t="s">
        <v>912</v>
      </c>
      <c r="D64" s="135" t="s">
        <v>849</v>
      </c>
      <c r="E64" s="135">
        <v>1</v>
      </c>
      <c r="F64" s="135">
        <v>0.5</v>
      </c>
      <c r="G64" s="135" t="s">
        <v>22</v>
      </c>
      <c r="H64" s="135" t="s">
        <v>536</v>
      </c>
      <c r="I64" s="60" t="s">
        <v>27</v>
      </c>
      <c r="J64" s="62" t="s">
        <v>22</v>
      </c>
      <c r="K64" s="135" t="s">
        <v>22</v>
      </c>
      <c r="L64" s="135" t="s">
        <v>22</v>
      </c>
      <c r="M64" s="60" t="s">
        <v>22</v>
      </c>
      <c r="N64" s="10" t="s">
        <v>833</v>
      </c>
      <c r="O64" s="240">
        <f t="shared" si="0"/>
        <v>803</v>
      </c>
    </row>
    <row r="65" spans="1:15" s="15" customFormat="1">
      <c r="A65" s="878"/>
      <c r="B65" s="893"/>
      <c r="C65" s="60" t="s">
        <v>913</v>
      </c>
      <c r="D65" s="135" t="s">
        <v>849</v>
      </c>
      <c r="E65" s="135">
        <v>1</v>
      </c>
      <c r="F65" s="135">
        <v>0.1</v>
      </c>
      <c r="G65" s="135" t="s">
        <v>22</v>
      </c>
      <c r="H65" s="135" t="s">
        <v>536</v>
      </c>
      <c r="I65" s="60" t="s">
        <v>20</v>
      </c>
      <c r="J65" s="62" t="s">
        <v>22</v>
      </c>
      <c r="K65" s="135" t="s">
        <v>22</v>
      </c>
      <c r="L65" s="135" t="s">
        <v>22</v>
      </c>
      <c r="M65" s="60" t="s">
        <v>22</v>
      </c>
      <c r="N65" s="10" t="s">
        <v>833</v>
      </c>
      <c r="O65" s="240">
        <f t="shared" si="0"/>
        <v>160.60000000000002</v>
      </c>
    </row>
    <row r="66" spans="1:15" s="15" customFormat="1">
      <c r="A66" s="878"/>
      <c r="B66" s="893"/>
      <c r="C66" s="60" t="s">
        <v>914</v>
      </c>
      <c r="D66" s="135" t="s">
        <v>849</v>
      </c>
      <c r="E66" s="135">
        <v>1</v>
      </c>
      <c r="F66" s="135">
        <v>0.1</v>
      </c>
      <c r="G66" s="135" t="s">
        <v>22</v>
      </c>
      <c r="H66" s="135" t="s">
        <v>536</v>
      </c>
      <c r="I66" s="60" t="s">
        <v>27</v>
      </c>
      <c r="J66" s="62" t="s">
        <v>22</v>
      </c>
      <c r="K66" s="135" t="s">
        <v>22</v>
      </c>
      <c r="L66" s="135" t="s">
        <v>22</v>
      </c>
      <c r="M66" s="60" t="s">
        <v>22</v>
      </c>
      <c r="N66" s="10" t="s">
        <v>833</v>
      </c>
      <c r="O66" s="240">
        <f t="shared" si="0"/>
        <v>160.60000000000002</v>
      </c>
    </row>
    <row r="67" spans="1:15" s="15" customFormat="1">
      <c r="A67" s="878"/>
      <c r="B67" s="893"/>
      <c r="C67" s="60" t="s">
        <v>915</v>
      </c>
      <c r="D67" s="135" t="s">
        <v>849</v>
      </c>
      <c r="E67" s="135">
        <v>1</v>
      </c>
      <c r="F67" s="135">
        <v>0.3</v>
      </c>
      <c r="G67" s="135" t="s">
        <v>22</v>
      </c>
      <c r="H67" s="135" t="s">
        <v>536</v>
      </c>
      <c r="I67" s="60" t="s">
        <v>20</v>
      </c>
      <c r="J67" s="62" t="s">
        <v>22</v>
      </c>
      <c r="K67" s="135" t="s">
        <v>22</v>
      </c>
      <c r="L67" s="135" t="s">
        <v>22</v>
      </c>
      <c r="M67" s="60" t="s">
        <v>22</v>
      </c>
      <c r="N67" s="10" t="s">
        <v>833</v>
      </c>
      <c r="O67" s="240">
        <f t="shared" si="0"/>
        <v>481.79999999999995</v>
      </c>
    </row>
    <row r="68" spans="1:15" s="15" customFormat="1">
      <c r="A68" s="878"/>
      <c r="B68" s="893"/>
      <c r="C68" s="60" t="s">
        <v>916</v>
      </c>
      <c r="D68" s="135" t="s">
        <v>849</v>
      </c>
      <c r="E68" s="135">
        <v>1</v>
      </c>
      <c r="F68" s="135">
        <v>0.3</v>
      </c>
      <c r="G68" s="135" t="s">
        <v>22</v>
      </c>
      <c r="H68" s="135" t="s">
        <v>536</v>
      </c>
      <c r="I68" s="60" t="s">
        <v>27</v>
      </c>
      <c r="J68" s="62" t="s">
        <v>22</v>
      </c>
      <c r="K68" s="135" t="s">
        <v>22</v>
      </c>
      <c r="L68" s="135" t="s">
        <v>22</v>
      </c>
      <c r="M68" s="60" t="s">
        <v>22</v>
      </c>
      <c r="N68" s="10" t="s">
        <v>833</v>
      </c>
      <c r="O68" s="240">
        <f t="shared" si="0"/>
        <v>481.79999999999995</v>
      </c>
    </row>
    <row r="69" spans="1:15" s="15" customFormat="1">
      <c r="A69" s="878"/>
      <c r="B69" s="893"/>
      <c r="C69" s="60" t="s">
        <v>917</v>
      </c>
      <c r="D69" s="135" t="s">
        <v>849</v>
      </c>
      <c r="E69" s="135">
        <v>1</v>
      </c>
      <c r="F69" s="135">
        <v>0.5</v>
      </c>
      <c r="G69" s="135" t="s">
        <v>22</v>
      </c>
      <c r="H69" s="135" t="s">
        <v>536</v>
      </c>
      <c r="I69" s="60" t="s">
        <v>20</v>
      </c>
      <c r="J69" s="62" t="s">
        <v>22</v>
      </c>
      <c r="K69" s="135" t="s">
        <v>22</v>
      </c>
      <c r="L69" s="135" t="s">
        <v>22</v>
      </c>
      <c r="M69" s="60" t="s">
        <v>22</v>
      </c>
      <c r="N69" s="10" t="s">
        <v>833</v>
      </c>
      <c r="O69" s="240">
        <f t="shared" si="0"/>
        <v>803</v>
      </c>
    </row>
    <row r="70" spans="1:15" s="15" customFormat="1">
      <c r="A70" s="878"/>
      <c r="B70" s="893"/>
      <c r="C70" s="60" t="s">
        <v>918</v>
      </c>
      <c r="D70" s="135" t="s">
        <v>849</v>
      </c>
      <c r="E70" s="135">
        <v>1</v>
      </c>
      <c r="F70" s="135">
        <v>0.4</v>
      </c>
      <c r="G70" s="135" t="s">
        <v>22</v>
      </c>
      <c r="H70" s="135" t="s">
        <v>536</v>
      </c>
      <c r="I70" s="60" t="s">
        <v>27</v>
      </c>
      <c r="J70" s="62" t="s">
        <v>22</v>
      </c>
      <c r="K70" s="135" t="s">
        <v>22</v>
      </c>
      <c r="L70" s="135" t="s">
        <v>22</v>
      </c>
      <c r="M70" s="60" t="s">
        <v>22</v>
      </c>
      <c r="N70" s="10" t="s">
        <v>833</v>
      </c>
      <c r="O70" s="240">
        <f t="shared" si="0"/>
        <v>642.40000000000009</v>
      </c>
    </row>
    <row r="71" spans="1:15" s="15" customFormat="1">
      <c r="A71" s="878"/>
      <c r="B71" s="893"/>
      <c r="C71" s="60" t="s">
        <v>919</v>
      </c>
      <c r="D71" s="135" t="s">
        <v>849</v>
      </c>
      <c r="E71" s="135">
        <v>1</v>
      </c>
      <c r="F71" s="135">
        <v>0.5</v>
      </c>
      <c r="G71" s="135" t="s">
        <v>22</v>
      </c>
      <c r="H71" s="135" t="s">
        <v>536</v>
      </c>
      <c r="I71" s="60" t="s">
        <v>27</v>
      </c>
      <c r="J71" s="62" t="s">
        <v>22</v>
      </c>
      <c r="K71" s="135" t="s">
        <v>22</v>
      </c>
      <c r="L71" s="135" t="s">
        <v>22</v>
      </c>
      <c r="M71" s="60" t="s">
        <v>22</v>
      </c>
      <c r="N71" s="10" t="s">
        <v>833</v>
      </c>
      <c r="O71" s="240">
        <f t="shared" si="0"/>
        <v>803</v>
      </c>
    </row>
    <row r="72" spans="1:15" s="15" customFormat="1">
      <c r="A72" s="878"/>
      <c r="B72" s="893"/>
      <c r="C72" s="60" t="s">
        <v>920</v>
      </c>
      <c r="D72" s="135" t="s">
        <v>849</v>
      </c>
      <c r="E72" s="135">
        <v>1</v>
      </c>
      <c r="F72" s="135">
        <v>0.4</v>
      </c>
      <c r="G72" s="135" t="s">
        <v>22</v>
      </c>
      <c r="H72" s="135" t="s">
        <v>536</v>
      </c>
      <c r="I72" s="60" t="s">
        <v>27</v>
      </c>
      <c r="J72" s="62" t="s">
        <v>22</v>
      </c>
      <c r="K72" s="135" t="s">
        <v>22</v>
      </c>
      <c r="L72" s="135" t="s">
        <v>22</v>
      </c>
      <c r="M72" s="60" t="s">
        <v>22</v>
      </c>
      <c r="N72" s="10" t="s">
        <v>833</v>
      </c>
      <c r="O72" s="240">
        <f t="shared" ref="O72:O135" si="1">1606*F72</f>
        <v>642.40000000000009</v>
      </c>
    </row>
    <row r="73" spans="1:15" s="15" customFormat="1">
      <c r="A73" s="878"/>
      <c r="B73" s="893"/>
      <c r="C73" s="60" t="s">
        <v>921</v>
      </c>
      <c r="D73" s="135" t="s">
        <v>849</v>
      </c>
      <c r="E73" s="135">
        <v>1</v>
      </c>
      <c r="F73" s="135">
        <v>0.2</v>
      </c>
      <c r="G73" s="135" t="s">
        <v>22</v>
      </c>
      <c r="H73" s="135" t="s">
        <v>536</v>
      </c>
      <c r="I73" s="60" t="s">
        <v>27</v>
      </c>
      <c r="J73" s="62" t="s">
        <v>22</v>
      </c>
      <c r="K73" s="135" t="s">
        <v>22</v>
      </c>
      <c r="L73" s="135" t="s">
        <v>22</v>
      </c>
      <c r="M73" s="60" t="s">
        <v>22</v>
      </c>
      <c r="N73" s="10" t="s">
        <v>833</v>
      </c>
      <c r="O73" s="240">
        <f t="shared" si="1"/>
        <v>321.20000000000005</v>
      </c>
    </row>
    <row r="74" spans="1:15" s="15" customFormat="1">
      <c r="A74" s="878"/>
      <c r="B74" s="893"/>
      <c r="C74" s="60" t="s">
        <v>922</v>
      </c>
      <c r="D74" s="135" t="s">
        <v>849</v>
      </c>
      <c r="E74" s="135">
        <v>1</v>
      </c>
      <c r="F74" s="135">
        <v>0.4</v>
      </c>
      <c r="G74" s="135" t="s">
        <v>22</v>
      </c>
      <c r="H74" s="135" t="s">
        <v>536</v>
      </c>
      <c r="I74" s="60" t="s">
        <v>20</v>
      </c>
      <c r="J74" s="62" t="s">
        <v>22</v>
      </c>
      <c r="K74" s="135" t="s">
        <v>22</v>
      </c>
      <c r="L74" s="135" t="s">
        <v>22</v>
      </c>
      <c r="M74" s="60" t="s">
        <v>22</v>
      </c>
      <c r="N74" s="10" t="s">
        <v>833</v>
      </c>
      <c r="O74" s="240">
        <f t="shared" si="1"/>
        <v>642.40000000000009</v>
      </c>
    </row>
    <row r="75" spans="1:15" s="15" customFormat="1">
      <c r="A75" s="878"/>
      <c r="B75" s="893"/>
      <c r="C75" s="60" t="s">
        <v>923</v>
      </c>
      <c r="D75" s="135" t="s">
        <v>849</v>
      </c>
      <c r="E75" s="135">
        <v>1</v>
      </c>
      <c r="F75" s="135">
        <v>0.5</v>
      </c>
      <c r="G75" s="135" t="s">
        <v>22</v>
      </c>
      <c r="H75" s="135" t="s">
        <v>536</v>
      </c>
      <c r="I75" s="60" t="s">
        <v>20</v>
      </c>
      <c r="J75" s="62" t="s">
        <v>22</v>
      </c>
      <c r="K75" s="135" t="s">
        <v>22</v>
      </c>
      <c r="L75" s="135" t="s">
        <v>22</v>
      </c>
      <c r="M75" s="60" t="s">
        <v>22</v>
      </c>
      <c r="N75" s="10" t="s">
        <v>833</v>
      </c>
      <c r="O75" s="240">
        <f t="shared" si="1"/>
        <v>803</v>
      </c>
    </row>
    <row r="76" spans="1:15" s="15" customFormat="1" ht="17.25" customHeight="1">
      <c r="A76" s="878"/>
      <c r="B76" s="893"/>
      <c r="C76" s="60" t="s">
        <v>924</v>
      </c>
      <c r="D76" s="135" t="s">
        <v>849</v>
      </c>
      <c r="E76" s="135">
        <v>1</v>
      </c>
      <c r="F76" s="135">
        <v>0.2</v>
      </c>
      <c r="G76" s="135" t="s">
        <v>22</v>
      </c>
      <c r="H76" s="135" t="s">
        <v>536</v>
      </c>
      <c r="I76" s="60" t="s">
        <v>27</v>
      </c>
      <c r="J76" s="62" t="s">
        <v>22</v>
      </c>
      <c r="K76" s="135" t="s">
        <v>22</v>
      </c>
      <c r="L76" s="135" t="s">
        <v>22</v>
      </c>
      <c r="M76" s="60" t="s">
        <v>22</v>
      </c>
      <c r="N76" s="10" t="s">
        <v>833</v>
      </c>
      <c r="O76" s="240">
        <f t="shared" si="1"/>
        <v>321.20000000000005</v>
      </c>
    </row>
    <row r="77" spans="1:15" s="15" customFormat="1" ht="17.25" customHeight="1">
      <c r="A77" s="878"/>
      <c r="B77" s="893"/>
      <c r="C77" s="60" t="s">
        <v>925</v>
      </c>
      <c r="D77" s="135" t="s">
        <v>849</v>
      </c>
      <c r="E77" s="135">
        <v>1</v>
      </c>
      <c r="F77" s="135">
        <v>0.2</v>
      </c>
      <c r="G77" s="135" t="s">
        <v>22</v>
      </c>
      <c r="H77" s="135" t="s">
        <v>536</v>
      </c>
      <c r="I77" s="60" t="s">
        <v>27</v>
      </c>
      <c r="J77" s="62" t="s">
        <v>22</v>
      </c>
      <c r="K77" s="135" t="s">
        <v>22</v>
      </c>
      <c r="L77" s="135" t="s">
        <v>22</v>
      </c>
      <c r="M77" s="60" t="s">
        <v>22</v>
      </c>
      <c r="N77" s="10" t="s">
        <v>833</v>
      </c>
      <c r="O77" s="240">
        <f t="shared" si="1"/>
        <v>321.20000000000005</v>
      </c>
    </row>
    <row r="78" spans="1:15" s="15" customFormat="1" ht="17.25" customHeight="1">
      <c r="A78" s="878"/>
      <c r="B78" s="893"/>
      <c r="C78" s="60" t="s">
        <v>926</v>
      </c>
      <c r="D78" s="135" t="s">
        <v>849</v>
      </c>
      <c r="E78" s="135">
        <v>1</v>
      </c>
      <c r="F78" s="135">
        <v>0.5</v>
      </c>
      <c r="G78" s="135" t="s">
        <v>22</v>
      </c>
      <c r="H78" s="135" t="s">
        <v>536</v>
      </c>
      <c r="I78" s="60" t="s">
        <v>27</v>
      </c>
      <c r="J78" s="62" t="s">
        <v>22</v>
      </c>
      <c r="K78" s="135" t="s">
        <v>22</v>
      </c>
      <c r="L78" s="135" t="s">
        <v>22</v>
      </c>
      <c r="M78" s="60" t="s">
        <v>22</v>
      </c>
      <c r="N78" s="10" t="s">
        <v>833</v>
      </c>
      <c r="O78" s="240">
        <f t="shared" si="1"/>
        <v>803</v>
      </c>
    </row>
    <row r="79" spans="1:15" s="15" customFormat="1" ht="17.25" customHeight="1">
      <c r="A79" s="878"/>
      <c r="B79" s="893"/>
      <c r="C79" s="60" t="s">
        <v>927</v>
      </c>
      <c r="D79" s="135" t="s">
        <v>849</v>
      </c>
      <c r="E79" s="135">
        <v>1</v>
      </c>
      <c r="F79" s="135">
        <v>0.3</v>
      </c>
      <c r="G79" s="135" t="s">
        <v>22</v>
      </c>
      <c r="H79" s="135" t="s">
        <v>536</v>
      </c>
      <c r="I79" s="60" t="s">
        <v>20</v>
      </c>
      <c r="J79" s="62" t="s">
        <v>22</v>
      </c>
      <c r="K79" s="135" t="s">
        <v>22</v>
      </c>
      <c r="L79" s="135" t="s">
        <v>22</v>
      </c>
      <c r="M79" s="60" t="s">
        <v>22</v>
      </c>
      <c r="N79" s="10" t="s">
        <v>833</v>
      </c>
      <c r="O79" s="240">
        <f t="shared" si="1"/>
        <v>481.79999999999995</v>
      </c>
    </row>
    <row r="80" spans="1:15" s="15" customFormat="1" ht="17.25" customHeight="1">
      <c r="A80" s="878"/>
      <c r="B80" s="893"/>
      <c r="C80" s="60" t="s">
        <v>928</v>
      </c>
      <c r="D80" s="135" t="s">
        <v>849</v>
      </c>
      <c r="E80" s="135">
        <v>1</v>
      </c>
      <c r="F80" s="135">
        <v>0.1</v>
      </c>
      <c r="G80" s="135" t="s">
        <v>22</v>
      </c>
      <c r="H80" s="135" t="s">
        <v>536</v>
      </c>
      <c r="I80" s="60" t="s">
        <v>27</v>
      </c>
      <c r="J80" s="62" t="s">
        <v>22</v>
      </c>
      <c r="K80" s="135" t="s">
        <v>22</v>
      </c>
      <c r="L80" s="135" t="s">
        <v>22</v>
      </c>
      <c r="M80" s="60" t="s">
        <v>22</v>
      </c>
      <c r="N80" s="10" t="s">
        <v>833</v>
      </c>
      <c r="O80" s="240">
        <f t="shared" si="1"/>
        <v>160.60000000000002</v>
      </c>
    </row>
    <row r="81" spans="1:15" s="15" customFormat="1" ht="17.25" customHeight="1">
      <c r="A81" s="878"/>
      <c r="B81" s="893"/>
      <c r="C81" s="60" t="s">
        <v>929</v>
      </c>
      <c r="D81" s="135" t="s">
        <v>849</v>
      </c>
      <c r="E81" s="135">
        <v>1</v>
      </c>
      <c r="F81" s="135">
        <v>0.4</v>
      </c>
      <c r="G81" s="135" t="s">
        <v>22</v>
      </c>
      <c r="H81" s="135" t="s">
        <v>536</v>
      </c>
      <c r="I81" s="60" t="s">
        <v>20</v>
      </c>
      <c r="J81" s="62" t="s">
        <v>22</v>
      </c>
      <c r="K81" s="135" t="s">
        <v>22</v>
      </c>
      <c r="L81" s="135" t="s">
        <v>22</v>
      </c>
      <c r="M81" s="60" t="s">
        <v>22</v>
      </c>
      <c r="N81" s="10" t="s">
        <v>833</v>
      </c>
      <c r="O81" s="240">
        <f t="shared" si="1"/>
        <v>642.40000000000009</v>
      </c>
    </row>
    <row r="82" spans="1:15" s="15" customFormat="1" ht="17.25" customHeight="1">
      <c r="A82" s="878"/>
      <c r="B82" s="893"/>
      <c r="C82" s="60" t="s">
        <v>930</v>
      </c>
      <c r="D82" s="135" t="s">
        <v>849</v>
      </c>
      <c r="E82" s="135">
        <v>1</v>
      </c>
      <c r="F82" s="135">
        <v>0.4</v>
      </c>
      <c r="G82" s="135" t="s">
        <v>22</v>
      </c>
      <c r="H82" s="135" t="s">
        <v>536</v>
      </c>
      <c r="I82" s="60" t="s">
        <v>20</v>
      </c>
      <c r="J82" s="62" t="s">
        <v>22</v>
      </c>
      <c r="K82" s="135" t="s">
        <v>22</v>
      </c>
      <c r="L82" s="135" t="s">
        <v>22</v>
      </c>
      <c r="M82" s="60" t="s">
        <v>22</v>
      </c>
      <c r="N82" s="10" t="s">
        <v>833</v>
      </c>
      <c r="O82" s="240">
        <f t="shared" si="1"/>
        <v>642.40000000000009</v>
      </c>
    </row>
    <row r="83" spans="1:15" s="15" customFormat="1" ht="17.25" customHeight="1">
      <c r="A83" s="878"/>
      <c r="B83" s="893"/>
      <c r="C83" s="60" t="s">
        <v>931</v>
      </c>
      <c r="D83" s="135" t="s">
        <v>849</v>
      </c>
      <c r="E83" s="135">
        <v>1</v>
      </c>
      <c r="F83" s="135">
        <v>0.3</v>
      </c>
      <c r="G83" s="135" t="s">
        <v>22</v>
      </c>
      <c r="H83" s="135" t="s">
        <v>536</v>
      </c>
      <c r="I83" s="60" t="s">
        <v>20</v>
      </c>
      <c r="J83" s="62" t="s">
        <v>22</v>
      </c>
      <c r="K83" s="135" t="s">
        <v>22</v>
      </c>
      <c r="L83" s="135" t="s">
        <v>22</v>
      </c>
      <c r="M83" s="60" t="s">
        <v>22</v>
      </c>
      <c r="N83" s="10" t="s">
        <v>833</v>
      </c>
      <c r="O83" s="240">
        <f t="shared" si="1"/>
        <v>481.79999999999995</v>
      </c>
    </row>
    <row r="84" spans="1:15" s="15" customFormat="1" ht="17.25" customHeight="1">
      <c r="A84" s="878"/>
      <c r="B84" s="893"/>
      <c r="C84" s="60" t="s">
        <v>932</v>
      </c>
      <c r="D84" s="135" t="s">
        <v>849</v>
      </c>
      <c r="E84" s="135">
        <v>1</v>
      </c>
      <c r="F84" s="135">
        <v>0.5</v>
      </c>
      <c r="G84" s="135" t="s">
        <v>22</v>
      </c>
      <c r="H84" s="135" t="s">
        <v>536</v>
      </c>
      <c r="I84" s="60" t="s">
        <v>20</v>
      </c>
      <c r="J84" s="62" t="s">
        <v>22</v>
      </c>
      <c r="K84" s="135" t="s">
        <v>22</v>
      </c>
      <c r="L84" s="135" t="s">
        <v>22</v>
      </c>
      <c r="M84" s="60" t="s">
        <v>22</v>
      </c>
      <c r="N84" s="10" t="s">
        <v>833</v>
      </c>
      <c r="O84" s="240">
        <f t="shared" si="1"/>
        <v>803</v>
      </c>
    </row>
    <row r="85" spans="1:15" s="15" customFormat="1" ht="17.25" customHeight="1">
      <c r="A85" s="878"/>
      <c r="B85" s="893"/>
      <c r="C85" s="60" t="s">
        <v>933</v>
      </c>
      <c r="D85" s="135" t="s">
        <v>849</v>
      </c>
      <c r="E85" s="135">
        <v>1</v>
      </c>
      <c r="F85" s="135">
        <v>0.4</v>
      </c>
      <c r="G85" s="135" t="s">
        <v>22</v>
      </c>
      <c r="H85" s="135" t="s">
        <v>536</v>
      </c>
      <c r="I85" s="60" t="s">
        <v>20</v>
      </c>
      <c r="J85" s="62" t="s">
        <v>22</v>
      </c>
      <c r="K85" s="135" t="s">
        <v>22</v>
      </c>
      <c r="L85" s="135" t="s">
        <v>22</v>
      </c>
      <c r="M85" s="60" t="s">
        <v>22</v>
      </c>
      <c r="N85" s="10" t="s">
        <v>833</v>
      </c>
      <c r="O85" s="240">
        <f t="shared" si="1"/>
        <v>642.40000000000009</v>
      </c>
    </row>
    <row r="86" spans="1:15" s="15" customFormat="1" ht="17.25" customHeight="1">
      <c r="A86" s="878"/>
      <c r="B86" s="893"/>
      <c r="C86" s="60" t="s">
        <v>934</v>
      </c>
      <c r="D86" s="135" t="s">
        <v>849</v>
      </c>
      <c r="E86" s="135">
        <v>1</v>
      </c>
      <c r="F86" s="135">
        <v>0.3</v>
      </c>
      <c r="G86" s="135" t="s">
        <v>22</v>
      </c>
      <c r="H86" s="135" t="s">
        <v>536</v>
      </c>
      <c r="I86" s="60" t="s">
        <v>20</v>
      </c>
      <c r="J86" s="62" t="s">
        <v>22</v>
      </c>
      <c r="K86" s="135" t="s">
        <v>22</v>
      </c>
      <c r="L86" s="135" t="s">
        <v>22</v>
      </c>
      <c r="M86" s="60" t="s">
        <v>22</v>
      </c>
      <c r="N86" s="10" t="s">
        <v>833</v>
      </c>
      <c r="O86" s="240">
        <f t="shared" si="1"/>
        <v>481.79999999999995</v>
      </c>
    </row>
    <row r="87" spans="1:15" s="15" customFormat="1" ht="17.25" customHeight="1">
      <c r="A87" s="878"/>
      <c r="B87" s="893"/>
      <c r="C87" s="60" t="s">
        <v>935</v>
      </c>
      <c r="D87" s="135" t="s">
        <v>849</v>
      </c>
      <c r="E87" s="135">
        <v>1</v>
      </c>
      <c r="F87" s="135">
        <v>0.3</v>
      </c>
      <c r="G87" s="135" t="s">
        <v>22</v>
      </c>
      <c r="H87" s="135" t="s">
        <v>536</v>
      </c>
      <c r="I87" s="60" t="s">
        <v>20</v>
      </c>
      <c r="J87" s="62" t="s">
        <v>22</v>
      </c>
      <c r="K87" s="135" t="s">
        <v>22</v>
      </c>
      <c r="L87" s="135" t="s">
        <v>22</v>
      </c>
      <c r="M87" s="60" t="s">
        <v>22</v>
      </c>
      <c r="N87" s="10" t="s">
        <v>833</v>
      </c>
      <c r="O87" s="240">
        <f t="shared" si="1"/>
        <v>481.79999999999995</v>
      </c>
    </row>
    <row r="88" spans="1:15" s="15" customFormat="1" ht="17.25" customHeight="1">
      <c r="A88" s="878"/>
      <c r="B88" s="893"/>
      <c r="C88" s="60" t="s">
        <v>936</v>
      </c>
      <c r="D88" s="135" t="s">
        <v>849</v>
      </c>
      <c r="E88" s="135">
        <v>1</v>
      </c>
      <c r="F88" s="135">
        <v>0.3</v>
      </c>
      <c r="G88" s="135" t="s">
        <v>22</v>
      </c>
      <c r="H88" s="135" t="s">
        <v>536</v>
      </c>
      <c r="I88" s="60" t="s">
        <v>27</v>
      </c>
      <c r="J88" s="62" t="s">
        <v>22</v>
      </c>
      <c r="K88" s="135" t="s">
        <v>22</v>
      </c>
      <c r="L88" s="135" t="s">
        <v>22</v>
      </c>
      <c r="M88" s="60" t="s">
        <v>22</v>
      </c>
      <c r="N88" s="10" t="s">
        <v>833</v>
      </c>
      <c r="O88" s="240">
        <f t="shared" si="1"/>
        <v>481.79999999999995</v>
      </c>
    </row>
    <row r="89" spans="1:15" s="15" customFormat="1" ht="17.25" customHeight="1">
      <c r="A89" s="878"/>
      <c r="B89" s="893"/>
      <c r="C89" s="60" t="s">
        <v>937</v>
      </c>
      <c r="D89" s="135" t="s">
        <v>849</v>
      </c>
      <c r="E89" s="135">
        <v>1</v>
      </c>
      <c r="F89" s="135">
        <v>0.5</v>
      </c>
      <c r="G89" s="135" t="s">
        <v>22</v>
      </c>
      <c r="H89" s="135" t="s">
        <v>536</v>
      </c>
      <c r="I89" s="60" t="s">
        <v>27</v>
      </c>
      <c r="J89" s="62" t="s">
        <v>22</v>
      </c>
      <c r="K89" s="135" t="s">
        <v>22</v>
      </c>
      <c r="L89" s="135" t="s">
        <v>22</v>
      </c>
      <c r="M89" s="60" t="s">
        <v>22</v>
      </c>
      <c r="N89" s="10" t="s">
        <v>833</v>
      </c>
      <c r="O89" s="240">
        <f t="shared" si="1"/>
        <v>803</v>
      </c>
    </row>
    <row r="90" spans="1:15" s="15" customFormat="1" ht="17.25" customHeight="1">
      <c r="A90" s="878"/>
      <c r="B90" s="893"/>
      <c r="C90" s="60" t="s">
        <v>938</v>
      </c>
      <c r="D90" s="135" t="s">
        <v>849</v>
      </c>
      <c r="E90" s="135">
        <v>1</v>
      </c>
      <c r="F90" s="135">
        <v>0.3</v>
      </c>
      <c r="G90" s="135" t="s">
        <v>22</v>
      </c>
      <c r="H90" s="135" t="s">
        <v>536</v>
      </c>
      <c r="I90" s="60" t="s">
        <v>27</v>
      </c>
      <c r="J90" s="62" t="s">
        <v>22</v>
      </c>
      <c r="K90" s="135" t="s">
        <v>22</v>
      </c>
      <c r="L90" s="135" t="s">
        <v>22</v>
      </c>
      <c r="M90" s="60" t="s">
        <v>22</v>
      </c>
      <c r="N90" s="10" t="s">
        <v>833</v>
      </c>
      <c r="O90" s="240">
        <f t="shared" si="1"/>
        <v>481.79999999999995</v>
      </c>
    </row>
    <row r="91" spans="1:15" s="15" customFormat="1" ht="17.25" customHeight="1">
      <c r="A91" s="878"/>
      <c r="B91" s="893"/>
      <c r="C91" s="60" t="s">
        <v>939</v>
      </c>
      <c r="D91" s="135" t="s">
        <v>849</v>
      </c>
      <c r="E91" s="135">
        <v>1</v>
      </c>
      <c r="F91" s="135">
        <v>0.2</v>
      </c>
      <c r="G91" s="135" t="s">
        <v>22</v>
      </c>
      <c r="H91" s="135" t="s">
        <v>536</v>
      </c>
      <c r="I91" s="60" t="s">
        <v>27</v>
      </c>
      <c r="J91" s="62" t="s">
        <v>22</v>
      </c>
      <c r="K91" s="135" t="s">
        <v>22</v>
      </c>
      <c r="L91" s="135" t="s">
        <v>22</v>
      </c>
      <c r="M91" s="60" t="s">
        <v>22</v>
      </c>
      <c r="N91" s="10" t="s">
        <v>833</v>
      </c>
      <c r="O91" s="240">
        <f t="shared" si="1"/>
        <v>321.20000000000005</v>
      </c>
    </row>
    <row r="92" spans="1:15" s="15" customFormat="1" ht="17.25" customHeight="1">
      <c r="A92" s="878"/>
      <c r="B92" s="893"/>
      <c r="C92" s="60" t="s">
        <v>940</v>
      </c>
      <c r="D92" s="135" t="s">
        <v>849</v>
      </c>
      <c r="E92" s="135">
        <v>1</v>
      </c>
      <c r="F92" s="135">
        <v>0.1</v>
      </c>
      <c r="G92" s="135" t="s">
        <v>22</v>
      </c>
      <c r="H92" s="135" t="s">
        <v>536</v>
      </c>
      <c r="I92" s="60" t="s">
        <v>20</v>
      </c>
      <c r="J92" s="62" t="s">
        <v>22</v>
      </c>
      <c r="K92" s="135" t="s">
        <v>22</v>
      </c>
      <c r="L92" s="135" t="s">
        <v>22</v>
      </c>
      <c r="M92" s="60" t="s">
        <v>22</v>
      </c>
      <c r="N92" s="10" t="s">
        <v>833</v>
      </c>
      <c r="O92" s="240">
        <f t="shared" si="1"/>
        <v>160.60000000000002</v>
      </c>
    </row>
    <row r="93" spans="1:15" s="15" customFormat="1" ht="17.25" customHeight="1">
      <c r="A93" s="878"/>
      <c r="B93" s="893"/>
      <c r="C93" s="60" t="s">
        <v>941</v>
      </c>
      <c r="D93" s="135" t="s">
        <v>849</v>
      </c>
      <c r="E93" s="135">
        <v>1</v>
      </c>
      <c r="F93" s="135">
        <v>0.1</v>
      </c>
      <c r="G93" s="135" t="s">
        <v>22</v>
      </c>
      <c r="H93" s="135" t="s">
        <v>536</v>
      </c>
      <c r="I93" s="60" t="s">
        <v>27</v>
      </c>
      <c r="J93" s="62" t="s">
        <v>22</v>
      </c>
      <c r="K93" s="135" t="s">
        <v>22</v>
      </c>
      <c r="L93" s="135" t="s">
        <v>22</v>
      </c>
      <c r="M93" s="60" t="s">
        <v>22</v>
      </c>
      <c r="N93" s="10" t="s">
        <v>833</v>
      </c>
      <c r="O93" s="240">
        <f t="shared" si="1"/>
        <v>160.60000000000002</v>
      </c>
    </row>
    <row r="94" spans="1:15" s="15" customFormat="1" ht="17.25" customHeight="1">
      <c r="A94" s="878"/>
      <c r="B94" s="893"/>
      <c r="C94" s="60" t="s">
        <v>942</v>
      </c>
      <c r="D94" s="135" t="s">
        <v>849</v>
      </c>
      <c r="E94" s="135">
        <v>1</v>
      </c>
      <c r="F94" s="135">
        <v>0.4</v>
      </c>
      <c r="G94" s="135" t="s">
        <v>22</v>
      </c>
      <c r="H94" s="135" t="s">
        <v>536</v>
      </c>
      <c r="I94" s="60" t="s">
        <v>27</v>
      </c>
      <c r="J94" s="62" t="s">
        <v>22</v>
      </c>
      <c r="K94" s="135" t="s">
        <v>22</v>
      </c>
      <c r="L94" s="135" t="s">
        <v>22</v>
      </c>
      <c r="M94" s="60" t="s">
        <v>22</v>
      </c>
      <c r="N94" s="10" t="s">
        <v>833</v>
      </c>
      <c r="O94" s="240">
        <f t="shared" si="1"/>
        <v>642.40000000000009</v>
      </c>
    </row>
    <row r="95" spans="1:15" s="15" customFormat="1" ht="17.25" customHeight="1">
      <c r="A95" s="878"/>
      <c r="B95" s="893"/>
      <c r="C95" s="60" t="s">
        <v>943</v>
      </c>
      <c r="D95" s="135" t="s">
        <v>849</v>
      </c>
      <c r="E95" s="135">
        <v>1</v>
      </c>
      <c r="F95" s="135">
        <v>0.1</v>
      </c>
      <c r="G95" s="135" t="s">
        <v>22</v>
      </c>
      <c r="H95" s="135" t="s">
        <v>536</v>
      </c>
      <c r="I95" s="60" t="s">
        <v>20</v>
      </c>
      <c r="J95" s="62" t="s">
        <v>22</v>
      </c>
      <c r="K95" s="135" t="s">
        <v>22</v>
      </c>
      <c r="L95" s="135" t="s">
        <v>22</v>
      </c>
      <c r="M95" s="60" t="s">
        <v>22</v>
      </c>
      <c r="N95" s="10" t="s">
        <v>833</v>
      </c>
      <c r="O95" s="240">
        <f t="shared" si="1"/>
        <v>160.60000000000002</v>
      </c>
    </row>
    <row r="96" spans="1:15" s="15" customFormat="1" ht="17.25" customHeight="1">
      <c r="A96" s="878"/>
      <c r="B96" s="893"/>
      <c r="C96" s="60" t="s">
        <v>944</v>
      </c>
      <c r="D96" s="135" t="s">
        <v>849</v>
      </c>
      <c r="E96" s="135">
        <v>1</v>
      </c>
      <c r="F96" s="135">
        <v>0.4</v>
      </c>
      <c r="G96" s="135" t="s">
        <v>22</v>
      </c>
      <c r="H96" s="135" t="s">
        <v>536</v>
      </c>
      <c r="I96" s="60" t="s">
        <v>20</v>
      </c>
      <c r="J96" s="62" t="s">
        <v>22</v>
      </c>
      <c r="K96" s="135" t="s">
        <v>22</v>
      </c>
      <c r="L96" s="135" t="s">
        <v>22</v>
      </c>
      <c r="M96" s="60" t="s">
        <v>22</v>
      </c>
      <c r="N96" s="10" t="s">
        <v>833</v>
      </c>
      <c r="O96" s="240">
        <f t="shared" si="1"/>
        <v>642.40000000000009</v>
      </c>
    </row>
    <row r="97" spans="1:15" s="15" customFormat="1" ht="17.25" customHeight="1">
      <c r="A97" s="878"/>
      <c r="B97" s="893"/>
      <c r="C97" s="60" t="s">
        <v>945</v>
      </c>
      <c r="D97" s="135" t="s">
        <v>849</v>
      </c>
      <c r="E97" s="135">
        <v>1</v>
      </c>
      <c r="F97" s="135">
        <v>0.5</v>
      </c>
      <c r="G97" s="135" t="s">
        <v>22</v>
      </c>
      <c r="H97" s="135" t="s">
        <v>536</v>
      </c>
      <c r="I97" s="60" t="s">
        <v>27</v>
      </c>
      <c r="J97" s="62" t="s">
        <v>22</v>
      </c>
      <c r="K97" s="135" t="s">
        <v>22</v>
      </c>
      <c r="L97" s="135" t="s">
        <v>22</v>
      </c>
      <c r="M97" s="60" t="s">
        <v>22</v>
      </c>
      <c r="N97" s="10" t="s">
        <v>833</v>
      </c>
      <c r="O97" s="240">
        <f t="shared" si="1"/>
        <v>803</v>
      </c>
    </row>
    <row r="98" spans="1:15" s="15" customFormat="1" ht="17.25" customHeight="1">
      <c r="A98" s="878"/>
      <c r="B98" s="893"/>
      <c r="C98" s="60" t="s">
        <v>946</v>
      </c>
      <c r="D98" s="135" t="s">
        <v>849</v>
      </c>
      <c r="E98" s="135">
        <v>1</v>
      </c>
      <c r="F98" s="135">
        <v>0.4</v>
      </c>
      <c r="G98" s="135" t="s">
        <v>22</v>
      </c>
      <c r="H98" s="135" t="s">
        <v>536</v>
      </c>
      <c r="I98" s="60" t="s">
        <v>27</v>
      </c>
      <c r="J98" s="62" t="s">
        <v>22</v>
      </c>
      <c r="K98" s="135" t="s">
        <v>22</v>
      </c>
      <c r="L98" s="135" t="s">
        <v>22</v>
      </c>
      <c r="M98" s="60" t="s">
        <v>22</v>
      </c>
      <c r="N98" s="10" t="s">
        <v>833</v>
      </c>
      <c r="O98" s="240">
        <f t="shared" si="1"/>
        <v>642.40000000000009</v>
      </c>
    </row>
    <row r="99" spans="1:15" s="15" customFormat="1" ht="17.25" customHeight="1">
      <c r="A99" s="878"/>
      <c r="B99" s="893"/>
      <c r="C99" s="60" t="s">
        <v>947</v>
      </c>
      <c r="D99" s="135" t="s">
        <v>849</v>
      </c>
      <c r="E99" s="135">
        <v>1</v>
      </c>
      <c r="F99" s="135">
        <v>0.3</v>
      </c>
      <c r="G99" s="135" t="s">
        <v>22</v>
      </c>
      <c r="H99" s="135" t="s">
        <v>536</v>
      </c>
      <c r="I99" s="60" t="s">
        <v>20</v>
      </c>
      <c r="J99" s="62" t="s">
        <v>22</v>
      </c>
      <c r="K99" s="135" t="s">
        <v>22</v>
      </c>
      <c r="L99" s="135" t="s">
        <v>22</v>
      </c>
      <c r="M99" s="60" t="s">
        <v>22</v>
      </c>
      <c r="N99" s="10" t="s">
        <v>833</v>
      </c>
      <c r="O99" s="240">
        <f t="shared" si="1"/>
        <v>481.79999999999995</v>
      </c>
    </row>
    <row r="100" spans="1:15" s="15" customFormat="1" ht="17.25" customHeight="1">
      <c r="A100" s="878"/>
      <c r="B100" s="893"/>
      <c r="C100" s="60" t="s">
        <v>948</v>
      </c>
      <c r="D100" s="135" t="s">
        <v>849</v>
      </c>
      <c r="E100" s="135">
        <v>1</v>
      </c>
      <c r="F100" s="135">
        <v>0.1</v>
      </c>
      <c r="G100" s="135" t="s">
        <v>22</v>
      </c>
      <c r="H100" s="135" t="s">
        <v>536</v>
      </c>
      <c r="I100" s="60" t="s">
        <v>20</v>
      </c>
      <c r="J100" s="62" t="s">
        <v>22</v>
      </c>
      <c r="K100" s="135" t="s">
        <v>22</v>
      </c>
      <c r="L100" s="135" t="s">
        <v>22</v>
      </c>
      <c r="M100" s="60" t="s">
        <v>22</v>
      </c>
      <c r="N100" s="10" t="s">
        <v>833</v>
      </c>
      <c r="O100" s="240">
        <f t="shared" si="1"/>
        <v>160.60000000000002</v>
      </c>
    </row>
    <row r="101" spans="1:15" s="15" customFormat="1" ht="17.25" customHeight="1">
      <c r="A101" s="878"/>
      <c r="B101" s="893"/>
      <c r="C101" s="60" t="s">
        <v>949</v>
      </c>
      <c r="D101" s="135" t="s">
        <v>849</v>
      </c>
      <c r="E101" s="135">
        <v>1</v>
      </c>
      <c r="F101" s="135">
        <v>0.5</v>
      </c>
      <c r="G101" s="135" t="s">
        <v>22</v>
      </c>
      <c r="H101" s="135" t="s">
        <v>536</v>
      </c>
      <c r="I101" s="60" t="s">
        <v>27</v>
      </c>
      <c r="J101" s="62" t="s">
        <v>22</v>
      </c>
      <c r="K101" s="135" t="s">
        <v>22</v>
      </c>
      <c r="L101" s="135" t="s">
        <v>22</v>
      </c>
      <c r="M101" s="60" t="s">
        <v>22</v>
      </c>
      <c r="N101" s="10" t="s">
        <v>833</v>
      </c>
      <c r="O101" s="240">
        <f t="shared" si="1"/>
        <v>803</v>
      </c>
    </row>
    <row r="102" spans="1:15" s="15" customFormat="1" ht="17.25" customHeight="1">
      <c r="A102" s="878"/>
      <c r="B102" s="893"/>
      <c r="C102" s="60" t="s">
        <v>950</v>
      </c>
      <c r="D102" s="135" t="s">
        <v>849</v>
      </c>
      <c r="E102" s="135">
        <v>1</v>
      </c>
      <c r="F102" s="135">
        <v>0.4</v>
      </c>
      <c r="G102" s="135" t="s">
        <v>22</v>
      </c>
      <c r="H102" s="135" t="s">
        <v>536</v>
      </c>
      <c r="I102" s="60" t="s">
        <v>20</v>
      </c>
      <c r="J102" s="62" t="s">
        <v>22</v>
      </c>
      <c r="K102" s="135" t="s">
        <v>22</v>
      </c>
      <c r="L102" s="135" t="s">
        <v>22</v>
      </c>
      <c r="M102" s="60" t="s">
        <v>22</v>
      </c>
      <c r="N102" s="10" t="s">
        <v>833</v>
      </c>
      <c r="O102" s="240">
        <f t="shared" si="1"/>
        <v>642.40000000000009</v>
      </c>
    </row>
    <row r="103" spans="1:15" s="15" customFormat="1" ht="17.25" customHeight="1">
      <c r="A103" s="878"/>
      <c r="B103" s="893"/>
      <c r="C103" s="60" t="s">
        <v>951</v>
      </c>
      <c r="D103" s="135" t="s">
        <v>849</v>
      </c>
      <c r="E103" s="135">
        <v>1</v>
      </c>
      <c r="F103" s="135">
        <v>0.2</v>
      </c>
      <c r="G103" s="135" t="s">
        <v>22</v>
      </c>
      <c r="H103" s="135" t="s">
        <v>536</v>
      </c>
      <c r="I103" s="60" t="s">
        <v>27</v>
      </c>
      <c r="J103" s="62" t="s">
        <v>22</v>
      </c>
      <c r="K103" s="135" t="s">
        <v>22</v>
      </c>
      <c r="L103" s="135" t="s">
        <v>22</v>
      </c>
      <c r="M103" s="60" t="s">
        <v>22</v>
      </c>
      <c r="N103" s="10" t="s">
        <v>833</v>
      </c>
      <c r="O103" s="240">
        <f t="shared" si="1"/>
        <v>321.20000000000005</v>
      </c>
    </row>
    <row r="104" spans="1:15" s="15" customFormat="1" ht="17.25" customHeight="1">
      <c r="A104" s="878"/>
      <c r="B104" s="893"/>
      <c r="C104" s="60" t="s">
        <v>952</v>
      </c>
      <c r="D104" s="135" t="s">
        <v>849</v>
      </c>
      <c r="E104" s="135">
        <v>1</v>
      </c>
      <c r="F104" s="135">
        <v>0.1</v>
      </c>
      <c r="G104" s="135" t="s">
        <v>22</v>
      </c>
      <c r="H104" s="135" t="s">
        <v>536</v>
      </c>
      <c r="I104" s="60" t="s">
        <v>20</v>
      </c>
      <c r="J104" s="62" t="s">
        <v>22</v>
      </c>
      <c r="K104" s="135" t="s">
        <v>22</v>
      </c>
      <c r="L104" s="135" t="s">
        <v>22</v>
      </c>
      <c r="M104" s="60" t="s">
        <v>22</v>
      </c>
      <c r="N104" s="10" t="s">
        <v>833</v>
      </c>
      <c r="O104" s="240">
        <f t="shared" si="1"/>
        <v>160.60000000000002</v>
      </c>
    </row>
    <row r="105" spans="1:15" s="15" customFormat="1" ht="18" customHeight="1">
      <c r="A105" s="878"/>
      <c r="B105" s="893"/>
      <c r="C105" s="60" t="s">
        <v>953</v>
      </c>
      <c r="D105" s="135" t="s">
        <v>849</v>
      </c>
      <c r="E105" s="135">
        <v>1</v>
      </c>
      <c r="F105" s="135">
        <v>0.5</v>
      </c>
      <c r="G105" s="135" t="s">
        <v>22</v>
      </c>
      <c r="H105" s="135" t="s">
        <v>536</v>
      </c>
      <c r="I105" s="60" t="s">
        <v>20</v>
      </c>
      <c r="J105" s="62" t="s">
        <v>22</v>
      </c>
      <c r="K105" s="135" t="s">
        <v>22</v>
      </c>
      <c r="L105" s="135" t="s">
        <v>22</v>
      </c>
      <c r="M105" s="60" t="s">
        <v>22</v>
      </c>
      <c r="N105" s="10" t="s">
        <v>833</v>
      </c>
      <c r="O105" s="240">
        <f t="shared" si="1"/>
        <v>803</v>
      </c>
    </row>
    <row r="106" spans="1:15" s="15" customFormat="1" ht="18" customHeight="1">
      <c r="A106" s="878"/>
      <c r="B106" s="893"/>
      <c r="C106" s="60" t="s">
        <v>954</v>
      </c>
      <c r="D106" s="135" t="s">
        <v>849</v>
      </c>
      <c r="E106" s="135">
        <v>1</v>
      </c>
      <c r="F106" s="135">
        <v>0.5</v>
      </c>
      <c r="G106" s="135" t="s">
        <v>22</v>
      </c>
      <c r="H106" s="135" t="s">
        <v>536</v>
      </c>
      <c r="I106" s="60" t="s">
        <v>20</v>
      </c>
      <c r="J106" s="62" t="s">
        <v>22</v>
      </c>
      <c r="K106" s="135" t="s">
        <v>22</v>
      </c>
      <c r="L106" s="135" t="s">
        <v>22</v>
      </c>
      <c r="M106" s="60" t="s">
        <v>22</v>
      </c>
      <c r="N106" s="10" t="s">
        <v>833</v>
      </c>
      <c r="O106" s="240">
        <f t="shared" si="1"/>
        <v>803</v>
      </c>
    </row>
    <row r="107" spans="1:15" s="15" customFormat="1" ht="17.25" customHeight="1">
      <c r="A107" s="878"/>
      <c r="B107" s="893"/>
      <c r="C107" s="60" t="s">
        <v>955</v>
      </c>
      <c r="D107" s="135" t="s">
        <v>849</v>
      </c>
      <c r="E107" s="135">
        <v>1</v>
      </c>
      <c r="F107" s="135">
        <v>0.5</v>
      </c>
      <c r="G107" s="135" t="s">
        <v>22</v>
      </c>
      <c r="H107" s="135" t="s">
        <v>536</v>
      </c>
      <c r="I107" s="60" t="s">
        <v>27</v>
      </c>
      <c r="J107" s="62" t="s">
        <v>22</v>
      </c>
      <c r="K107" s="135" t="s">
        <v>22</v>
      </c>
      <c r="L107" s="135" t="s">
        <v>22</v>
      </c>
      <c r="M107" s="60" t="s">
        <v>22</v>
      </c>
      <c r="N107" s="10" t="s">
        <v>833</v>
      </c>
      <c r="O107" s="240">
        <f t="shared" si="1"/>
        <v>803</v>
      </c>
    </row>
    <row r="108" spans="1:15" s="15" customFormat="1" ht="17.25" customHeight="1">
      <c r="A108" s="878"/>
      <c r="B108" s="893"/>
      <c r="C108" s="60" t="s">
        <v>956</v>
      </c>
      <c r="D108" s="135" t="s">
        <v>849</v>
      </c>
      <c r="E108" s="135">
        <v>1</v>
      </c>
      <c r="F108" s="135">
        <v>0.4</v>
      </c>
      <c r="G108" s="135" t="s">
        <v>22</v>
      </c>
      <c r="H108" s="135" t="s">
        <v>536</v>
      </c>
      <c r="I108" s="60" t="s">
        <v>20</v>
      </c>
      <c r="J108" s="62" t="s">
        <v>22</v>
      </c>
      <c r="K108" s="135" t="s">
        <v>22</v>
      </c>
      <c r="L108" s="135" t="s">
        <v>22</v>
      </c>
      <c r="M108" s="60" t="s">
        <v>22</v>
      </c>
      <c r="N108" s="10" t="s">
        <v>833</v>
      </c>
      <c r="O108" s="240">
        <f t="shared" si="1"/>
        <v>642.40000000000009</v>
      </c>
    </row>
    <row r="109" spans="1:15" s="15" customFormat="1" ht="17.25" customHeight="1">
      <c r="A109" s="878"/>
      <c r="B109" s="893"/>
      <c r="C109" s="60" t="s">
        <v>957</v>
      </c>
      <c r="D109" s="135" t="s">
        <v>849</v>
      </c>
      <c r="E109" s="135">
        <v>1</v>
      </c>
      <c r="F109" s="135">
        <v>0.1</v>
      </c>
      <c r="G109" s="135" t="s">
        <v>22</v>
      </c>
      <c r="H109" s="135" t="s">
        <v>536</v>
      </c>
      <c r="I109" s="60" t="s">
        <v>20</v>
      </c>
      <c r="J109" s="62" t="s">
        <v>22</v>
      </c>
      <c r="K109" s="135" t="s">
        <v>22</v>
      </c>
      <c r="L109" s="135" t="s">
        <v>22</v>
      </c>
      <c r="M109" s="60" t="s">
        <v>22</v>
      </c>
      <c r="N109" s="10" t="s">
        <v>833</v>
      </c>
      <c r="O109" s="240">
        <f t="shared" si="1"/>
        <v>160.60000000000002</v>
      </c>
    </row>
    <row r="110" spans="1:15" s="15" customFormat="1" ht="17.25" customHeight="1">
      <c r="A110" s="878"/>
      <c r="B110" s="893"/>
      <c r="C110" s="60" t="s">
        <v>958</v>
      </c>
      <c r="D110" s="135" t="s">
        <v>849</v>
      </c>
      <c r="E110" s="135">
        <v>1</v>
      </c>
      <c r="F110" s="135">
        <v>0.2</v>
      </c>
      <c r="G110" s="135" t="s">
        <v>22</v>
      </c>
      <c r="H110" s="135" t="s">
        <v>536</v>
      </c>
      <c r="I110" s="60" t="s">
        <v>27</v>
      </c>
      <c r="J110" s="62" t="s">
        <v>22</v>
      </c>
      <c r="K110" s="135" t="s">
        <v>22</v>
      </c>
      <c r="L110" s="135" t="s">
        <v>22</v>
      </c>
      <c r="M110" s="60" t="s">
        <v>22</v>
      </c>
      <c r="N110" s="10" t="s">
        <v>833</v>
      </c>
      <c r="O110" s="240">
        <f t="shared" si="1"/>
        <v>321.20000000000005</v>
      </c>
    </row>
    <row r="111" spans="1:15" s="15" customFormat="1" ht="17.25" customHeight="1">
      <c r="A111" s="878"/>
      <c r="B111" s="893"/>
      <c r="C111" s="60" t="s">
        <v>959</v>
      </c>
      <c r="D111" s="135" t="s">
        <v>849</v>
      </c>
      <c r="E111" s="135">
        <v>1</v>
      </c>
      <c r="F111" s="135">
        <v>0.1</v>
      </c>
      <c r="G111" s="135" t="s">
        <v>22</v>
      </c>
      <c r="H111" s="135" t="s">
        <v>536</v>
      </c>
      <c r="I111" s="60" t="s">
        <v>20</v>
      </c>
      <c r="J111" s="62" t="s">
        <v>22</v>
      </c>
      <c r="K111" s="135" t="s">
        <v>22</v>
      </c>
      <c r="L111" s="135" t="s">
        <v>22</v>
      </c>
      <c r="M111" s="60" t="s">
        <v>22</v>
      </c>
      <c r="N111" s="10" t="s">
        <v>833</v>
      </c>
      <c r="O111" s="240">
        <f t="shared" si="1"/>
        <v>160.60000000000002</v>
      </c>
    </row>
    <row r="112" spans="1:15" s="15" customFormat="1" ht="17.25" customHeight="1">
      <c r="A112" s="878"/>
      <c r="B112" s="893"/>
      <c r="C112" s="60" t="s">
        <v>960</v>
      </c>
      <c r="D112" s="135" t="s">
        <v>849</v>
      </c>
      <c r="E112" s="135">
        <v>1</v>
      </c>
      <c r="F112" s="135">
        <v>0.3</v>
      </c>
      <c r="G112" s="135" t="s">
        <v>22</v>
      </c>
      <c r="H112" s="135" t="s">
        <v>536</v>
      </c>
      <c r="I112" s="60" t="s">
        <v>27</v>
      </c>
      <c r="J112" s="62" t="s">
        <v>22</v>
      </c>
      <c r="K112" s="135" t="s">
        <v>22</v>
      </c>
      <c r="L112" s="135" t="s">
        <v>22</v>
      </c>
      <c r="M112" s="60" t="s">
        <v>22</v>
      </c>
      <c r="N112" s="10" t="s">
        <v>833</v>
      </c>
      <c r="O112" s="240">
        <f t="shared" si="1"/>
        <v>481.79999999999995</v>
      </c>
    </row>
    <row r="113" spans="1:15" s="15" customFormat="1" ht="17.25" customHeight="1">
      <c r="A113" s="878"/>
      <c r="B113" s="893"/>
      <c r="C113" s="60" t="s">
        <v>961</v>
      </c>
      <c r="D113" s="135" t="s">
        <v>849</v>
      </c>
      <c r="E113" s="135">
        <v>1</v>
      </c>
      <c r="F113" s="135">
        <v>0.2</v>
      </c>
      <c r="G113" s="135" t="s">
        <v>22</v>
      </c>
      <c r="H113" s="135" t="s">
        <v>536</v>
      </c>
      <c r="I113" s="60" t="s">
        <v>27</v>
      </c>
      <c r="J113" s="62" t="s">
        <v>22</v>
      </c>
      <c r="K113" s="135" t="s">
        <v>22</v>
      </c>
      <c r="L113" s="135" t="s">
        <v>22</v>
      </c>
      <c r="M113" s="60" t="s">
        <v>22</v>
      </c>
      <c r="N113" s="10" t="s">
        <v>833</v>
      </c>
      <c r="O113" s="240">
        <f t="shared" si="1"/>
        <v>321.20000000000005</v>
      </c>
    </row>
    <row r="114" spans="1:15" s="15" customFormat="1" ht="17.25" customHeight="1">
      <c r="A114" s="878"/>
      <c r="B114" s="893"/>
      <c r="C114" s="60" t="s">
        <v>962</v>
      </c>
      <c r="D114" s="135" t="s">
        <v>849</v>
      </c>
      <c r="E114" s="135">
        <v>1</v>
      </c>
      <c r="F114" s="135">
        <v>0.5</v>
      </c>
      <c r="G114" s="135" t="s">
        <v>22</v>
      </c>
      <c r="H114" s="135" t="s">
        <v>536</v>
      </c>
      <c r="I114" s="60" t="s">
        <v>20</v>
      </c>
      <c r="J114" s="62" t="s">
        <v>22</v>
      </c>
      <c r="K114" s="135" t="s">
        <v>22</v>
      </c>
      <c r="L114" s="135" t="s">
        <v>22</v>
      </c>
      <c r="M114" s="60" t="s">
        <v>22</v>
      </c>
      <c r="N114" s="10" t="s">
        <v>833</v>
      </c>
      <c r="O114" s="240">
        <f t="shared" si="1"/>
        <v>803</v>
      </c>
    </row>
    <row r="115" spans="1:15" s="15" customFormat="1" ht="17.25" customHeight="1">
      <c r="A115" s="878"/>
      <c r="B115" s="893"/>
      <c r="C115" s="60" t="s">
        <v>963</v>
      </c>
      <c r="D115" s="135" t="s">
        <v>849</v>
      </c>
      <c r="E115" s="135">
        <v>1</v>
      </c>
      <c r="F115" s="135">
        <v>0.5</v>
      </c>
      <c r="G115" s="135" t="s">
        <v>22</v>
      </c>
      <c r="H115" s="135" t="s">
        <v>536</v>
      </c>
      <c r="I115" s="60" t="s">
        <v>20</v>
      </c>
      <c r="J115" s="62" t="s">
        <v>22</v>
      </c>
      <c r="K115" s="135" t="s">
        <v>22</v>
      </c>
      <c r="L115" s="135" t="s">
        <v>22</v>
      </c>
      <c r="M115" s="60" t="s">
        <v>22</v>
      </c>
      <c r="N115" s="10" t="s">
        <v>833</v>
      </c>
      <c r="O115" s="240">
        <f t="shared" si="1"/>
        <v>803</v>
      </c>
    </row>
    <row r="116" spans="1:15" s="15" customFormat="1" ht="17.25" customHeight="1">
      <c r="A116" s="878"/>
      <c r="B116" s="893"/>
      <c r="C116" s="60" t="s">
        <v>964</v>
      </c>
      <c r="D116" s="135" t="s">
        <v>849</v>
      </c>
      <c r="E116" s="135">
        <v>1</v>
      </c>
      <c r="F116" s="135">
        <v>0.3</v>
      </c>
      <c r="G116" s="135" t="s">
        <v>22</v>
      </c>
      <c r="H116" s="135" t="s">
        <v>536</v>
      </c>
      <c r="I116" s="60" t="s">
        <v>27</v>
      </c>
      <c r="J116" s="62" t="s">
        <v>22</v>
      </c>
      <c r="K116" s="135" t="s">
        <v>22</v>
      </c>
      <c r="L116" s="135" t="s">
        <v>22</v>
      </c>
      <c r="M116" s="60" t="s">
        <v>22</v>
      </c>
      <c r="N116" s="10" t="s">
        <v>833</v>
      </c>
      <c r="O116" s="240">
        <f t="shared" si="1"/>
        <v>481.79999999999995</v>
      </c>
    </row>
    <row r="117" spans="1:15" s="15" customFormat="1" ht="17.25" customHeight="1">
      <c r="A117" s="878"/>
      <c r="B117" s="893"/>
      <c r="C117" s="60" t="s">
        <v>965</v>
      </c>
      <c r="D117" s="135" t="s">
        <v>849</v>
      </c>
      <c r="E117" s="135">
        <v>1</v>
      </c>
      <c r="F117" s="135">
        <v>0.3</v>
      </c>
      <c r="G117" s="135" t="s">
        <v>22</v>
      </c>
      <c r="H117" s="135" t="s">
        <v>536</v>
      </c>
      <c r="I117" s="60" t="s">
        <v>20</v>
      </c>
      <c r="J117" s="62" t="s">
        <v>22</v>
      </c>
      <c r="K117" s="135" t="s">
        <v>22</v>
      </c>
      <c r="L117" s="135" t="s">
        <v>22</v>
      </c>
      <c r="M117" s="60" t="s">
        <v>22</v>
      </c>
      <c r="N117" s="10" t="s">
        <v>833</v>
      </c>
      <c r="O117" s="240">
        <f t="shared" si="1"/>
        <v>481.79999999999995</v>
      </c>
    </row>
    <row r="118" spans="1:15" s="15" customFormat="1" ht="17.25" customHeight="1">
      <c r="A118" s="878"/>
      <c r="B118" s="893"/>
      <c r="C118" s="60" t="s">
        <v>966</v>
      </c>
      <c r="D118" s="135" t="s">
        <v>849</v>
      </c>
      <c r="E118" s="135">
        <v>1</v>
      </c>
      <c r="F118" s="135">
        <v>0.4</v>
      </c>
      <c r="G118" s="135" t="s">
        <v>22</v>
      </c>
      <c r="H118" s="135" t="s">
        <v>536</v>
      </c>
      <c r="I118" s="60" t="s">
        <v>27</v>
      </c>
      <c r="J118" s="62" t="s">
        <v>22</v>
      </c>
      <c r="K118" s="135" t="s">
        <v>22</v>
      </c>
      <c r="L118" s="135" t="s">
        <v>22</v>
      </c>
      <c r="M118" s="60" t="s">
        <v>22</v>
      </c>
      <c r="N118" s="10" t="s">
        <v>833</v>
      </c>
      <c r="O118" s="240">
        <f t="shared" si="1"/>
        <v>642.40000000000009</v>
      </c>
    </row>
    <row r="119" spans="1:15" s="15" customFormat="1" ht="17.25" customHeight="1">
      <c r="A119" s="878"/>
      <c r="B119" s="893"/>
      <c r="C119" s="60" t="s">
        <v>967</v>
      </c>
      <c r="D119" s="135" t="s">
        <v>849</v>
      </c>
      <c r="E119" s="135">
        <v>1</v>
      </c>
      <c r="F119" s="135">
        <v>0.4</v>
      </c>
      <c r="G119" s="135" t="s">
        <v>22</v>
      </c>
      <c r="H119" s="135" t="s">
        <v>536</v>
      </c>
      <c r="I119" s="60" t="s">
        <v>27</v>
      </c>
      <c r="J119" s="62" t="s">
        <v>22</v>
      </c>
      <c r="K119" s="135" t="s">
        <v>22</v>
      </c>
      <c r="L119" s="135" t="s">
        <v>22</v>
      </c>
      <c r="M119" s="60" t="s">
        <v>22</v>
      </c>
      <c r="N119" s="10" t="s">
        <v>833</v>
      </c>
      <c r="O119" s="240">
        <f t="shared" si="1"/>
        <v>642.40000000000009</v>
      </c>
    </row>
    <row r="120" spans="1:15" s="15" customFormat="1" ht="17.25" customHeight="1">
      <c r="A120" s="878"/>
      <c r="B120" s="893"/>
      <c r="C120" s="60" t="s">
        <v>968</v>
      </c>
      <c r="D120" s="135" t="s">
        <v>849</v>
      </c>
      <c r="E120" s="135">
        <v>1</v>
      </c>
      <c r="F120" s="135">
        <v>0.3</v>
      </c>
      <c r="G120" s="135" t="s">
        <v>22</v>
      </c>
      <c r="H120" s="135" t="s">
        <v>536</v>
      </c>
      <c r="I120" s="60" t="s">
        <v>20</v>
      </c>
      <c r="J120" s="62" t="s">
        <v>22</v>
      </c>
      <c r="K120" s="135" t="s">
        <v>22</v>
      </c>
      <c r="L120" s="135" t="s">
        <v>22</v>
      </c>
      <c r="M120" s="60" t="s">
        <v>22</v>
      </c>
      <c r="N120" s="10" t="s">
        <v>833</v>
      </c>
      <c r="O120" s="240">
        <f t="shared" si="1"/>
        <v>481.79999999999995</v>
      </c>
    </row>
    <row r="121" spans="1:15" s="15" customFormat="1" ht="16.5" customHeight="1">
      <c r="A121" s="878"/>
      <c r="B121" s="893"/>
      <c r="C121" s="60" t="s">
        <v>969</v>
      </c>
      <c r="D121" s="135" t="s">
        <v>849</v>
      </c>
      <c r="E121" s="135">
        <v>1</v>
      </c>
      <c r="F121" s="135">
        <v>0.3</v>
      </c>
      <c r="G121" s="135" t="s">
        <v>22</v>
      </c>
      <c r="H121" s="135" t="s">
        <v>536</v>
      </c>
      <c r="I121" s="60" t="s">
        <v>27</v>
      </c>
      <c r="J121" s="62" t="s">
        <v>22</v>
      </c>
      <c r="K121" s="135" t="s">
        <v>22</v>
      </c>
      <c r="L121" s="135" t="s">
        <v>22</v>
      </c>
      <c r="M121" s="60" t="s">
        <v>22</v>
      </c>
      <c r="N121" s="10" t="s">
        <v>833</v>
      </c>
      <c r="O121" s="240">
        <f t="shared" si="1"/>
        <v>481.79999999999995</v>
      </c>
    </row>
    <row r="122" spans="1:15" s="15" customFormat="1" ht="16.5" customHeight="1">
      <c r="A122" s="878"/>
      <c r="B122" s="893"/>
      <c r="C122" s="60" t="s">
        <v>970</v>
      </c>
      <c r="D122" s="135" t="s">
        <v>849</v>
      </c>
      <c r="E122" s="135">
        <v>1</v>
      </c>
      <c r="F122" s="135">
        <v>0.1</v>
      </c>
      <c r="G122" s="135" t="s">
        <v>22</v>
      </c>
      <c r="H122" s="135" t="s">
        <v>536</v>
      </c>
      <c r="I122" s="60" t="s">
        <v>27</v>
      </c>
      <c r="J122" s="62" t="s">
        <v>22</v>
      </c>
      <c r="K122" s="135" t="s">
        <v>22</v>
      </c>
      <c r="L122" s="135" t="s">
        <v>22</v>
      </c>
      <c r="M122" s="60" t="s">
        <v>22</v>
      </c>
      <c r="N122" s="10" t="s">
        <v>833</v>
      </c>
      <c r="O122" s="240">
        <f t="shared" si="1"/>
        <v>160.60000000000002</v>
      </c>
    </row>
    <row r="123" spans="1:15" s="15" customFormat="1" ht="16.5" customHeight="1">
      <c r="A123" s="878"/>
      <c r="B123" s="893"/>
      <c r="C123" s="60" t="s">
        <v>971</v>
      </c>
      <c r="D123" s="135" t="s">
        <v>849</v>
      </c>
      <c r="E123" s="135">
        <v>1</v>
      </c>
      <c r="F123" s="135">
        <v>0.2</v>
      </c>
      <c r="G123" s="135" t="s">
        <v>22</v>
      </c>
      <c r="H123" s="135" t="s">
        <v>536</v>
      </c>
      <c r="I123" s="60" t="s">
        <v>27</v>
      </c>
      <c r="J123" s="62" t="s">
        <v>22</v>
      </c>
      <c r="K123" s="135" t="s">
        <v>22</v>
      </c>
      <c r="L123" s="135" t="s">
        <v>22</v>
      </c>
      <c r="M123" s="60" t="s">
        <v>22</v>
      </c>
      <c r="N123" s="10" t="s">
        <v>833</v>
      </c>
      <c r="O123" s="240">
        <f t="shared" si="1"/>
        <v>321.20000000000005</v>
      </c>
    </row>
    <row r="124" spans="1:15" s="15" customFormat="1" ht="16.5" customHeight="1">
      <c r="A124" s="878"/>
      <c r="B124" s="893"/>
      <c r="C124" s="60" t="s">
        <v>972</v>
      </c>
      <c r="D124" s="135" t="s">
        <v>849</v>
      </c>
      <c r="E124" s="135">
        <v>1</v>
      </c>
      <c r="F124" s="135">
        <v>0.2</v>
      </c>
      <c r="G124" s="135" t="s">
        <v>22</v>
      </c>
      <c r="H124" s="135" t="s">
        <v>536</v>
      </c>
      <c r="I124" s="60" t="s">
        <v>27</v>
      </c>
      <c r="J124" s="62" t="s">
        <v>22</v>
      </c>
      <c r="K124" s="135" t="s">
        <v>22</v>
      </c>
      <c r="L124" s="135" t="s">
        <v>22</v>
      </c>
      <c r="M124" s="60" t="s">
        <v>22</v>
      </c>
      <c r="N124" s="10" t="s">
        <v>833</v>
      </c>
      <c r="O124" s="240">
        <f t="shared" si="1"/>
        <v>321.20000000000005</v>
      </c>
    </row>
    <row r="125" spans="1:15" s="15" customFormat="1" ht="16.5" customHeight="1">
      <c r="A125" s="878"/>
      <c r="B125" s="893"/>
      <c r="C125" s="60" t="s">
        <v>973</v>
      </c>
      <c r="D125" s="135" t="s">
        <v>849</v>
      </c>
      <c r="E125" s="135">
        <v>1</v>
      </c>
      <c r="F125" s="135">
        <v>0.3</v>
      </c>
      <c r="G125" s="135" t="s">
        <v>22</v>
      </c>
      <c r="H125" s="135" t="s">
        <v>536</v>
      </c>
      <c r="I125" s="60" t="s">
        <v>20</v>
      </c>
      <c r="J125" s="62" t="s">
        <v>22</v>
      </c>
      <c r="K125" s="135" t="s">
        <v>22</v>
      </c>
      <c r="L125" s="135" t="s">
        <v>22</v>
      </c>
      <c r="M125" s="60" t="s">
        <v>22</v>
      </c>
      <c r="N125" s="10" t="s">
        <v>833</v>
      </c>
      <c r="O125" s="240">
        <f t="shared" si="1"/>
        <v>481.79999999999995</v>
      </c>
    </row>
    <row r="126" spans="1:15" s="15" customFormat="1" ht="16.5" customHeight="1">
      <c r="A126" s="878"/>
      <c r="B126" s="893"/>
      <c r="C126" s="60" t="s">
        <v>974</v>
      </c>
      <c r="D126" s="135" t="s">
        <v>849</v>
      </c>
      <c r="E126" s="135">
        <v>1</v>
      </c>
      <c r="F126" s="135">
        <v>0.3</v>
      </c>
      <c r="G126" s="135" t="s">
        <v>22</v>
      </c>
      <c r="H126" s="135" t="s">
        <v>536</v>
      </c>
      <c r="I126" s="60" t="s">
        <v>27</v>
      </c>
      <c r="J126" s="62" t="s">
        <v>22</v>
      </c>
      <c r="K126" s="135" t="s">
        <v>22</v>
      </c>
      <c r="L126" s="135" t="s">
        <v>22</v>
      </c>
      <c r="M126" s="60" t="s">
        <v>22</v>
      </c>
      <c r="N126" s="10" t="s">
        <v>833</v>
      </c>
      <c r="O126" s="240">
        <f t="shared" si="1"/>
        <v>481.79999999999995</v>
      </c>
    </row>
    <row r="127" spans="1:15" s="15" customFormat="1" ht="16.5" customHeight="1">
      <c r="A127" s="878"/>
      <c r="B127" s="893"/>
      <c r="C127" s="60" t="s">
        <v>975</v>
      </c>
      <c r="D127" s="135" t="s">
        <v>849</v>
      </c>
      <c r="E127" s="135">
        <v>1</v>
      </c>
      <c r="F127" s="135">
        <v>0.3</v>
      </c>
      <c r="G127" s="135" t="s">
        <v>22</v>
      </c>
      <c r="H127" s="135" t="s">
        <v>536</v>
      </c>
      <c r="I127" s="60" t="s">
        <v>20</v>
      </c>
      <c r="J127" s="62" t="s">
        <v>22</v>
      </c>
      <c r="K127" s="135" t="s">
        <v>22</v>
      </c>
      <c r="L127" s="135" t="s">
        <v>22</v>
      </c>
      <c r="M127" s="60" t="s">
        <v>22</v>
      </c>
      <c r="N127" s="10" t="s">
        <v>833</v>
      </c>
      <c r="O127" s="240">
        <f t="shared" si="1"/>
        <v>481.79999999999995</v>
      </c>
    </row>
    <row r="128" spans="1:15" s="15" customFormat="1" ht="16.5" customHeight="1">
      <c r="A128" s="878"/>
      <c r="B128" s="893"/>
      <c r="C128" s="60" t="s">
        <v>976</v>
      </c>
      <c r="D128" s="135" t="s">
        <v>849</v>
      </c>
      <c r="E128" s="135">
        <v>1</v>
      </c>
      <c r="F128" s="135">
        <v>0.3</v>
      </c>
      <c r="G128" s="135" t="s">
        <v>22</v>
      </c>
      <c r="H128" s="135" t="s">
        <v>536</v>
      </c>
      <c r="I128" s="60" t="s">
        <v>20</v>
      </c>
      <c r="J128" s="62" t="s">
        <v>22</v>
      </c>
      <c r="K128" s="135" t="s">
        <v>22</v>
      </c>
      <c r="L128" s="135" t="s">
        <v>22</v>
      </c>
      <c r="M128" s="60" t="s">
        <v>22</v>
      </c>
      <c r="N128" s="10" t="s">
        <v>833</v>
      </c>
      <c r="O128" s="240">
        <f t="shared" si="1"/>
        <v>481.79999999999995</v>
      </c>
    </row>
    <row r="129" spans="1:15" s="15" customFormat="1" ht="16.5" customHeight="1">
      <c r="A129" s="878"/>
      <c r="B129" s="893"/>
      <c r="C129" s="60" t="s">
        <v>977</v>
      </c>
      <c r="D129" s="135" t="s">
        <v>849</v>
      </c>
      <c r="E129" s="135">
        <v>1</v>
      </c>
      <c r="F129" s="135">
        <v>0.3</v>
      </c>
      <c r="G129" s="135" t="s">
        <v>22</v>
      </c>
      <c r="H129" s="135" t="s">
        <v>536</v>
      </c>
      <c r="I129" s="60" t="s">
        <v>20</v>
      </c>
      <c r="J129" s="62" t="s">
        <v>22</v>
      </c>
      <c r="K129" s="135" t="s">
        <v>22</v>
      </c>
      <c r="L129" s="135" t="s">
        <v>22</v>
      </c>
      <c r="M129" s="60" t="s">
        <v>22</v>
      </c>
      <c r="N129" s="10" t="s">
        <v>833</v>
      </c>
      <c r="O129" s="240">
        <f t="shared" si="1"/>
        <v>481.79999999999995</v>
      </c>
    </row>
    <row r="130" spans="1:15" s="15" customFormat="1" ht="16.5" customHeight="1">
      <c r="A130" s="878"/>
      <c r="B130" s="893"/>
      <c r="C130" s="60" t="s">
        <v>978</v>
      </c>
      <c r="D130" s="135" t="s">
        <v>849</v>
      </c>
      <c r="E130" s="135">
        <v>1</v>
      </c>
      <c r="F130" s="135">
        <v>0.1</v>
      </c>
      <c r="G130" s="135" t="s">
        <v>22</v>
      </c>
      <c r="H130" s="135" t="s">
        <v>536</v>
      </c>
      <c r="I130" s="60" t="s">
        <v>27</v>
      </c>
      <c r="J130" s="62" t="s">
        <v>22</v>
      </c>
      <c r="K130" s="135" t="s">
        <v>22</v>
      </c>
      <c r="L130" s="135" t="s">
        <v>22</v>
      </c>
      <c r="M130" s="60" t="s">
        <v>22</v>
      </c>
      <c r="N130" s="10" t="s">
        <v>833</v>
      </c>
      <c r="O130" s="240">
        <f t="shared" si="1"/>
        <v>160.60000000000002</v>
      </c>
    </row>
    <row r="131" spans="1:15" s="15" customFormat="1" ht="16.5" customHeight="1">
      <c r="A131" s="878"/>
      <c r="B131" s="893"/>
      <c r="C131" s="60" t="s">
        <v>979</v>
      </c>
      <c r="D131" s="135" t="s">
        <v>849</v>
      </c>
      <c r="E131" s="135">
        <v>1</v>
      </c>
      <c r="F131" s="135">
        <v>0.3</v>
      </c>
      <c r="G131" s="135" t="s">
        <v>22</v>
      </c>
      <c r="H131" s="135" t="s">
        <v>536</v>
      </c>
      <c r="I131" s="60" t="s">
        <v>27</v>
      </c>
      <c r="J131" s="62" t="s">
        <v>22</v>
      </c>
      <c r="K131" s="135" t="s">
        <v>22</v>
      </c>
      <c r="L131" s="135" t="s">
        <v>22</v>
      </c>
      <c r="M131" s="60" t="s">
        <v>22</v>
      </c>
      <c r="N131" s="10" t="s">
        <v>833</v>
      </c>
      <c r="O131" s="240">
        <f t="shared" si="1"/>
        <v>481.79999999999995</v>
      </c>
    </row>
    <row r="132" spans="1:15" s="15" customFormat="1" ht="16.5" customHeight="1">
      <c r="A132" s="878"/>
      <c r="B132" s="893"/>
      <c r="C132" s="60" t="s">
        <v>980</v>
      </c>
      <c r="D132" s="135" t="s">
        <v>849</v>
      </c>
      <c r="E132" s="135">
        <v>1</v>
      </c>
      <c r="F132" s="135">
        <v>0.3</v>
      </c>
      <c r="G132" s="135" t="s">
        <v>22</v>
      </c>
      <c r="H132" s="135" t="s">
        <v>536</v>
      </c>
      <c r="I132" s="60" t="s">
        <v>27</v>
      </c>
      <c r="J132" s="62" t="s">
        <v>22</v>
      </c>
      <c r="K132" s="135" t="s">
        <v>22</v>
      </c>
      <c r="L132" s="135" t="s">
        <v>22</v>
      </c>
      <c r="M132" s="60" t="s">
        <v>22</v>
      </c>
      <c r="N132" s="10" t="s">
        <v>833</v>
      </c>
      <c r="O132" s="240">
        <f t="shared" si="1"/>
        <v>481.79999999999995</v>
      </c>
    </row>
    <row r="133" spans="1:15" s="15" customFormat="1" ht="16.5" customHeight="1">
      <c r="A133" s="878"/>
      <c r="B133" s="893"/>
      <c r="C133" s="60" t="s">
        <v>981</v>
      </c>
      <c r="D133" s="135" t="s">
        <v>849</v>
      </c>
      <c r="E133" s="135">
        <v>1</v>
      </c>
      <c r="F133" s="135">
        <v>0.2</v>
      </c>
      <c r="G133" s="135" t="s">
        <v>22</v>
      </c>
      <c r="H133" s="135" t="s">
        <v>536</v>
      </c>
      <c r="I133" s="60" t="s">
        <v>27</v>
      </c>
      <c r="J133" s="62" t="s">
        <v>22</v>
      </c>
      <c r="K133" s="135" t="s">
        <v>22</v>
      </c>
      <c r="L133" s="135" t="s">
        <v>22</v>
      </c>
      <c r="M133" s="60" t="s">
        <v>22</v>
      </c>
      <c r="N133" s="10" t="s">
        <v>833</v>
      </c>
      <c r="O133" s="240">
        <f t="shared" si="1"/>
        <v>321.20000000000005</v>
      </c>
    </row>
    <row r="134" spans="1:15" s="15" customFormat="1" ht="16.5" customHeight="1">
      <c r="A134" s="878"/>
      <c r="B134" s="893"/>
      <c r="C134" s="60" t="s">
        <v>982</v>
      </c>
      <c r="D134" s="135" t="s">
        <v>849</v>
      </c>
      <c r="E134" s="135">
        <v>1</v>
      </c>
      <c r="F134" s="135">
        <v>0.4</v>
      </c>
      <c r="G134" s="135" t="s">
        <v>22</v>
      </c>
      <c r="H134" s="135" t="s">
        <v>536</v>
      </c>
      <c r="I134" s="60" t="s">
        <v>20</v>
      </c>
      <c r="J134" s="62" t="s">
        <v>22</v>
      </c>
      <c r="K134" s="135" t="s">
        <v>22</v>
      </c>
      <c r="L134" s="135" t="s">
        <v>22</v>
      </c>
      <c r="M134" s="60" t="s">
        <v>22</v>
      </c>
      <c r="N134" s="10" t="s">
        <v>833</v>
      </c>
      <c r="O134" s="240">
        <f t="shared" si="1"/>
        <v>642.40000000000009</v>
      </c>
    </row>
    <row r="135" spans="1:15" s="15" customFormat="1" ht="16.5" customHeight="1">
      <c r="A135" s="878"/>
      <c r="B135" s="893"/>
      <c r="C135" s="60" t="s">
        <v>983</v>
      </c>
      <c r="D135" s="135" t="s">
        <v>849</v>
      </c>
      <c r="E135" s="135">
        <v>1</v>
      </c>
      <c r="F135" s="135">
        <v>0.5</v>
      </c>
      <c r="G135" s="135" t="s">
        <v>22</v>
      </c>
      <c r="H135" s="135" t="s">
        <v>536</v>
      </c>
      <c r="I135" s="60" t="s">
        <v>20</v>
      </c>
      <c r="J135" s="62" t="s">
        <v>22</v>
      </c>
      <c r="K135" s="135" t="s">
        <v>22</v>
      </c>
      <c r="L135" s="135" t="s">
        <v>22</v>
      </c>
      <c r="M135" s="60" t="s">
        <v>22</v>
      </c>
      <c r="N135" s="10" t="s">
        <v>833</v>
      </c>
      <c r="O135" s="240">
        <f t="shared" si="1"/>
        <v>803</v>
      </c>
    </row>
    <row r="136" spans="1:15" s="15" customFormat="1" ht="16.5" customHeight="1">
      <c r="A136" s="878"/>
      <c r="B136" s="893"/>
      <c r="C136" s="60" t="s">
        <v>984</v>
      </c>
      <c r="D136" s="135" t="s">
        <v>849</v>
      </c>
      <c r="E136" s="135">
        <v>1</v>
      </c>
      <c r="F136" s="135">
        <v>0.5</v>
      </c>
      <c r="G136" s="135" t="s">
        <v>22</v>
      </c>
      <c r="H136" s="135" t="s">
        <v>536</v>
      </c>
      <c r="I136" s="60" t="s">
        <v>20</v>
      </c>
      <c r="J136" s="62" t="s">
        <v>22</v>
      </c>
      <c r="K136" s="135" t="s">
        <v>22</v>
      </c>
      <c r="L136" s="135" t="s">
        <v>22</v>
      </c>
      <c r="M136" s="60" t="s">
        <v>22</v>
      </c>
      <c r="N136" s="10" t="s">
        <v>833</v>
      </c>
      <c r="O136" s="240">
        <f t="shared" ref="O136:O199" si="2">1606*F136</f>
        <v>803</v>
      </c>
    </row>
    <row r="137" spans="1:15" s="15" customFormat="1" ht="16.5" customHeight="1">
      <c r="A137" s="878"/>
      <c r="B137" s="893"/>
      <c r="C137" s="60" t="s">
        <v>985</v>
      </c>
      <c r="D137" s="135" t="s">
        <v>849</v>
      </c>
      <c r="E137" s="135">
        <v>1</v>
      </c>
      <c r="F137" s="135">
        <v>0.4</v>
      </c>
      <c r="G137" s="135" t="s">
        <v>22</v>
      </c>
      <c r="H137" s="135" t="s">
        <v>536</v>
      </c>
      <c r="I137" s="60" t="s">
        <v>27</v>
      </c>
      <c r="J137" s="62" t="s">
        <v>22</v>
      </c>
      <c r="K137" s="135" t="s">
        <v>22</v>
      </c>
      <c r="L137" s="135" t="s">
        <v>22</v>
      </c>
      <c r="M137" s="60" t="s">
        <v>22</v>
      </c>
      <c r="N137" s="10" t="s">
        <v>833</v>
      </c>
      <c r="O137" s="240">
        <f t="shared" si="2"/>
        <v>642.40000000000009</v>
      </c>
    </row>
    <row r="138" spans="1:15" s="15" customFormat="1" ht="16.5" customHeight="1">
      <c r="A138" s="878"/>
      <c r="B138" s="893"/>
      <c r="C138" s="60" t="s">
        <v>986</v>
      </c>
      <c r="D138" s="135" t="s">
        <v>849</v>
      </c>
      <c r="E138" s="135">
        <v>1</v>
      </c>
      <c r="F138" s="135">
        <v>0.2</v>
      </c>
      <c r="G138" s="135" t="s">
        <v>22</v>
      </c>
      <c r="H138" s="135" t="s">
        <v>536</v>
      </c>
      <c r="I138" s="60" t="s">
        <v>20</v>
      </c>
      <c r="J138" s="62" t="s">
        <v>22</v>
      </c>
      <c r="K138" s="135" t="s">
        <v>22</v>
      </c>
      <c r="L138" s="135" t="s">
        <v>22</v>
      </c>
      <c r="M138" s="60" t="s">
        <v>22</v>
      </c>
      <c r="N138" s="10" t="s">
        <v>833</v>
      </c>
      <c r="O138" s="240">
        <f t="shared" si="2"/>
        <v>321.20000000000005</v>
      </c>
    </row>
    <row r="139" spans="1:15" s="15" customFormat="1" ht="16.5" customHeight="1">
      <c r="A139" s="878"/>
      <c r="B139" s="893"/>
      <c r="C139" s="60" t="s">
        <v>987</v>
      </c>
      <c r="D139" s="135" t="s">
        <v>849</v>
      </c>
      <c r="E139" s="135">
        <v>1</v>
      </c>
      <c r="F139" s="135">
        <v>0.4</v>
      </c>
      <c r="G139" s="135" t="s">
        <v>22</v>
      </c>
      <c r="H139" s="135" t="s">
        <v>536</v>
      </c>
      <c r="I139" s="60" t="s">
        <v>27</v>
      </c>
      <c r="J139" s="62" t="s">
        <v>22</v>
      </c>
      <c r="K139" s="135" t="s">
        <v>22</v>
      </c>
      <c r="L139" s="135" t="s">
        <v>22</v>
      </c>
      <c r="M139" s="60" t="s">
        <v>22</v>
      </c>
      <c r="N139" s="10" t="s">
        <v>833</v>
      </c>
      <c r="O139" s="240">
        <f t="shared" si="2"/>
        <v>642.40000000000009</v>
      </c>
    </row>
    <row r="140" spans="1:15" s="15" customFormat="1" ht="16.5" customHeight="1">
      <c r="A140" s="878"/>
      <c r="B140" s="893"/>
      <c r="C140" s="60" t="s">
        <v>988</v>
      </c>
      <c r="D140" s="135" t="s">
        <v>849</v>
      </c>
      <c r="E140" s="135">
        <v>1</v>
      </c>
      <c r="F140" s="135">
        <v>0.5</v>
      </c>
      <c r="G140" s="135" t="s">
        <v>22</v>
      </c>
      <c r="H140" s="135" t="s">
        <v>536</v>
      </c>
      <c r="I140" s="60" t="s">
        <v>27</v>
      </c>
      <c r="J140" s="62" t="s">
        <v>22</v>
      </c>
      <c r="K140" s="135" t="s">
        <v>22</v>
      </c>
      <c r="L140" s="135" t="s">
        <v>22</v>
      </c>
      <c r="M140" s="60" t="s">
        <v>22</v>
      </c>
      <c r="N140" s="10" t="s">
        <v>833</v>
      </c>
      <c r="O140" s="240">
        <f t="shared" si="2"/>
        <v>803</v>
      </c>
    </row>
    <row r="141" spans="1:15" s="15" customFormat="1" ht="16.5" customHeight="1">
      <c r="A141" s="878"/>
      <c r="B141" s="893"/>
      <c r="C141" s="60" t="s">
        <v>989</v>
      </c>
      <c r="D141" s="135" t="s">
        <v>849</v>
      </c>
      <c r="E141" s="135">
        <v>1</v>
      </c>
      <c r="F141" s="135">
        <v>0.5</v>
      </c>
      <c r="G141" s="135" t="s">
        <v>22</v>
      </c>
      <c r="H141" s="135" t="s">
        <v>536</v>
      </c>
      <c r="I141" s="60" t="s">
        <v>27</v>
      </c>
      <c r="J141" s="62" t="s">
        <v>22</v>
      </c>
      <c r="K141" s="135" t="s">
        <v>22</v>
      </c>
      <c r="L141" s="135" t="s">
        <v>22</v>
      </c>
      <c r="M141" s="60" t="s">
        <v>22</v>
      </c>
      <c r="N141" s="10" t="s">
        <v>833</v>
      </c>
      <c r="O141" s="240">
        <f t="shared" si="2"/>
        <v>803</v>
      </c>
    </row>
    <row r="142" spans="1:15" s="15" customFormat="1" ht="16.5" customHeight="1">
      <c r="A142" s="878"/>
      <c r="B142" s="893"/>
      <c r="C142" s="60" t="s">
        <v>990</v>
      </c>
      <c r="D142" s="135" t="s">
        <v>849</v>
      </c>
      <c r="E142" s="135">
        <v>1</v>
      </c>
      <c r="F142" s="135">
        <v>0.4</v>
      </c>
      <c r="G142" s="135" t="s">
        <v>22</v>
      </c>
      <c r="H142" s="135" t="s">
        <v>536</v>
      </c>
      <c r="I142" s="60" t="s">
        <v>20</v>
      </c>
      <c r="J142" s="62" t="s">
        <v>22</v>
      </c>
      <c r="K142" s="135" t="s">
        <v>22</v>
      </c>
      <c r="L142" s="135" t="s">
        <v>22</v>
      </c>
      <c r="M142" s="60" t="s">
        <v>22</v>
      </c>
      <c r="N142" s="10" t="s">
        <v>833</v>
      </c>
      <c r="O142" s="240">
        <f t="shared" si="2"/>
        <v>642.40000000000009</v>
      </c>
    </row>
    <row r="143" spans="1:15" s="15" customFormat="1" ht="16.5" customHeight="1">
      <c r="A143" s="878"/>
      <c r="B143" s="893"/>
      <c r="C143" s="60" t="s">
        <v>991</v>
      </c>
      <c r="D143" s="135" t="s">
        <v>849</v>
      </c>
      <c r="E143" s="135">
        <v>1</v>
      </c>
      <c r="F143" s="135">
        <v>0.3</v>
      </c>
      <c r="G143" s="135" t="s">
        <v>22</v>
      </c>
      <c r="H143" s="135" t="s">
        <v>536</v>
      </c>
      <c r="I143" s="60" t="s">
        <v>27</v>
      </c>
      <c r="J143" s="62" t="s">
        <v>22</v>
      </c>
      <c r="K143" s="135" t="s">
        <v>22</v>
      </c>
      <c r="L143" s="135" t="s">
        <v>22</v>
      </c>
      <c r="M143" s="60" t="s">
        <v>22</v>
      </c>
      <c r="N143" s="10" t="s">
        <v>833</v>
      </c>
      <c r="O143" s="240">
        <f t="shared" si="2"/>
        <v>481.79999999999995</v>
      </c>
    </row>
    <row r="144" spans="1:15" s="15" customFormat="1" ht="16.5" customHeight="1">
      <c r="A144" s="878"/>
      <c r="B144" s="893"/>
      <c r="C144" s="60" t="s">
        <v>992</v>
      </c>
      <c r="D144" s="135" t="s">
        <v>849</v>
      </c>
      <c r="E144" s="135">
        <v>1</v>
      </c>
      <c r="F144" s="135">
        <v>0.1</v>
      </c>
      <c r="G144" s="135" t="s">
        <v>22</v>
      </c>
      <c r="H144" s="135" t="s">
        <v>536</v>
      </c>
      <c r="I144" s="60" t="s">
        <v>27</v>
      </c>
      <c r="J144" s="62" t="s">
        <v>22</v>
      </c>
      <c r="K144" s="135" t="s">
        <v>22</v>
      </c>
      <c r="L144" s="135" t="s">
        <v>22</v>
      </c>
      <c r="M144" s="60" t="s">
        <v>22</v>
      </c>
      <c r="N144" s="10" t="s">
        <v>833</v>
      </c>
      <c r="O144" s="240">
        <f t="shared" si="2"/>
        <v>160.60000000000002</v>
      </c>
    </row>
    <row r="145" spans="1:15" s="15" customFormat="1" ht="16.5" customHeight="1">
      <c r="A145" s="878"/>
      <c r="B145" s="893"/>
      <c r="C145" s="60" t="s">
        <v>993</v>
      </c>
      <c r="D145" s="135" t="s">
        <v>849</v>
      </c>
      <c r="E145" s="135">
        <v>1</v>
      </c>
      <c r="F145" s="135">
        <v>0.4</v>
      </c>
      <c r="G145" s="135" t="s">
        <v>22</v>
      </c>
      <c r="H145" s="135" t="s">
        <v>536</v>
      </c>
      <c r="I145" s="60" t="s">
        <v>20</v>
      </c>
      <c r="J145" s="62" t="s">
        <v>22</v>
      </c>
      <c r="K145" s="135" t="s">
        <v>22</v>
      </c>
      <c r="L145" s="135" t="s">
        <v>22</v>
      </c>
      <c r="M145" s="60" t="s">
        <v>22</v>
      </c>
      <c r="N145" s="10" t="s">
        <v>833</v>
      </c>
      <c r="O145" s="240">
        <f t="shared" si="2"/>
        <v>642.40000000000009</v>
      </c>
    </row>
    <row r="146" spans="1:15" s="15" customFormat="1" ht="16.5" customHeight="1">
      <c r="A146" s="878"/>
      <c r="B146" s="893"/>
      <c r="C146" s="60" t="s">
        <v>994</v>
      </c>
      <c r="D146" s="135" t="s">
        <v>849</v>
      </c>
      <c r="E146" s="135">
        <v>1</v>
      </c>
      <c r="F146" s="135">
        <v>0.5</v>
      </c>
      <c r="G146" s="135" t="s">
        <v>22</v>
      </c>
      <c r="H146" s="135" t="s">
        <v>536</v>
      </c>
      <c r="I146" s="60" t="s">
        <v>27</v>
      </c>
      <c r="J146" s="62" t="s">
        <v>22</v>
      </c>
      <c r="K146" s="135" t="s">
        <v>22</v>
      </c>
      <c r="L146" s="135" t="s">
        <v>22</v>
      </c>
      <c r="M146" s="60" t="s">
        <v>22</v>
      </c>
      <c r="N146" s="10" t="s">
        <v>833</v>
      </c>
      <c r="O146" s="240">
        <f t="shared" si="2"/>
        <v>803</v>
      </c>
    </row>
    <row r="147" spans="1:15" s="15" customFormat="1" ht="16.5" customHeight="1">
      <c r="A147" s="878"/>
      <c r="B147" s="893"/>
      <c r="C147" s="60" t="s">
        <v>995</v>
      </c>
      <c r="D147" s="135" t="s">
        <v>849</v>
      </c>
      <c r="E147" s="135">
        <v>1</v>
      </c>
      <c r="F147" s="135">
        <v>0.3</v>
      </c>
      <c r="G147" s="135" t="s">
        <v>22</v>
      </c>
      <c r="H147" s="135" t="s">
        <v>536</v>
      </c>
      <c r="I147" s="60" t="s">
        <v>27</v>
      </c>
      <c r="J147" s="62" t="s">
        <v>22</v>
      </c>
      <c r="K147" s="135" t="s">
        <v>22</v>
      </c>
      <c r="L147" s="135" t="s">
        <v>22</v>
      </c>
      <c r="M147" s="60" t="s">
        <v>22</v>
      </c>
      <c r="N147" s="10" t="s">
        <v>833</v>
      </c>
      <c r="O147" s="240">
        <f t="shared" si="2"/>
        <v>481.79999999999995</v>
      </c>
    </row>
    <row r="148" spans="1:15" s="15" customFormat="1" ht="16.5" customHeight="1">
      <c r="A148" s="878"/>
      <c r="B148" s="893"/>
      <c r="C148" s="60" t="s">
        <v>996</v>
      </c>
      <c r="D148" s="135" t="s">
        <v>849</v>
      </c>
      <c r="E148" s="135">
        <v>1</v>
      </c>
      <c r="F148" s="135">
        <v>0.2</v>
      </c>
      <c r="G148" s="135" t="s">
        <v>22</v>
      </c>
      <c r="H148" s="135" t="s">
        <v>536</v>
      </c>
      <c r="I148" s="60" t="s">
        <v>20</v>
      </c>
      <c r="J148" s="62" t="s">
        <v>22</v>
      </c>
      <c r="K148" s="135" t="s">
        <v>22</v>
      </c>
      <c r="L148" s="135" t="s">
        <v>22</v>
      </c>
      <c r="M148" s="60" t="s">
        <v>22</v>
      </c>
      <c r="N148" s="10" t="s">
        <v>833</v>
      </c>
      <c r="O148" s="240">
        <f t="shared" si="2"/>
        <v>321.20000000000005</v>
      </c>
    </row>
    <row r="149" spans="1:15" s="15" customFormat="1" ht="16.5" customHeight="1">
      <c r="A149" s="878"/>
      <c r="B149" s="893"/>
      <c r="C149" s="62" t="s">
        <v>997</v>
      </c>
      <c r="D149" s="135" t="s">
        <v>849</v>
      </c>
      <c r="E149" s="135">
        <v>1</v>
      </c>
      <c r="F149" s="135">
        <v>0.3</v>
      </c>
      <c r="G149" s="135" t="s">
        <v>22</v>
      </c>
      <c r="H149" s="135" t="s">
        <v>536</v>
      </c>
      <c r="I149" s="60" t="s">
        <v>27</v>
      </c>
      <c r="J149" s="62" t="s">
        <v>22</v>
      </c>
      <c r="K149" s="135" t="s">
        <v>22</v>
      </c>
      <c r="L149" s="135" t="s">
        <v>22</v>
      </c>
      <c r="M149" s="60" t="s">
        <v>22</v>
      </c>
      <c r="N149" s="10" t="s">
        <v>833</v>
      </c>
      <c r="O149" s="240">
        <f t="shared" si="2"/>
        <v>481.79999999999995</v>
      </c>
    </row>
    <row r="150" spans="1:15" s="15" customFormat="1" ht="16.5" customHeight="1">
      <c r="A150" s="878"/>
      <c r="B150" s="893"/>
      <c r="C150" s="62" t="s">
        <v>998</v>
      </c>
      <c r="D150" s="135" t="s">
        <v>849</v>
      </c>
      <c r="E150" s="135">
        <v>1</v>
      </c>
      <c r="F150" s="135">
        <v>0.4</v>
      </c>
      <c r="G150" s="135" t="s">
        <v>22</v>
      </c>
      <c r="H150" s="135" t="s">
        <v>536</v>
      </c>
      <c r="I150" s="60" t="s">
        <v>20</v>
      </c>
      <c r="J150" s="62" t="s">
        <v>22</v>
      </c>
      <c r="K150" s="135" t="s">
        <v>22</v>
      </c>
      <c r="L150" s="135" t="s">
        <v>22</v>
      </c>
      <c r="M150" s="60" t="s">
        <v>22</v>
      </c>
      <c r="N150" s="10" t="s">
        <v>833</v>
      </c>
      <c r="O150" s="240">
        <f t="shared" si="2"/>
        <v>642.40000000000009</v>
      </c>
    </row>
    <row r="151" spans="1:15" s="15" customFormat="1" ht="16.5" customHeight="1">
      <c r="A151" s="878"/>
      <c r="B151" s="893"/>
      <c r="C151" s="62" t="s">
        <v>999</v>
      </c>
      <c r="D151" s="135" t="s">
        <v>849</v>
      </c>
      <c r="E151" s="135">
        <v>1</v>
      </c>
      <c r="F151" s="135">
        <v>0.2</v>
      </c>
      <c r="G151" s="135" t="s">
        <v>22</v>
      </c>
      <c r="H151" s="135" t="s">
        <v>536</v>
      </c>
      <c r="I151" s="60" t="s">
        <v>27</v>
      </c>
      <c r="J151" s="62" t="s">
        <v>22</v>
      </c>
      <c r="K151" s="135" t="s">
        <v>22</v>
      </c>
      <c r="L151" s="135" t="s">
        <v>22</v>
      </c>
      <c r="M151" s="60" t="s">
        <v>22</v>
      </c>
      <c r="N151" s="10" t="s">
        <v>833</v>
      </c>
      <c r="O151" s="240">
        <f t="shared" si="2"/>
        <v>321.20000000000005</v>
      </c>
    </row>
    <row r="152" spans="1:15" s="15" customFormat="1" ht="16.5" customHeight="1">
      <c r="A152" s="878"/>
      <c r="B152" s="893"/>
      <c r="C152" s="60" t="s">
        <v>1000</v>
      </c>
      <c r="D152" s="135" t="s">
        <v>849</v>
      </c>
      <c r="E152" s="135">
        <v>1</v>
      </c>
      <c r="F152" s="135">
        <v>0.2</v>
      </c>
      <c r="G152" s="135" t="s">
        <v>22</v>
      </c>
      <c r="H152" s="135" t="s">
        <v>536</v>
      </c>
      <c r="I152" s="60" t="s">
        <v>20</v>
      </c>
      <c r="J152" s="62" t="s">
        <v>22</v>
      </c>
      <c r="K152" s="135" t="s">
        <v>22</v>
      </c>
      <c r="L152" s="135" t="s">
        <v>22</v>
      </c>
      <c r="M152" s="60" t="s">
        <v>22</v>
      </c>
      <c r="N152" s="10" t="s">
        <v>833</v>
      </c>
      <c r="O152" s="240">
        <f t="shared" si="2"/>
        <v>321.20000000000005</v>
      </c>
    </row>
    <row r="153" spans="1:15" s="15" customFormat="1" ht="16.5" customHeight="1">
      <c r="A153" s="878"/>
      <c r="B153" s="893"/>
      <c r="C153" s="60" t="s">
        <v>1001</v>
      </c>
      <c r="D153" s="135" t="s">
        <v>849</v>
      </c>
      <c r="E153" s="135">
        <v>1</v>
      </c>
      <c r="F153" s="135">
        <v>0.1</v>
      </c>
      <c r="G153" s="135" t="s">
        <v>22</v>
      </c>
      <c r="H153" s="135" t="s">
        <v>536</v>
      </c>
      <c r="I153" s="60" t="s">
        <v>27</v>
      </c>
      <c r="J153" s="62" t="s">
        <v>22</v>
      </c>
      <c r="K153" s="135" t="s">
        <v>22</v>
      </c>
      <c r="L153" s="135" t="s">
        <v>22</v>
      </c>
      <c r="M153" s="60" t="s">
        <v>22</v>
      </c>
      <c r="N153" s="10" t="s">
        <v>833</v>
      </c>
      <c r="O153" s="240">
        <f t="shared" si="2"/>
        <v>160.60000000000002</v>
      </c>
    </row>
    <row r="154" spans="1:15" s="15" customFormat="1" ht="16.5" customHeight="1">
      <c r="A154" s="878"/>
      <c r="B154" s="893"/>
      <c r="C154" s="60" t="s">
        <v>1002</v>
      </c>
      <c r="D154" s="135" t="s">
        <v>849</v>
      </c>
      <c r="E154" s="135">
        <v>1</v>
      </c>
      <c r="F154" s="135">
        <v>0.3</v>
      </c>
      <c r="G154" s="135" t="s">
        <v>22</v>
      </c>
      <c r="H154" s="135" t="s">
        <v>536</v>
      </c>
      <c r="I154" s="60" t="s">
        <v>27</v>
      </c>
      <c r="J154" s="62" t="s">
        <v>22</v>
      </c>
      <c r="K154" s="135" t="s">
        <v>22</v>
      </c>
      <c r="L154" s="135" t="s">
        <v>22</v>
      </c>
      <c r="M154" s="60" t="s">
        <v>22</v>
      </c>
      <c r="N154" s="10" t="s">
        <v>833</v>
      </c>
      <c r="O154" s="240">
        <f t="shared" si="2"/>
        <v>481.79999999999995</v>
      </c>
    </row>
    <row r="155" spans="1:15" s="15" customFormat="1" ht="16.5" customHeight="1">
      <c r="A155" s="878"/>
      <c r="B155" s="893"/>
      <c r="C155" s="60" t="s">
        <v>1003</v>
      </c>
      <c r="D155" s="135" t="s">
        <v>849</v>
      </c>
      <c r="E155" s="135">
        <v>1</v>
      </c>
      <c r="F155" s="135">
        <v>0.2</v>
      </c>
      <c r="G155" s="135" t="s">
        <v>22</v>
      </c>
      <c r="H155" s="135" t="s">
        <v>536</v>
      </c>
      <c r="I155" s="60" t="s">
        <v>27</v>
      </c>
      <c r="J155" s="62" t="s">
        <v>22</v>
      </c>
      <c r="K155" s="135" t="s">
        <v>22</v>
      </c>
      <c r="L155" s="135" t="s">
        <v>22</v>
      </c>
      <c r="M155" s="60" t="s">
        <v>22</v>
      </c>
      <c r="N155" s="10" t="s">
        <v>833</v>
      </c>
      <c r="O155" s="240">
        <f t="shared" si="2"/>
        <v>321.20000000000005</v>
      </c>
    </row>
    <row r="156" spans="1:15" s="15" customFormat="1" ht="16.5" customHeight="1">
      <c r="A156" s="878"/>
      <c r="B156" s="893"/>
      <c r="C156" s="60" t="s">
        <v>1004</v>
      </c>
      <c r="D156" s="135" t="s">
        <v>849</v>
      </c>
      <c r="E156" s="135">
        <v>1</v>
      </c>
      <c r="F156" s="135">
        <v>0.5</v>
      </c>
      <c r="G156" s="135" t="s">
        <v>22</v>
      </c>
      <c r="H156" s="135" t="s">
        <v>536</v>
      </c>
      <c r="I156" s="60" t="s">
        <v>27</v>
      </c>
      <c r="J156" s="62" t="s">
        <v>22</v>
      </c>
      <c r="K156" s="135" t="s">
        <v>22</v>
      </c>
      <c r="L156" s="135" t="s">
        <v>22</v>
      </c>
      <c r="M156" s="60" t="s">
        <v>22</v>
      </c>
      <c r="N156" s="10" t="s">
        <v>833</v>
      </c>
      <c r="O156" s="240">
        <f t="shared" si="2"/>
        <v>803</v>
      </c>
    </row>
    <row r="157" spans="1:15" s="15" customFormat="1" ht="16.5" customHeight="1">
      <c r="A157" s="878"/>
      <c r="B157" s="893"/>
      <c r="C157" s="60" t="s">
        <v>1005</v>
      </c>
      <c r="D157" s="135" t="s">
        <v>849</v>
      </c>
      <c r="E157" s="135">
        <v>1</v>
      </c>
      <c r="F157" s="135">
        <v>0.5</v>
      </c>
      <c r="G157" s="135" t="s">
        <v>22</v>
      </c>
      <c r="H157" s="135" t="s">
        <v>536</v>
      </c>
      <c r="I157" s="60" t="s">
        <v>20</v>
      </c>
      <c r="J157" s="62" t="s">
        <v>22</v>
      </c>
      <c r="K157" s="135" t="s">
        <v>22</v>
      </c>
      <c r="L157" s="135" t="s">
        <v>22</v>
      </c>
      <c r="M157" s="60" t="s">
        <v>22</v>
      </c>
      <c r="N157" s="10" t="s">
        <v>833</v>
      </c>
      <c r="O157" s="240">
        <f t="shared" si="2"/>
        <v>803</v>
      </c>
    </row>
    <row r="158" spans="1:15" s="15" customFormat="1" ht="16.5" customHeight="1">
      <c r="A158" s="878"/>
      <c r="B158" s="893"/>
      <c r="C158" s="60" t="s">
        <v>1006</v>
      </c>
      <c r="D158" s="135" t="s">
        <v>849</v>
      </c>
      <c r="E158" s="135">
        <v>1</v>
      </c>
      <c r="F158" s="135">
        <v>0.2</v>
      </c>
      <c r="G158" s="135" t="s">
        <v>22</v>
      </c>
      <c r="H158" s="135" t="s">
        <v>536</v>
      </c>
      <c r="I158" s="60" t="s">
        <v>20</v>
      </c>
      <c r="J158" s="62" t="s">
        <v>22</v>
      </c>
      <c r="K158" s="135" t="s">
        <v>22</v>
      </c>
      <c r="L158" s="135" t="s">
        <v>22</v>
      </c>
      <c r="M158" s="60" t="s">
        <v>22</v>
      </c>
      <c r="N158" s="10" t="s">
        <v>833</v>
      </c>
      <c r="O158" s="240">
        <f t="shared" si="2"/>
        <v>321.20000000000005</v>
      </c>
    </row>
    <row r="159" spans="1:15" s="15" customFormat="1" ht="16.5" customHeight="1">
      <c r="A159" s="878"/>
      <c r="B159" s="893"/>
      <c r="C159" s="60" t="s">
        <v>1007</v>
      </c>
      <c r="D159" s="135" t="s">
        <v>849</v>
      </c>
      <c r="E159" s="135">
        <v>1</v>
      </c>
      <c r="F159" s="135">
        <v>0.1</v>
      </c>
      <c r="G159" s="135" t="s">
        <v>22</v>
      </c>
      <c r="H159" s="135" t="s">
        <v>536</v>
      </c>
      <c r="I159" s="60" t="s">
        <v>27</v>
      </c>
      <c r="J159" s="62" t="s">
        <v>22</v>
      </c>
      <c r="K159" s="135" t="s">
        <v>22</v>
      </c>
      <c r="L159" s="135" t="s">
        <v>22</v>
      </c>
      <c r="M159" s="60" t="s">
        <v>22</v>
      </c>
      <c r="N159" s="10" t="s">
        <v>833</v>
      </c>
      <c r="O159" s="240">
        <f t="shared" si="2"/>
        <v>160.60000000000002</v>
      </c>
    </row>
    <row r="160" spans="1:15" s="15" customFormat="1" ht="16.5" customHeight="1">
      <c r="A160" s="878"/>
      <c r="B160" s="893"/>
      <c r="C160" s="60" t="s">
        <v>1008</v>
      </c>
      <c r="D160" s="135" t="s">
        <v>849</v>
      </c>
      <c r="E160" s="135">
        <v>1</v>
      </c>
      <c r="F160" s="135">
        <v>0.2</v>
      </c>
      <c r="G160" s="135" t="s">
        <v>22</v>
      </c>
      <c r="H160" s="135" t="s">
        <v>536</v>
      </c>
      <c r="I160" s="60" t="s">
        <v>20</v>
      </c>
      <c r="J160" s="62" t="s">
        <v>22</v>
      </c>
      <c r="K160" s="135" t="s">
        <v>22</v>
      </c>
      <c r="L160" s="135" t="s">
        <v>22</v>
      </c>
      <c r="M160" s="60" t="s">
        <v>22</v>
      </c>
      <c r="N160" s="10" t="s">
        <v>833</v>
      </c>
      <c r="O160" s="240">
        <f t="shared" si="2"/>
        <v>321.20000000000005</v>
      </c>
    </row>
    <row r="161" spans="1:15" s="15" customFormat="1" ht="16.5" customHeight="1">
      <c r="A161" s="878"/>
      <c r="B161" s="893"/>
      <c r="C161" s="60" t="s">
        <v>1009</v>
      </c>
      <c r="D161" s="135" t="s">
        <v>849</v>
      </c>
      <c r="E161" s="135">
        <v>1</v>
      </c>
      <c r="F161" s="135">
        <v>0.1</v>
      </c>
      <c r="G161" s="135" t="s">
        <v>22</v>
      </c>
      <c r="H161" s="135" t="s">
        <v>536</v>
      </c>
      <c r="I161" s="60" t="s">
        <v>20</v>
      </c>
      <c r="J161" s="62" t="s">
        <v>22</v>
      </c>
      <c r="K161" s="135" t="s">
        <v>22</v>
      </c>
      <c r="L161" s="135" t="s">
        <v>22</v>
      </c>
      <c r="M161" s="60" t="s">
        <v>22</v>
      </c>
      <c r="N161" s="10" t="s">
        <v>833</v>
      </c>
      <c r="O161" s="240">
        <f t="shared" si="2"/>
        <v>160.60000000000002</v>
      </c>
    </row>
    <row r="162" spans="1:15" s="15" customFormat="1" ht="16.5" customHeight="1">
      <c r="A162" s="878"/>
      <c r="B162" s="893"/>
      <c r="C162" s="60" t="s">
        <v>1010</v>
      </c>
      <c r="D162" s="135" t="s">
        <v>849</v>
      </c>
      <c r="E162" s="135">
        <v>1</v>
      </c>
      <c r="F162" s="135">
        <v>0.5</v>
      </c>
      <c r="G162" s="135" t="s">
        <v>22</v>
      </c>
      <c r="H162" s="135" t="s">
        <v>536</v>
      </c>
      <c r="I162" s="60" t="s">
        <v>20</v>
      </c>
      <c r="J162" s="62" t="s">
        <v>22</v>
      </c>
      <c r="K162" s="135" t="s">
        <v>22</v>
      </c>
      <c r="L162" s="135" t="s">
        <v>22</v>
      </c>
      <c r="M162" s="60" t="s">
        <v>22</v>
      </c>
      <c r="N162" s="10" t="s">
        <v>833</v>
      </c>
      <c r="O162" s="240">
        <f t="shared" si="2"/>
        <v>803</v>
      </c>
    </row>
    <row r="163" spans="1:15" s="15" customFormat="1" ht="16.5" customHeight="1">
      <c r="A163" s="878"/>
      <c r="B163" s="893"/>
      <c r="C163" s="60" t="s">
        <v>1011</v>
      </c>
      <c r="D163" s="135" t="s">
        <v>849</v>
      </c>
      <c r="E163" s="135">
        <v>1</v>
      </c>
      <c r="F163" s="135">
        <v>0.1</v>
      </c>
      <c r="G163" s="135" t="s">
        <v>22</v>
      </c>
      <c r="H163" s="135" t="s">
        <v>536</v>
      </c>
      <c r="I163" s="60" t="s">
        <v>27</v>
      </c>
      <c r="J163" s="62" t="s">
        <v>22</v>
      </c>
      <c r="K163" s="135" t="s">
        <v>22</v>
      </c>
      <c r="L163" s="135" t="s">
        <v>22</v>
      </c>
      <c r="M163" s="60" t="s">
        <v>22</v>
      </c>
      <c r="N163" s="10" t="s">
        <v>833</v>
      </c>
      <c r="O163" s="240">
        <f t="shared" si="2"/>
        <v>160.60000000000002</v>
      </c>
    </row>
    <row r="164" spans="1:15" s="15" customFormat="1" ht="16.5" customHeight="1">
      <c r="A164" s="878"/>
      <c r="B164" s="893"/>
      <c r="C164" s="60" t="s">
        <v>1012</v>
      </c>
      <c r="D164" s="135" t="s">
        <v>849</v>
      </c>
      <c r="E164" s="135">
        <v>1</v>
      </c>
      <c r="F164" s="135">
        <v>0.1</v>
      </c>
      <c r="G164" s="135" t="s">
        <v>22</v>
      </c>
      <c r="H164" s="135" t="s">
        <v>536</v>
      </c>
      <c r="I164" s="60" t="s">
        <v>27</v>
      </c>
      <c r="J164" s="62" t="s">
        <v>22</v>
      </c>
      <c r="K164" s="135" t="s">
        <v>22</v>
      </c>
      <c r="L164" s="135" t="s">
        <v>22</v>
      </c>
      <c r="M164" s="60" t="s">
        <v>22</v>
      </c>
      <c r="N164" s="10" t="s">
        <v>833</v>
      </c>
      <c r="O164" s="240">
        <f t="shared" si="2"/>
        <v>160.60000000000002</v>
      </c>
    </row>
    <row r="165" spans="1:15" s="15" customFormat="1">
      <c r="A165" s="878"/>
      <c r="B165" s="893"/>
      <c r="C165" s="60" t="s">
        <v>1013</v>
      </c>
      <c r="D165" s="135" t="s">
        <v>849</v>
      </c>
      <c r="E165" s="135">
        <v>1</v>
      </c>
      <c r="F165" s="135">
        <v>0.5</v>
      </c>
      <c r="G165" s="135" t="s">
        <v>22</v>
      </c>
      <c r="H165" s="135" t="s">
        <v>536</v>
      </c>
      <c r="I165" s="60" t="s">
        <v>27</v>
      </c>
      <c r="J165" s="62" t="s">
        <v>22</v>
      </c>
      <c r="K165" s="135" t="s">
        <v>22</v>
      </c>
      <c r="L165" s="135" t="s">
        <v>22</v>
      </c>
      <c r="M165" s="60" t="s">
        <v>22</v>
      </c>
      <c r="N165" s="10" t="s">
        <v>833</v>
      </c>
      <c r="O165" s="240">
        <f t="shared" si="2"/>
        <v>803</v>
      </c>
    </row>
    <row r="166" spans="1:15" s="15" customFormat="1">
      <c r="A166" s="878"/>
      <c r="B166" s="893"/>
      <c r="C166" s="60" t="s">
        <v>1014</v>
      </c>
      <c r="D166" s="135" t="s">
        <v>849</v>
      </c>
      <c r="E166" s="135">
        <v>1</v>
      </c>
      <c r="F166" s="135">
        <v>0.2</v>
      </c>
      <c r="G166" s="135" t="s">
        <v>22</v>
      </c>
      <c r="H166" s="135" t="s">
        <v>536</v>
      </c>
      <c r="I166" s="60" t="s">
        <v>27</v>
      </c>
      <c r="J166" s="62" t="s">
        <v>22</v>
      </c>
      <c r="K166" s="135" t="s">
        <v>22</v>
      </c>
      <c r="L166" s="135" t="s">
        <v>22</v>
      </c>
      <c r="M166" s="60" t="s">
        <v>22</v>
      </c>
      <c r="N166" s="10" t="s">
        <v>833</v>
      </c>
      <c r="O166" s="240">
        <f t="shared" si="2"/>
        <v>321.20000000000005</v>
      </c>
    </row>
    <row r="167" spans="1:15" s="15" customFormat="1">
      <c r="A167" s="878"/>
      <c r="B167" s="893"/>
      <c r="C167" s="60" t="s">
        <v>1015</v>
      </c>
      <c r="D167" s="135" t="s">
        <v>849</v>
      </c>
      <c r="E167" s="135">
        <v>1</v>
      </c>
      <c r="F167" s="135">
        <v>0.2</v>
      </c>
      <c r="G167" s="135" t="s">
        <v>22</v>
      </c>
      <c r="H167" s="135" t="s">
        <v>536</v>
      </c>
      <c r="I167" s="60" t="s">
        <v>27</v>
      </c>
      <c r="J167" s="62" t="s">
        <v>22</v>
      </c>
      <c r="K167" s="135" t="s">
        <v>22</v>
      </c>
      <c r="L167" s="135" t="s">
        <v>22</v>
      </c>
      <c r="M167" s="60" t="s">
        <v>22</v>
      </c>
      <c r="N167" s="10" t="s">
        <v>833</v>
      </c>
      <c r="O167" s="240">
        <f t="shared" si="2"/>
        <v>321.20000000000005</v>
      </c>
    </row>
    <row r="168" spans="1:15" s="15" customFormat="1" ht="16.5" customHeight="1">
      <c r="A168" s="878"/>
      <c r="B168" s="893"/>
      <c r="C168" s="60" t="s">
        <v>1016</v>
      </c>
      <c r="D168" s="135" t="s">
        <v>849</v>
      </c>
      <c r="E168" s="135">
        <v>1</v>
      </c>
      <c r="F168" s="135">
        <v>0.3</v>
      </c>
      <c r="G168" s="135" t="s">
        <v>22</v>
      </c>
      <c r="H168" s="135" t="s">
        <v>536</v>
      </c>
      <c r="I168" s="60" t="s">
        <v>27</v>
      </c>
      <c r="J168" s="62" t="s">
        <v>22</v>
      </c>
      <c r="K168" s="135" t="s">
        <v>22</v>
      </c>
      <c r="L168" s="135" t="s">
        <v>22</v>
      </c>
      <c r="M168" s="60" t="s">
        <v>22</v>
      </c>
      <c r="N168" s="10" t="s">
        <v>833</v>
      </c>
      <c r="O168" s="240">
        <f t="shared" si="2"/>
        <v>481.79999999999995</v>
      </c>
    </row>
    <row r="169" spans="1:15" s="15" customFormat="1" ht="16.5" customHeight="1">
      <c r="A169" s="878"/>
      <c r="B169" s="893"/>
      <c r="C169" s="60" t="s">
        <v>1017</v>
      </c>
      <c r="D169" s="135" t="s">
        <v>849</v>
      </c>
      <c r="E169" s="135">
        <v>1</v>
      </c>
      <c r="F169" s="135">
        <v>0.3</v>
      </c>
      <c r="G169" s="135" t="s">
        <v>22</v>
      </c>
      <c r="H169" s="135" t="s">
        <v>536</v>
      </c>
      <c r="I169" s="60" t="s">
        <v>20</v>
      </c>
      <c r="J169" s="62" t="s">
        <v>22</v>
      </c>
      <c r="K169" s="135" t="s">
        <v>22</v>
      </c>
      <c r="L169" s="135" t="s">
        <v>22</v>
      </c>
      <c r="M169" s="60" t="s">
        <v>22</v>
      </c>
      <c r="N169" s="10" t="s">
        <v>833</v>
      </c>
      <c r="O169" s="240">
        <f t="shared" si="2"/>
        <v>481.79999999999995</v>
      </c>
    </row>
    <row r="170" spans="1:15" s="15" customFormat="1" ht="16.5" customHeight="1">
      <c r="A170" s="878"/>
      <c r="B170" s="893"/>
      <c r="C170" s="60" t="s">
        <v>1018</v>
      </c>
      <c r="D170" s="135" t="s">
        <v>849</v>
      </c>
      <c r="E170" s="135">
        <v>1</v>
      </c>
      <c r="F170" s="135">
        <v>0.1</v>
      </c>
      <c r="G170" s="135" t="s">
        <v>22</v>
      </c>
      <c r="H170" s="135" t="s">
        <v>536</v>
      </c>
      <c r="I170" s="60" t="s">
        <v>27</v>
      </c>
      <c r="J170" s="62" t="s">
        <v>22</v>
      </c>
      <c r="K170" s="135" t="s">
        <v>22</v>
      </c>
      <c r="L170" s="135" t="s">
        <v>22</v>
      </c>
      <c r="M170" s="60" t="s">
        <v>22</v>
      </c>
      <c r="N170" s="10" t="s">
        <v>833</v>
      </c>
      <c r="O170" s="240">
        <f t="shared" si="2"/>
        <v>160.60000000000002</v>
      </c>
    </row>
    <row r="171" spans="1:15" s="15" customFormat="1" ht="16.5" customHeight="1">
      <c r="A171" s="878"/>
      <c r="B171" s="893"/>
      <c r="C171" s="60" t="s">
        <v>1019</v>
      </c>
      <c r="D171" s="135" t="s">
        <v>849</v>
      </c>
      <c r="E171" s="135">
        <v>1</v>
      </c>
      <c r="F171" s="135">
        <v>0.3</v>
      </c>
      <c r="G171" s="135" t="s">
        <v>22</v>
      </c>
      <c r="H171" s="135" t="s">
        <v>536</v>
      </c>
      <c r="I171" s="60" t="s">
        <v>27</v>
      </c>
      <c r="J171" s="62" t="s">
        <v>22</v>
      </c>
      <c r="K171" s="135" t="s">
        <v>22</v>
      </c>
      <c r="L171" s="135" t="s">
        <v>22</v>
      </c>
      <c r="M171" s="60" t="s">
        <v>22</v>
      </c>
      <c r="N171" s="10" t="s">
        <v>833</v>
      </c>
      <c r="O171" s="240">
        <f t="shared" si="2"/>
        <v>481.79999999999995</v>
      </c>
    </row>
    <row r="172" spans="1:15" s="15" customFormat="1" ht="16.5" customHeight="1">
      <c r="A172" s="878"/>
      <c r="B172" s="893"/>
      <c r="C172" s="60" t="s">
        <v>1020</v>
      </c>
      <c r="D172" s="135" t="s">
        <v>849</v>
      </c>
      <c r="E172" s="135">
        <v>1</v>
      </c>
      <c r="F172" s="135">
        <v>0.4</v>
      </c>
      <c r="G172" s="135" t="s">
        <v>22</v>
      </c>
      <c r="H172" s="135" t="s">
        <v>536</v>
      </c>
      <c r="I172" s="60" t="s">
        <v>20</v>
      </c>
      <c r="J172" s="62" t="s">
        <v>22</v>
      </c>
      <c r="K172" s="135" t="s">
        <v>22</v>
      </c>
      <c r="L172" s="135" t="s">
        <v>22</v>
      </c>
      <c r="M172" s="60" t="s">
        <v>22</v>
      </c>
      <c r="N172" s="10" t="s">
        <v>833</v>
      </c>
      <c r="O172" s="240">
        <f t="shared" si="2"/>
        <v>642.40000000000009</v>
      </c>
    </row>
    <row r="173" spans="1:15" s="15" customFormat="1" ht="16.5" customHeight="1">
      <c r="A173" s="878"/>
      <c r="B173" s="893"/>
      <c r="C173" s="60" t="s">
        <v>1021</v>
      </c>
      <c r="D173" s="135" t="s">
        <v>849</v>
      </c>
      <c r="E173" s="135">
        <v>1</v>
      </c>
      <c r="F173" s="135">
        <v>0.3</v>
      </c>
      <c r="G173" s="135" t="s">
        <v>22</v>
      </c>
      <c r="H173" s="135" t="s">
        <v>536</v>
      </c>
      <c r="I173" s="60" t="s">
        <v>20</v>
      </c>
      <c r="J173" s="62" t="s">
        <v>22</v>
      </c>
      <c r="K173" s="135" t="s">
        <v>22</v>
      </c>
      <c r="L173" s="135" t="s">
        <v>22</v>
      </c>
      <c r="M173" s="60" t="s">
        <v>22</v>
      </c>
      <c r="N173" s="10" t="s">
        <v>833</v>
      </c>
      <c r="O173" s="240">
        <f t="shared" si="2"/>
        <v>481.79999999999995</v>
      </c>
    </row>
    <row r="174" spans="1:15" s="15" customFormat="1" ht="16.5" customHeight="1">
      <c r="A174" s="878"/>
      <c r="B174" s="893"/>
      <c r="C174" s="60" t="s">
        <v>1022</v>
      </c>
      <c r="D174" s="135" t="s">
        <v>849</v>
      </c>
      <c r="E174" s="135">
        <v>1</v>
      </c>
      <c r="F174" s="135">
        <v>0.5</v>
      </c>
      <c r="G174" s="135" t="s">
        <v>22</v>
      </c>
      <c r="H174" s="135" t="s">
        <v>536</v>
      </c>
      <c r="I174" s="60" t="s">
        <v>27</v>
      </c>
      <c r="J174" s="62" t="s">
        <v>22</v>
      </c>
      <c r="K174" s="135" t="s">
        <v>22</v>
      </c>
      <c r="L174" s="135" t="s">
        <v>22</v>
      </c>
      <c r="M174" s="60" t="s">
        <v>22</v>
      </c>
      <c r="N174" s="10" t="s">
        <v>833</v>
      </c>
      <c r="O174" s="240">
        <f t="shared" si="2"/>
        <v>803</v>
      </c>
    </row>
    <row r="175" spans="1:15" s="15" customFormat="1" ht="16.5" customHeight="1">
      <c r="A175" s="878"/>
      <c r="B175" s="893"/>
      <c r="C175" s="60" t="s">
        <v>1023</v>
      </c>
      <c r="D175" s="135" t="s">
        <v>849</v>
      </c>
      <c r="E175" s="135">
        <v>1</v>
      </c>
      <c r="F175" s="135">
        <v>0.1</v>
      </c>
      <c r="G175" s="135" t="s">
        <v>22</v>
      </c>
      <c r="H175" s="135" t="s">
        <v>536</v>
      </c>
      <c r="I175" s="60" t="s">
        <v>27</v>
      </c>
      <c r="J175" s="62" t="s">
        <v>22</v>
      </c>
      <c r="K175" s="135" t="s">
        <v>22</v>
      </c>
      <c r="L175" s="135" t="s">
        <v>22</v>
      </c>
      <c r="M175" s="60" t="s">
        <v>22</v>
      </c>
      <c r="N175" s="10" t="s">
        <v>833</v>
      </c>
      <c r="O175" s="240">
        <f t="shared" si="2"/>
        <v>160.60000000000002</v>
      </c>
    </row>
    <row r="176" spans="1:15" s="15" customFormat="1" ht="16.5" customHeight="1">
      <c r="A176" s="878"/>
      <c r="B176" s="893"/>
      <c r="C176" s="60" t="s">
        <v>1024</v>
      </c>
      <c r="D176" s="135" t="s">
        <v>849</v>
      </c>
      <c r="E176" s="135">
        <v>1</v>
      </c>
      <c r="F176" s="135">
        <v>0.5</v>
      </c>
      <c r="G176" s="135" t="s">
        <v>22</v>
      </c>
      <c r="H176" s="135" t="s">
        <v>536</v>
      </c>
      <c r="I176" s="60" t="s">
        <v>27</v>
      </c>
      <c r="J176" s="62" t="s">
        <v>22</v>
      </c>
      <c r="K176" s="135" t="s">
        <v>22</v>
      </c>
      <c r="L176" s="135" t="s">
        <v>22</v>
      </c>
      <c r="M176" s="60" t="s">
        <v>22</v>
      </c>
      <c r="N176" s="10" t="s">
        <v>833</v>
      </c>
      <c r="O176" s="240">
        <f t="shared" si="2"/>
        <v>803</v>
      </c>
    </row>
    <row r="177" spans="1:15" s="15" customFormat="1" ht="16.5" customHeight="1">
      <c r="A177" s="878"/>
      <c r="B177" s="893"/>
      <c r="C177" s="60" t="s">
        <v>1025</v>
      </c>
      <c r="D177" s="135" t="s">
        <v>849</v>
      </c>
      <c r="E177" s="135">
        <v>1</v>
      </c>
      <c r="F177" s="135">
        <v>0.5</v>
      </c>
      <c r="G177" s="135" t="s">
        <v>22</v>
      </c>
      <c r="H177" s="135" t="s">
        <v>536</v>
      </c>
      <c r="I177" s="60" t="s">
        <v>27</v>
      </c>
      <c r="J177" s="62" t="s">
        <v>22</v>
      </c>
      <c r="K177" s="135" t="s">
        <v>22</v>
      </c>
      <c r="L177" s="135" t="s">
        <v>22</v>
      </c>
      <c r="M177" s="60" t="s">
        <v>22</v>
      </c>
      <c r="N177" s="10" t="s">
        <v>833</v>
      </c>
      <c r="O177" s="240">
        <f t="shared" si="2"/>
        <v>803</v>
      </c>
    </row>
    <row r="178" spans="1:15" s="15" customFormat="1" ht="16.5" customHeight="1">
      <c r="A178" s="878"/>
      <c r="B178" s="893"/>
      <c r="C178" s="60" t="s">
        <v>1026</v>
      </c>
      <c r="D178" s="135" t="s">
        <v>849</v>
      </c>
      <c r="E178" s="135">
        <v>1</v>
      </c>
      <c r="F178" s="135">
        <v>0.3</v>
      </c>
      <c r="G178" s="135" t="s">
        <v>22</v>
      </c>
      <c r="H178" s="135" t="s">
        <v>536</v>
      </c>
      <c r="I178" s="60" t="s">
        <v>20</v>
      </c>
      <c r="J178" s="62" t="s">
        <v>22</v>
      </c>
      <c r="K178" s="135" t="s">
        <v>22</v>
      </c>
      <c r="L178" s="135" t="s">
        <v>22</v>
      </c>
      <c r="M178" s="60" t="s">
        <v>22</v>
      </c>
      <c r="N178" s="10" t="s">
        <v>833</v>
      </c>
      <c r="O178" s="240">
        <f t="shared" si="2"/>
        <v>481.79999999999995</v>
      </c>
    </row>
    <row r="179" spans="1:15" s="15" customFormat="1" ht="16.5" customHeight="1">
      <c r="A179" s="878"/>
      <c r="B179" s="893"/>
      <c r="C179" s="60" t="s">
        <v>1027</v>
      </c>
      <c r="D179" s="135" t="s">
        <v>849</v>
      </c>
      <c r="E179" s="135">
        <v>1</v>
      </c>
      <c r="F179" s="135">
        <v>0.1</v>
      </c>
      <c r="G179" s="135" t="s">
        <v>22</v>
      </c>
      <c r="H179" s="135" t="s">
        <v>536</v>
      </c>
      <c r="I179" s="60" t="s">
        <v>27</v>
      </c>
      <c r="J179" s="62" t="s">
        <v>22</v>
      </c>
      <c r="K179" s="135" t="s">
        <v>22</v>
      </c>
      <c r="L179" s="135" t="s">
        <v>22</v>
      </c>
      <c r="M179" s="60" t="s">
        <v>22</v>
      </c>
      <c r="N179" s="10" t="s">
        <v>833</v>
      </c>
      <c r="O179" s="240">
        <f t="shared" si="2"/>
        <v>160.60000000000002</v>
      </c>
    </row>
    <row r="180" spans="1:15" s="15" customFormat="1" ht="16.5" customHeight="1">
      <c r="A180" s="878"/>
      <c r="B180" s="893"/>
      <c r="C180" s="60" t="s">
        <v>1028</v>
      </c>
      <c r="D180" s="135" t="s">
        <v>849</v>
      </c>
      <c r="E180" s="135">
        <v>1</v>
      </c>
      <c r="F180" s="135">
        <v>0.3</v>
      </c>
      <c r="G180" s="135" t="s">
        <v>22</v>
      </c>
      <c r="H180" s="135" t="s">
        <v>536</v>
      </c>
      <c r="I180" s="60" t="s">
        <v>20</v>
      </c>
      <c r="J180" s="62" t="s">
        <v>22</v>
      </c>
      <c r="K180" s="135" t="s">
        <v>22</v>
      </c>
      <c r="L180" s="135" t="s">
        <v>22</v>
      </c>
      <c r="M180" s="60" t="s">
        <v>22</v>
      </c>
      <c r="N180" s="10" t="s">
        <v>833</v>
      </c>
      <c r="O180" s="240">
        <f t="shared" si="2"/>
        <v>481.79999999999995</v>
      </c>
    </row>
    <row r="181" spans="1:15" s="15" customFormat="1" ht="16.5" customHeight="1">
      <c r="A181" s="878"/>
      <c r="B181" s="893"/>
      <c r="C181" s="60" t="s">
        <v>1029</v>
      </c>
      <c r="D181" s="135" t="s">
        <v>849</v>
      </c>
      <c r="E181" s="135">
        <v>1</v>
      </c>
      <c r="F181" s="135">
        <v>0.3</v>
      </c>
      <c r="G181" s="135" t="s">
        <v>22</v>
      </c>
      <c r="H181" s="135" t="s">
        <v>536</v>
      </c>
      <c r="I181" s="60" t="s">
        <v>27</v>
      </c>
      <c r="J181" s="62" t="s">
        <v>22</v>
      </c>
      <c r="K181" s="135" t="s">
        <v>22</v>
      </c>
      <c r="L181" s="135" t="s">
        <v>22</v>
      </c>
      <c r="M181" s="60" t="s">
        <v>22</v>
      </c>
      <c r="N181" s="10" t="s">
        <v>833</v>
      </c>
      <c r="O181" s="240">
        <f t="shared" si="2"/>
        <v>481.79999999999995</v>
      </c>
    </row>
    <row r="182" spans="1:15" s="15" customFormat="1" ht="16.5" customHeight="1">
      <c r="A182" s="878"/>
      <c r="B182" s="893"/>
      <c r="C182" s="60" t="s">
        <v>1030</v>
      </c>
      <c r="D182" s="135" t="s">
        <v>849</v>
      </c>
      <c r="E182" s="135">
        <v>1</v>
      </c>
      <c r="F182" s="135">
        <v>0.1</v>
      </c>
      <c r="G182" s="135" t="s">
        <v>22</v>
      </c>
      <c r="H182" s="135" t="s">
        <v>536</v>
      </c>
      <c r="I182" s="60" t="s">
        <v>27</v>
      </c>
      <c r="J182" s="62" t="s">
        <v>22</v>
      </c>
      <c r="K182" s="135" t="s">
        <v>22</v>
      </c>
      <c r="L182" s="135" t="s">
        <v>22</v>
      </c>
      <c r="M182" s="60" t="s">
        <v>22</v>
      </c>
      <c r="N182" s="10" t="s">
        <v>833</v>
      </c>
      <c r="O182" s="240">
        <f t="shared" si="2"/>
        <v>160.60000000000002</v>
      </c>
    </row>
    <row r="183" spans="1:15" s="15" customFormat="1" ht="16.5" customHeight="1">
      <c r="A183" s="878"/>
      <c r="B183" s="893"/>
      <c r="C183" s="60" t="s">
        <v>1031</v>
      </c>
      <c r="D183" s="135" t="s">
        <v>849</v>
      </c>
      <c r="E183" s="135">
        <v>1</v>
      </c>
      <c r="F183" s="135">
        <v>0.2</v>
      </c>
      <c r="G183" s="135" t="s">
        <v>22</v>
      </c>
      <c r="H183" s="135" t="s">
        <v>536</v>
      </c>
      <c r="I183" s="60" t="s">
        <v>20</v>
      </c>
      <c r="J183" s="62" t="s">
        <v>22</v>
      </c>
      <c r="K183" s="135" t="s">
        <v>22</v>
      </c>
      <c r="L183" s="135" t="s">
        <v>22</v>
      </c>
      <c r="M183" s="60" t="s">
        <v>22</v>
      </c>
      <c r="N183" s="10" t="s">
        <v>833</v>
      </c>
      <c r="O183" s="240">
        <f t="shared" si="2"/>
        <v>321.20000000000005</v>
      </c>
    </row>
    <row r="184" spans="1:15" s="15" customFormat="1" ht="16.5" customHeight="1">
      <c r="A184" s="878"/>
      <c r="B184" s="893"/>
      <c r="C184" s="60" t="s">
        <v>1032</v>
      </c>
      <c r="D184" s="135" t="s">
        <v>849</v>
      </c>
      <c r="E184" s="135">
        <v>1</v>
      </c>
      <c r="F184" s="135">
        <v>0.5</v>
      </c>
      <c r="G184" s="135" t="s">
        <v>22</v>
      </c>
      <c r="H184" s="135" t="s">
        <v>536</v>
      </c>
      <c r="I184" s="60" t="s">
        <v>20</v>
      </c>
      <c r="J184" s="62" t="s">
        <v>22</v>
      </c>
      <c r="K184" s="135" t="s">
        <v>22</v>
      </c>
      <c r="L184" s="135" t="s">
        <v>22</v>
      </c>
      <c r="M184" s="60" t="s">
        <v>22</v>
      </c>
      <c r="N184" s="10" t="s">
        <v>833</v>
      </c>
      <c r="O184" s="240">
        <f t="shared" si="2"/>
        <v>803</v>
      </c>
    </row>
    <row r="185" spans="1:15" s="15" customFormat="1" ht="16.5" customHeight="1">
      <c r="A185" s="878"/>
      <c r="B185" s="893"/>
      <c r="C185" s="60" t="s">
        <v>1033</v>
      </c>
      <c r="D185" s="135" t="s">
        <v>849</v>
      </c>
      <c r="E185" s="135">
        <v>1</v>
      </c>
      <c r="F185" s="135">
        <v>0.2</v>
      </c>
      <c r="G185" s="135" t="s">
        <v>22</v>
      </c>
      <c r="H185" s="135" t="s">
        <v>536</v>
      </c>
      <c r="I185" s="60" t="s">
        <v>27</v>
      </c>
      <c r="J185" s="62" t="s">
        <v>22</v>
      </c>
      <c r="K185" s="135" t="s">
        <v>22</v>
      </c>
      <c r="L185" s="135" t="s">
        <v>22</v>
      </c>
      <c r="M185" s="60" t="s">
        <v>22</v>
      </c>
      <c r="N185" s="10" t="s">
        <v>833</v>
      </c>
      <c r="O185" s="240">
        <f t="shared" si="2"/>
        <v>321.20000000000005</v>
      </c>
    </row>
    <row r="186" spans="1:15" s="15" customFormat="1">
      <c r="A186" s="878"/>
      <c r="B186" s="893"/>
      <c r="C186" s="60" t="s">
        <v>1034</v>
      </c>
      <c r="D186" s="135" t="s">
        <v>849</v>
      </c>
      <c r="E186" s="135">
        <v>1</v>
      </c>
      <c r="F186" s="135">
        <v>0.4</v>
      </c>
      <c r="G186" s="135" t="s">
        <v>22</v>
      </c>
      <c r="H186" s="135" t="s">
        <v>536</v>
      </c>
      <c r="I186" s="60" t="s">
        <v>27</v>
      </c>
      <c r="J186" s="62" t="s">
        <v>22</v>
      </c>
      <c r="K186" s="135" t="s">
        <v>22</v>
      </c>
      <c r="L186" s="135" t="s">
        <v>22</v>
      </c>
      <c r="M186" s="60" t="s">
        <v>22</v>
      </c>
      <c r="N186" s="10" t="s">
        <v>833</v>
      </c>
      <c r="O186" s="240">
        <f t="shared" si="2"/>
        <v>642.40000000000009</v>
      </c>
    </row>
    <row r="187" spans="1:15" s="15" customFormat="1">
      <c r="A187" s="878"/>
      <c r="B187" s="893"/>
      <c r="C187" s="60" t="s">
        <v>1035</v>
      </c>
      <c r="D187" s="135" t="s">
        <v>849</v>
      </c>
      <c r="E187" s="135">
        <v>1</v>
      </c>
      <c r="F187" s="135">
        <v>0.4</v>
      </c>
      <c r="G187" s="135" t="s">
        <v>22</v>
      </c>
      <c r="H187" s="135" t="s">
        <v>536</v>
      </c>
      <c r="I187" s="60" t="s">
        <v>20</v>
      </c>
      <c r="J187" s="62" t="s">
        <v>22</v>
      </c>
      <c r="K187" s="135" t="s">
        <v>22</v>
      </c>
      <c r="L187" s="135" t="s">
        <v>22</v>
      </c>
      <c r="M187" s="60" t="s">
        <v>22</v>
      </c>
      <c r="N187" s="10" t="s">
        <v>833</v>
      </c>
      <c r="O187" s="240">
        <f t="shared" si="2"/>
        <v>642.40000000000009</v>
      </c>
    </row>
    <row r="188" spans="1:15" s="15" customFormat="1">
      <c r="A188" s="878"/>
      <c r="B188" s="893"/>
      <c r="C188" s="60" t="s">
        <v>1036</v>
      </c>
      <c r="D188" s="135" t="s">
        <v>849</v>
      </c>
      <c r="E188" s="135">
        <v>1</v>
      </c>
      <c r="F188" s="135">
        <v>0.4</v>
      </c>
      <c r="G188" s="135" t="s">
        <v>22</v>
      </c>
      <c r="H188" s="135" t="s">
        <v>536</v>
      </c>
      <c r="I188" s="60" t="s">
        <v>27</v>
      </c>
      <c r="J188" s="62" t="s">
        <v>22</v>
      </c>
      <c r="K188" s="135" t="s">
        <v>22</v>
      </c>
      <c r="L188" s="135" t="s">
        <v>22</v>
      </c>
      <c r="M188" s="60" t="s">
        <v>22</v>
      </c>
      <c r="N188" s="10" t="s">
        <v>833</v>
      </c>
      <c r="O188" s="240">
        <f t="shared" si="2"/>
        <v>642.40000000000009</v>
      </c>
    </row>
    <row r="189" spans="1:15" s="15" customFormat="1">
      <c r="A189" s="878"/>
      <c r="B189" s="893"/>
      <c r="C189" s="60" t="s">
        <v>1037</v>
      </c>
      <c r="D189" s="135" t="s">
        <v>849</v>
      </c>
      <c r="E189" s="135">
        <v>1</v>
      </c>
      <c r="F189" s="135">
        <v>0.3</v>
      </c>
      <c r="G189" s="135" t="s">
        <v>22</v>
      </c>
      <c r="H189" s="135" t="s">
        <v>536</v>
      </c>
      <c r="I189" s="60" t="s">
        <v>20</v>
      </c>
      <c r="J189" s="62" t="s">
        <v>22</v>
      </c>
      <c r="K189" s="135" t="s">
        <v>22</v>
      </c>
      <c r="L189" s="135" t="s">
        <v>22</v>
      </c>
      <c r="M189" s="60" t="s">
        <v>22</v>
      </c>
      <c r="N189" s="10" t="s">
        <v>833</v>
      </c>
      <c r="O189" s="240">
        <f t="shared" si="2"/>
        <v>481.79999999999995</v>
      </c>
    </row>
    <row r="190" spans="1:15" s="15" customFormat="1">
      <c r="A190" s="878"/>
      <c r="B190" s="893"/>
      <c r="C190" s="60" t="s">
        <v>1038</v>
      </c>
      <c r="D190" s="135" t="s">
        <v>849</v>
      </c>
      <c r="E190" s="135">
        <v>1</v>
      </c>
      <c r="F190" s="135">
        <v>0.1</v>
      </c>
      <c r="G190" s="135" t="s">
        <v>22</v>
      </c>
      <c r="H190" s="135" t="s">
        <v>536</v>
      </c>
      <c r="I190" s="60" t="s">
        <v>20</v>
      </c>
      <c r="J190" s="62" t="s">
        <v>22</v>
      </c>
      <c r="K190" s="135" t="s">
        <v>22</v>
      </c>
      <c r="L190" s="135" t="s">
        <v>22</v>
      </c>
      <c r="M190" s="60" t="s">
        <v>22</v>
      </c>
      <c r="N190" s="10" t="s">
        <v>833</v>
      </c>
      <c r="O190" s="240">
        <f t="shared" si="2"/>
        <v>160.60000000000002</v>
      </c>
    </row>
    <row r="191" spans="1:15" s="15" customFormat="1">
      <c r="A191" s="878"/>
      <c r="B191" s="893"/>
      <c r="C191" s="60" t="s">
        <v>1039</v>
      </c>
      <c r="D191" s="135" t="s">
        <v>849</v>
      </c>
      <c r="E191" s="135">
        <v>1</v>
      </c>
      <c r="F191" s="135">
        <v>0.1</v>
      </c>
      <c r="G191" s="135" t="s">
        <v>22</v>
      </c>
      <c r="H191" s="135" t="s">
        <v>536</v>
      </c>
      <c r="I191" s="60" t="s">
        <v>20</v>
      </c>
      <c r="J191" s="62" t="s">
        <v>22</v>
      </c>
      <c r="K191" s="135" t="s">
        <v>22</v>
      </c>
      <c r="L191" s="135" t="s">
        <v>22</v>
      </c>
      <c r="M191" s="60" t="s">
        <v>22</v>
      </c>
      <c r="N191" s="10" t="s">
        <v>833</v>
      </c>
      <c r="O191" s="240">
        <f t="shared" si="2"/>
        <v>160.60000000000002</v>
      </c>
    </row>
    <row r="192" spans="1:15" s="15" customFormat="1">
      <c r="A192" s="878"/>
      <c r="B192" s="893"/>
      <c r="C192" s="60" t="s">
        <v>1040</v>
      </c>
      <c r="D192" s="135" t="s">
        <v>849</v>
      </c>
      <c r="E192" s="135">
        <v>1</v>
      </c>
      <c r="F192" s="135">
        <v>0.5</v>
      </c>
      <c r="G192" s="135" t="s">
        <v>22</v>
      </c>
      <c r="H192" s="135" t="s">
        <v>536</v>
      </c>
      <c r="I192" s="60" t="s">
        <v>27</v>
      </c>
      <c r="J192" s="62" t="s">
        <v>22</v>
      </c>
      <c r="K192" s="135" t="s">
        <v>22</v>
      </c>
      <c r="L192" s="135" t="s">
        <v>22</v>
      </c>
      <c r="M192" s="60" t="s">
        <v>22</v>
      </c>
      <c r="N192" s="10" t="s">
        <v>833</v>
      </c>
      <c r="O192" s="240">
        <f t="shared" si="2"/>
        <v>803</v>
      </c>
    </row>
    <row r="193" spans="1:15" s="15" customFormat="1" ht="17.25" customHeight="1">
      <c r="A193" s="878"/>
      <c r="B193" s="893"/>
      <c r="C193" s="60" t="s">
        <v>1041</v>
      </c>
      <c r="D193" s="135" t="s">
        <v>849</v>
      </c>
      <c r="E193" s="135">
        <v>1</v>
      </c>
      <c r="F193" s="135">
        <v>0.5</v>
      </c>
      <c r="G193" s="135" t="s">
        <v>22</v>
      </c>
      <c r="H193" s="135" t="s">
        <v>536</v>
      </c>
      <c r="I193" s="60" t="s">
        <v>20</v>
      </c>
      <c r="J193" s="62" t="s">
        <v>22</v>
      </c>
      <c r="K193" s="135" t="s">
        <v>22</v>
      </c>
      <c r="L193" s="135" t="s">
        <v>22</v>
      </c>
      <c r="M193" s="60" t="s">
        <v>22</v>
      </c>
      <c r="N193" s="10" t="s">
        <v>833</v>
      </c>
      <c r="O193" s="240">
        <f t="shared" si="2"/>
        <v>803</v>
      </c>
    </row>
    <row r="194" spans="1:15" s="15" customFormat="1" ht="17.25" customHeight="1">
      <c r="A194" s="878"/>
      <c r="B194" s="893"/>
      <c r="C194" s="60" t="s">
        <v>1042</v>
      </c>
      <c r="D194" s="135" t="s">
        <v>849</v>
      </c>
      <c r="E194" s="135">
        <v>1</v>
      </c>
      <c r="F194" s="135">
        <v>0.4</v>
      </c>
      <c r="G194" s="135" t="s">
        <v>22</v>
      </c>
      <c r="H194" s="135" t="s">
        <v>536</v>
      </c>
      <c r="I194" s="60" t="s">
        <v>27</v>
      </c>
      <c r="J194" s="62" t="s">
        <v>22</v>
      </c>
      <c r="K194" s="135" t="s">
        <v>22</v>
      </c>
      <c r="L194" s="135" t="s">
        <v>22</v>
      </c>
      <c r="M194" s="60" t="s">
        <v>22</v>
      </c>
      <c r="N194" s="10" t="s">
        <v>833</v>
      </c>
      <c r="O194" s="240">
        <f t="shared" si="2"/>
        <v>642.40000000000009</v>
      </c>
    </row>
    <row r="195" spans="1:15" s="15" customFormat="1" ht="17.25" customHeight="1">
      <c r="A195" s="878"/>
      <c r="B195" s="893"/>
      <c r="C195" s="60" t="s">
        <v>1043</v>
      </c>
      <c r="D195" s="135" t="s">
        <v>849</v>
      </c>
      <c r="E195" s="135">
        <v>1</v>
      </c>
      <c r="F195" s="135">
        <v>0.4</v>
      </c>
      <c r="G195" s="135" t="s">
        <v>22</v>
      </c>
      <c r="H195" s="135" t="s">
        <v>536</v>
      </c>
      <c r="I195" s="60" t="s">
        <v>27</v>
      </c>
      <c r="J195" s="62" t="s">
        <v>22</v>
      </c>
      <c r="K195" s="135" t="s">
        <v>22</v>
      </c>
      <c r="L195" s="135" t="s">
        <v>22</v>
      </c>
      <c r="M195" s="60" t="s">
        <v>22</v>
      </c>
      <c r="N195" s="10" t="s">
        <v>833</v>
      </c>
      <c r="O195" s="240">
        <f t="shared" si="2"/>
        <v>642.40000000000009</v>
      </c>
    </row>
    <row r="196" spans="1:15" s="15" customFormat="1" ht="17.25" customHeight="1">
      <c r="A196" s="878"/>
      <c r="B196" s="893"/>
      <c r="C196" s="60" t="s">
        <v>1044</v>
      </c>
      <c r="D196" s="135" t="s">
        <v>849</v>
      </c>
      <c r="E196" s="135">
        <v>1</v>
      </c>
      <c r="F196" s="135">
        <v>0.5</v>
      </c>
      <c r="G196" s="135" t="s">
        <v>22</v>
      </c>
      <c r="H196" s="135" t="s">
        <v>536</v>
      </c>
      <c r="I196" s="60" t="s">
        <v>20</v>
      </c>
      <c r="J196" s="62" t="s">
        <v>22</v>
      </c>
      <c r="K196" s="135" t="s">
        <v>22</v>
      </c>
      <c r="L196" s="135" t="s">
        <v>22</v>
      </c>
      <c r="M196" s="60" t="s">
        <v>22</v>
      </c>
      <c r="N196" s="10" t="s">
        <v>833</v>
      </c>
      <c r="O196" s="240">
        <f t="shared" si="2"/>
        <v>803</v>
      </c>
    </row>
    <row r="197" spans="1:15" s="15" customFormat="1" ht="17.25" customHeight="1">
      <c r="A197" s="878"/>
      <c r="B197" s="893"/>
      <c r="C197" s="60" t="s">
        <v>1045</v>
      </c>
      <c r="D197" s="135" t="s">
        <v>849</v>
      </c>
      <c r="E197" s="135">
        <v>1</v>
      </c>
      <c r="F197" s="135">
        <v>0.4</v>
      </c>
      <c r="G197" s="135" t="s">
        <v>22</v>
      </c>
      <c r="H197" s="135" t="s">
        <v>536</v>
      </c>
      <c r="I197" s="60" t="s">
        <v>20</v>
      </c>
      <c r="J197" s="62" t="s">
        <v>22</v>
      </c>
      <c r="K197" s="135" t="s">
        <v>22</v>
      </c>
      <c r="L197" s="135" t="s">
        <v>22</v>
      </c>
      <c r="M197" s="60" t="s">
        <v>22</v>
      </c>
      <c r="N197" s="10" t="s">
        <v>833</v>
      </c>
      <c r="O197" s="240">
        <f t="shared" si="2"/>
        <v>642.40000000000009</v>
      </c>
    </row>
    <row r="198" spans="1:15" s="15" customFormat="1" ht="17.25" customHeight="1">
      <c r="A198" s="878"/>
      <c r="B198" s="893"/>
      <c r="C198" s="60" t="s">
        <v>1046</v>
      </c>
      <c r="D198" s="135" t="s">
        <v>849</v>
      </c>
      <c r="E198" s="135">
        <v>1</v>
      </c>
      <c r="F198" s="135">
        <v>0.6</v>
      </c>
      <c r="G198" s="135" t="s">
        <v>22</v>
      </c>
      <c r="H198" s="135" t="s">
        <v>536</v>
      </c>
      <c r="I198" s="60" t="s">
        <v>27</v>
      </c>
      <c r="J198" s="62" t="s">
        <v>22</v>
      </c>
      <c r="K198" s="135" t="s">
        <v>22</v>
      </c>
      <c r="L198" s="135" t="s">
        <v>22</v>
      </c>
      <c r="M198" s="60" t="s">
        <v>22</v>
      </c>
      <c r="N198" s="10" t="s">
        <v>833</v>
      </c>
      <c r="O198" s="240">
        <f t="shared" si="2"/>
        <v>963.59999999999991</v>
      </c>
    </row>
    <row r="199" spans="1:15" s="15" customFormat="1" ht="17.25" customHeight="1">
      <c r="A199" s="878"/>
      <c r="B199" s="893"/>
      <c r="C199" s="60" t="s">
        <v>1047</v>
      </c>
      <c r="D199" s="135" t="s">
        <v>849</v>
      </c>
      <c r="E199" s="135">
        <v>1</v>
      </c>
      <c r="F199" s="135">
        <v>0.4</v>
      </c>
      <c r="G199" s="135" t="s">
        <v>22</v>
      </c>
      <c r="H199" s="135" t="s">
        <v>536</v>
      </c>
      <c r="I199" s="60" t="s">
        <v>20</v>
      </c>
      <c r="J199" s="62" t="s">
        <v>22</v>
      </c>
      <c r="K199" s="135" t="s">
        <v>22</v>
      </c>
      <c r="L199" s="135" t="s">
        <v>22</v>
      </c>
      <c r="M199" s="60" t="s">
        <v>22</v>
      </c>
      <c r="N199" s="10" t="s">
        <v>833</v>
      </c>
      <c r="O199" s="240">
        <f t="shared" si="2"/>
        <v>642.40000000000009</v>
      </c>
    </row>
    <row r="200" spans="1:15" s="15" customFormat="1" ht="17.25" customHeight="1">
      <c r="A200" s="878"/>
      <c r="B200" s="893"/>
      <c r="C200" s="60" t="s">
        <v>1048</v>
      </c>
      <c r="D200" s="135" t="s">
        <v>849</v>
      </c>
      <c r="E200" s="135">
        <v>1</v>
      </c>
      <c r="F200" s="135">
        <v>0.2</v>
      </c>
      <c r="G200" s="135" t="s">
        <v>22</v>
      </c>
      <c r="H200" s="135" t="s">
        <v>536</v>
      </c>
      <c r="I200" s="60" t="s">
        <v>27</v>
      </c>
      <c r="J200" s="62" t="s">
        <v>22</v>
      </c>
      <c r="K200" s="135" t="s">
        <v>22</v>
      </c>
      <c r="L200" s="135" t="s">
        <v>22</v>
      </c>
      <c r="M200" s="60" t="s">
        <v>22</v>
      </c>
      <c r="N200" s="10" t="s">
        <v>833</v>
      </c>
      <c r="O200" s="240">
        <f t="shared" ref="O200:O226" si="3">1606*F200</f>
        <v>321.20000000000005</v>
      </c>
    </row>
    <row r="201" spans="1:15" s="15" customFormat="1" ht="17.25" customHeight="1">
      <c r="A201" s="878"/>
      <c r="B201" s="893"/>
      <c r="C201" s="60" t="s">
        <v>1049</v>
      </c>
      <c r="D201" s="135" t="s">
        <v>849</v>
      </c>
      <c r="E201" s="135">
        <v>1</v>
      </c>
      <c r="F201" s="135">
        <v>0.5</v>
      </c>
      <c r="G201" s="135" t="s">
        <v>22</v>
      </c>
      <c r="H201" s="135" t="s">
        <v>536</v>
      </c>
      <c r="I201" s="60" t="s">
        <v>27</v>
      </c>
      <c r="J201" s="62" t="s">
        <v>22</v>
      </c>
      <c r="K201" s="135" t="s">
        <v>22</v>
      </c>
      <c r="L201" s="135" t="s">
        <v>22</v>
      </c>
      <c r="M201" s="60" t="s">
        <v>22</v>
      </c>
      <c r="N201" s="10" t="s">
        <v>833</v>
      </c>
      <c r="O201" s="240">
        <f t="shared" si="3"/>
        <v>803</v>
      </c>
    </row>
    <row r="202" spans="1:15" s="15" customFormat="1" ht="17.25" customHeight="1">
      <c r="A202" s="878"/>
      <c r="B202" s="893"/>
      <c r="C202" s="60" t="s">
        <v>1050</v>
      </c>
      <c r="D202" s="135" t="s">
        <v>849</v>
      </c>
      <c r="E202" s="135">
        <v>1</v>
      </c>
      <c r="F202" s="135">
        <v>0.6</v>
      </c>
      <c r="G202" s="135" t="s">
        <v>22</v>
      </c>
      <c r="H202" s="135" t="s">
        <v>536</v>
      </c>
      <c r="I202" s="60" t="s">
        <v>20</v>
      </c>
      <c r="J202" s="62" t="s">
        <v>22</v>
      </c>
      <c r="K202" s="135" t="s">
        <v>22</v>
      </c>
      <c r="L202" s="135" t="s">
        <v>22</v>
      </c>
      <c r="M202" s="60" t="s">
        <v>22</v>
      </c>
      <c r="N202" s="10" t="s">
        <v>833</v>
      </c>
      <c r="O202" s="240">
        <f t="shared" si="3"/>
        <v>963.59999999999991</v>
      </c>
    </row>
    <row r="203" spans="1:15" s="15" customFormat="1" ht="17.25" customHeight="1">
      <c r="A203" s="878"/>
      <c r="B203" s="893"/>
      <c r="C203" s="60" t="s">
        <v>1051</v>
      </c>
      <c r="D203" s="135" t="s">
        <v>849</v>
      </c>
      <c r="E203" s="135">
        <v>1</v>
      </c>
      <c r="F203" s="135">
        <v>0.4</v>
      </c>
      <c r="G203" s="135" t="s">
        <v>22</v>
      </c>
      <c r="H203" s="135" t="s">
        <v>536</v>
      </c>
      <c r="I203" s="60" t="s">
        <v>20</v>
      </c>
      <c r="J203" s="62" t="s">
        <v>22</v>
      </c>
      <c r="K203" s="135" t="s">
        <v>22</v>
      </c>
      <c r="L203" s="135" t="s">
        <v>22</v>
      </c>
      <c r="M203" s="60" t="s">
        <v>22</v>
      </c>
      <c r="N203" s="10" t="s">
        <v>833</v>
      </c>
      <c r="O203" s="240">
        <f t="shared" si="3"/>
        <v>642.40000000000009</v>
      </c>
    </row>
    <row r="204" spans="1:15" s="15" customFormat="1">
      <c r="A204" s="878"/>
      <c r="B204" s="893"/>
      <c r="C204" s="60" t="s">
        <v>1052</v>
      </c>
      <c r="D204" s="135" t="s">
        <v>849</v>
      </c>
      <c r="E204" s="135">
        <v>1</v>
      </c>
      <c r="F204" s="135">
        <v>0.3</v>
      </c>
      <c r="G204" s="135" t="s">
        <v>22</v>
      </c>
      <c r="H204" s="135" t="s">
        <v>536</v>
      </c>
      <c r="I204" s="60" t="s">
        <v>20</v>
      </c>
      <c r="J204" s="62" t="s">
        <v>22</v>
      </c>
      <c r="K204" s="135" t="s">
        <v>22</v>
      </c>
      <c r="L204" s="135" t="s">
        <v>22</v>
      </c>
      <c r="M204" s="60" t="s">
        <v>22</v>
      </c>
      <c r="N204" s="10" t="s">
        <v>833</v>
      </c>
      <c r="O204" s="240">
        <f t="shared" si="3"/>
        <v>481.79999999999995</v>
      </c>
    </row>
    <row r="205" spans="1:15" s="15" customFormat="1">
      <c r="A205" s="878"/>
      <c r="B205" s="893"/>
      <c r="C205" s="60" t="s">
        <v>1053</v>
      </c>
      <c r="D205" s="135" t="s">
        <v>849</v>
      </c>
      <c r="E205" s="135">
        <v>1</v>
      </c>
      <c r="F205" s="135">
        <v>0.5</v>
      </c>
      <c r="G205" s="135" t="s">
        <v>22</v>
      </c>
      <c r="H205" s="135" t="s">
        <v>536</v>
      </c>
      <c r="I205" s="60" t="s">
        <v>27</v>
      </c>
      <c r="J205" s="62" t="s">
        <v>22</v>
      </c>
      <c r="K205" s="135" t="s">
        <v>22</v>
      </c>
      <c r="L205" s="135" t="s">
        <v>22</v>
      </c>
      <c r="M205" s="60" t="s">
        <v>22</v>
      </c>
      <c r="N205" s="10" t="s">
        <v>833</v>
      </c>
      <c r="O205" s="240">
        <f t="shared" si="3"/>
        <v>803</v>
      </c>
    </row>
    <row r="206" spans="1:15" s="15" customFormat="1">
      <c r="A206" s="878"/>
      <c r="B206" s="893"/>
      <c r="C206" s="60" t="s">
        <v>1054</v>
      </c>
      <c r="D206" s="135" t="s">
        <v>849</v>
      </c>
      <c r="E206" s="135">
        <v>1</v>
      </c>
      <c r="F206" s="135">
        <v>0.5</v>
      </c>
      <c r="G206" s="135" t="s">
        <v>22</v>
      </c>
      <c r="H206" s="135" t="s">
        <v>536</v>
      </c>
      <c r="I206" s="60" t="s">
        <v>27</v>
      </c>
      <c r="J206" s="62" t="s">
        <v>22</v>
      </c>
      <c r="K206" s="135" t="s">
        <v>22</v>
      </c>
      <c r="L206" s="135" t="s">
        <v>22</v>
      </c>
      <c r="M206" s="60" t="s">
        <v>22</v>
      </c>
      <c r="N206" s="10" t="s">
        <v>833</v>
      </c>
      <c r="O206" s="240">
        <f t="shared" si="3"/>
        <v>803</v>
      </c>
    </row>
    <row r="207" spans="1:15" s="15" customFormat="1">
      <c r="A207" s="878"/>
      <c r="B207" s="893"/>
      <c r="C207" s="60" t="s">
        <v>1055</v>
      </c>
      <c r="D207" s="135" t="s">
        <v>849</v>
      </c>
      <c r="E207" s="60">
        <v>1</v>
      </c>
      <c r="F207" s="60">
        <v>0.6</v>
      </c>
      <c r="G207" s="135" t="s">
        <v>22</v>
      </c>
      <c r="H207" s="60" t="s">
        <v>536</v>
      </c>
      <c r="I207" s="60" t="s">
        <v>27</v>
      </c>
      <c r="J207" s="62" t="s">
        <v>22</v>
      </c>
      <c r="K207" s="135" t="s">
        <v>22</v>
      </c>
      <c r="L207" s="135" t="s">
        <v>22</v>
      </c>
      <c r="M207" s="60" t="s">
        <v>22</v>
      </c>
      <c r="N207" s="10" t="s">
        <v>833</v>
      </c>
      <c r="O207" s="240">
        <f t="shared" si="3"/>
        <v>963.59999999999991</v>
      </c>
    </row>
    <row r="208" spans="1:15" s="15" customFormat="1" ht="17.25" customHeight="1">
      <c r="A208" s="878"/>
      <c r="B208" s="893"/>
      <c r="C208" s="60" t="s">
        <v>1056</v>
      </c>
      <c r="D208" s="135" t="s">
        <v>849</v>
      </c>
      <c r="E208" s="60">
        <v>1</v>
      </c>
      <c r="F208" s="60">
        <v>0.6</v>
      </c>
      <c r="G208" s="135" t="s">
        <v>22</v>
      </c>
      <c r="H208" s="60" t="s">
        <v>536</v>
      </c>
      <c r="I208" s="60" t="s">
        <v>27</v>
      </c>
      <c r="J208" s="62" t="s">
        <v>22</v>
      </c>
      <c r="K208" s="135" t="s">
        <v>22</v>
      </c>
      <c r="L208" s="135" t="s">
        <v>22</v>
      </c>
      <c r="M208" s="60" t="s">
        <v>22</v>
      </c>
      <c r="N208" s="10" t="s">
        <v>833</v>
      </c>
      <c r="O208" s="240">
        <f t="shared" si="3"/>
        <v>963.59999999999991</v>
      </c>
    </row>
    <row r="209" spans="1:15" s="15" customFormat="1" ht="17.25" customHeight="1">
      <c r="A209" s="878"/>
      <c r="B209" s="893"/>
      <c r="C209" s="60" t="s">
        <v>1057</v>
      </c>
      <c r="D209" s="135" t="s">
        <v>849</v>
      </c>
      <c r="E209" s="60">
        <v>1</v>
      </c>
      <c r="F209" s="60">
        <v>0.4</v>
      </c>
      <c r="G209" s="135" t="s">
        <v>22</v>
      </c>
      <c r="H209" s="60" t="s">
        <v>536</v>
      </c>
      <c r="I209" s="60" t="s">
        <v>27</v>
      </c>
      <c r="J209" s="62" t="s">
        <v>22</v>
      </c>
      <c r="K209" s="135" t="s">
        <v>22</v>
      </c>
      <c r="L209" s="135" t="s">
        <v>22</v>
      </c>
      <c r="M209" s="60" t="s">
        <v>22</v>
      </c>
      <c r="N209" s="10" t="s">
        <v>833</v>
      </c>
      <c r="O209" s="240">
        <f t="shared" si="3"/>
        <v>642.40000000000009</v>
      </c>
    </row>
    <row r="210" spans="1:15" s="15" customFormat="1" ht="17.25" customHeight="1">
      <c r="A210" s="878"/>
      <c r="B210" s="893"/>
      <c r="C210" s="60" t="s">
        <v>1058</v>
      </c>
      <c r="D210" s="135" t="s">
        <v>849</v>
      </c>
      <c r="E210" s="60">
        <v>1</v>
      </c>
      <c r="F210" s="60">
        <v>0.3</v>
      </c>
      <c r="G210" s="135" t="s">
        <v>22</v>
      </c>
      <c r="H210" s="60" t="s">
        <v>536</v>
      </c>
      <c r="I210" s="60" t="s">
        <v>27</v>
      </c>
      <c r="J210" s="62" t="s">
        <v>22</v>
      </c>
      <c r="K210" s="135" t="s">
        <v>22</v>
      </c>
      <c r="L210" s="135" t="s">
        <v>22</v>
      </c>
      <c r="M210" s="60" t="s">
        <v>22</v>
      </c>
      <c r="N210" s="10" t="s">
        <v>833</v>
      </c>
      <c r="O210" s="240">
        <f t="shared" si="3"/>
        <v>481.79999999999995</v>
      </c>
    </row>
    <row r="211" spans="1:15" s="15" customFormat="1" ht="17.25" customHeight="1">
      <c r="A211" s="878"/>
      <c r="B211" s="893"/>
      <c r="C211" s="60" t="s">
        <v>1059</v>
      </c>
      <c r="D211" s="135" t="s">
        <v>849</v>
      </c>
      <c r="E211" s="60">
        <v>1</v>
      </c>
      <c r="F211" s="60">
        <v>0.7</v>
      </c>
      <c r="G211" s="135" t="s">
        <v>22</v>
      </c>
      <c r="H211" s="60" t="s">
        <v>536</v>
      </c>
      <c r="I211" s="60" t="s">
        <v>27</v>
      </c>
      <c r="J211" s="62" t="s">
        <v>22</v>
      </c>
      <c r="K211" s="135" t="s">
        <v>22</v>
      </c>
      <c r="L211" s="135" t="s">
        <v>22</v>
      </c>
      <c r="M211" s="60" t="s">
        <v>22</v>
      </c>
      <c r="N211" s="10" t="s">
        <v>833</v>
      </c>
      <c r="O211" s="240">
        <f t="shared" si="3"/>
        <v>1124.1999999999998</v>
      </c>
    </row>
    <row r="212" spans="1:15" s="15" customFormat="1" ht="17.25" customHeight="1">
      <c r="A212" s="878"/>
      <c r="B212" s="893"/>
      <c r="C212" s="60" t="s">
        <v>1060</v>
      </c>
      <c r="D212" s="135" t="s">
        <v>849</v>
      </c>
      <c r="E212" s="60">
        <v>1</v>
      </c>
      <c r="F212" s="60">
        <v>0.5</v>
      </c>
      <c r="G212" s="135" t="s">
        <v>22</v>
      </c>
      <c r="H212" s="60" t="s">
        <v>536</v>
      </c>
      <c r="I212" s="60" t="s">
        <v>20</v>
      </c>
      <c r="J212" s="62" t="s">
        <v>22</v>
      </c>
      <c r="K212" s="135" t="s">
        <v>22</v>
      </c>
      <c r="L212" s="135" t="s">
        <v>22</v>
      </c>
      <c r="M212" s="60" t="s">
        <v>22</v>
      </c>
      <c r="N212" s="10" t="s">
        <v>833</v>
      </c>
      <c r="O212" s="240">
        <f t="shared" si="3"/>
        <v>803</v>
      </c>
    </row>
    <row r="213" spans="1:15" s="15" customFormat="1" ht="17.25" customHeight="1">
      <c r="A213" s="878"/>
      <c r="B213" s="893"/>
      <c r="C213" s="60" t="s">
        <v>1061</v>
      </c>
      <c r="D213" s="135" t="s">
        <v>849</v>
      </c>
      <c r="E213" s="60">
        <v>1</v>
      </c>
      <c r="F213" s="60">
        <v>0.5</v>
      </c>
      <c r="G213" s="135" t="s">
        <v>22</v>
      </c>
      <c r="H213" s="60" t="s">
        <v>536</v>
      </c>
      <c r="I213" s="60" t="s">
        <v>20</v>
      </c>
      <c r="J213" s="62" t="s">
        <v>22</v>
      </c>
      <c r="K213" s="135" t="s">
        <v>22</v>
      </c>
      <c r="L213" s="135" t="s">
        <v>22</v>
      </c>
      <c r="M213" s="60" t="s">
        <v>22</v>
      </c>
      <c r="N213" s="10" t="s">
        <v>833</v>
      </c>
      <c r="O213" s="240">
        <f t="shared" si="3"/>
        <v>803</v>
      </c>
    </row>
    <row r="214" spans="1:15" s="15" customFormat="1" ht="17.25" customHeight="1">
      <c r="A214" s="878"/>
      <c r="B214" s="893"/>
      <c r="C214" s="60" t="s">
        <v>1062</v>
      </c>
      <c r="D214" s="135" t="s">
        <v>849</v>
      </c>
      <c r="E214" s="60">
        <v>1</v>
      </c>
      <c r="F214" s="60">
        <v>0.5</v>
      </c>
      <c r="G214" s="135" t="s">
        <v>22</v>
      </c>
      <c r="H214" s="60" t="s">
        <v>536</v>
      </c>
      <c r="I214" s="60" t="s">
        <v>20</v>
      </c>
      <c r="J214" s="62" t="s">
        <v>22</v>
      </c>
      <c r="K214" s="135" t="s">
        <v>22</v>
      </c>
      <c r="L214" s="135" t="s">
        <v>22</v>
      </c>
      <c r="M214" s="60" t="s">
        <v>22</v>
      </c>
      <c r="N214" s="10" t="s">
        <v>833</v>
      </c>
      <c r="O214" s="240">
        <f t="shared" si="3"/>
        <v>803</v>
      </c>
    </row>
    <row r="215" spans="1:15" s="15" customFormat="1" ht="17.25" customHeight="1">
      <c r="A215" s="878"/>
      <c r="B215" s="893"/>
      <c r="C215" s="60" t="s">
        <v>1063</v>
      </c>
      <c r="D215" s="135" t="s">
        <v>849</v>
      </c>
      <c r="E215" s="60">
        <v>1</v>
      </c>
      <c r="F215" s="60">
        <v>0.3</v>
      </c>
      <c r="G215" s="135" t="s">
        <v>22</v>
      </c>
      <c r="H215" s="60" t="s">
        <v>536</v>
      </c>
      <c r="I215" s="60" t="s">
        <v>27</v>
      </c>
      <c r="J215" s="62" t="s">
        <v>22</v>
      </c>
      <c r="K215" s="135" t="s">
        <v>22</v>
      </c>
      <c r="L215" s="135" t="s">
        <v>22</v>
      </c>
      <c r="M215" s="60" t="s">
        <v>22</v>
      </c>
      <c r="N215" s="10" t="s">
        <v>833</v>
      </c>
      <c r="O215" s="240">
        <f t="shared" si="3"/>
        <v>481.79999999999995</v>
      </c>
    </row>
    <row r="216" spans="1:15" s="15" customFormat="1" ht="17.25" customHeight="1">
      <c r="A216" s="878"/>
      <c r="B216" s="893"/>
      <c r="C216" s="60" t="s">
        <v>1064</v>
      </c>
      <c r="D216" s="135" t="s">
        <v>849</v>
      </c>
      <c r="E216" s="60">
        <v>1</v>
      </c>
      <c r="F216" s="60">
        <v>0.4</v>
      </c>
      <c r="G216" s="135" t="s">
        <v>22</v>
      </c>
      <c r="H216" s="60" t="s">
        <v>536</v>
      </c>
      <c r="I216" s="60" t="s">
        <v>27</v>
      </c>
      <c r="J216" s="62" t="s">
        <v>22</v>
      </c>
      <c r="K216" s="135" t="s">
        <v>22</v>
      </c>
      <c r="L216" s="135" t="s">
        <v>22</v>
      </c>
      <c r="M216" s="60" t="s">
        <v>22</v>
      </c>
      <c r="N216" s="10" t="s">
        <v>833</v>
      </c>
      <c r="O216" s="240">
        <f t="shared" si="3"/>
        <v>642.40000000000009</v>
      </c>
    </row>
    <row r="217" spans="1:15" s="15" customFormat="1" ht="17.25" customHeight="1">
      <c r="A217" s="878"/>
      <c r="B217" s="893"/>
      <c r="C217" s="60" t="s">
        <v>1065</v>
      </c>
      <c r="D217" s="135" t="s">
        <v>849</v>
      </c>
      <c r="E217" s="60">
        <v>1</v>
      </c>
      <c r="F217" s="60">
        <v>0.4</v>
      </c>
      <c r="G217" s="135" t="s">
        <v>22</v>
      </c>
      <c r="H217" s="60" t="s">
        <v>536</v>
      </c>
      <c r="I217" s="60" t="s">
        <v>20</v>
      </c>
      <c r="J217" s="62" t="s">
        <v>22</v>
      </c>
      <c r="K217" s="135" t="s">
        <v>22</v>
      </c>
      <c r="L217" s="135" t="s">
        <v>22</v>
      </c>
      <c r="M217" s="60" t="s">
        <v>22</v>
      </c>
      <c r="N217" s="10" t="s">
        <v>833</v>
      </c>
      <c r="O217" s="240">
        <f t="shared" si="3"/>
        <v>642.40000000000009</v>
      </c>
    </row>
    <row r="218" spans="1:15" s="15" customFormat="1" ht="17.25" customHeight="1">
      <c r="A218" s="878"/>
      <c r="B218" s="893"/>
      <c r="C218" s="60" t="s">
        <v>1066</v>
      </c>
      <c r="D218" s="135" t="s">
        <v>849</v>
      </c>
      <c r="E218" s="60">
        <v>1</v>
      </c>
      <c r="F218" s="60">
        <v>0.3</v>
      </c>
      <c r="G218" s="135" t="s">
        <v>22</v>
      </c>
      <c r="H218" s="60" t="s">
        <v>536</v>
      </c>
      <c r="I218" s="60" t="s">
        <v>20</v>
      </c>
      <c r="J218" s="62" t="s">
        <v>22</v>
      </c>
      <c r="K218" s="135" t="s">
        <v>22</v>
      </c>
      <c r="L218" s="135" t="s">
        <v>22</v>
      </c>
      <c r="M218" s="60" t="s">
        <v>22</v>
      </c>
      <c r="N218" s="10" t="s">
        <v>833</v>
      </c>
      <c r="O218" s="240">
        <f t="shared" si="3"/>
        <v>481.79999999999995</v>
      </c>
    </row>
    <row r="219" spans="1:15" s="15" customFormat="1" ht="17.25" customHeight="1">
      <c r="A219" s="878"/>
      <c r="B219" s="893"/>
      <c r="C219" s="60" t="s">
        <v>1067</v>
      </c>
      <c r="D219" s="135" t="s">
        <v>849</v>
      </c>
      <c r="E219" s="60">
        <v>1</v>
      </c>
      <c r="F219" s="60">
        <v>0.5</v>
      </c>
      <c r="G219" s="135" t="s">
        <v>22</v>
      </c>
      <c r="H219" s="60" t="s">
        <v>536</v>
      </c>
      <c r="I219" s="60" t="s">
        <v>27</v>
      </c>
      <c r="J219" s="62" t="s">
        <v>22</v>
      </c>
      <c r="K219" s="135" t="s">
        <v>22</v>
      </c>
      <c r="L219" s="135" t="s">
        <v>22</v>
      </c>
      <c r="M219" s="60" t="s">
        <v>22</v>
      </c>
      <c r="N219" s="10" t="s">
        <v>833</v>
      </c>
      <c r="O219" s="240">
        <f t="shared" si="3"/>
        <v>803</v>
      </c>
    </row>
    <row r="220" spans="1:15" s="15" customFormat="1" ht="17.25" customHeight="1">
      <c r="A220" s="878"/>
      <c r="B220" s="893"/>
      <c r="C220" s="60" t="s">
        <v>1068</v>
      </c>
      <c r="D220" s="135" t="s">
        <v>849</v>
      </c>
      <c r="E220" s="60">
        <v>1</v>
      </c>
      <c r="F220" s="60">
        <v>0.4</v>
      </c>
      <c r="G220" s="135" t="s">
        <v>22</v>
      </c>
      <c r="H220" s="60" t="s">
        <v>536</v>
      </c>
      <c r="I220" s="60" t="s">
        <v>20</v>
      </c>
      <c r="J220" s="62" t="s">
        <v>22</v>
      </c>
      <c r="K220" s="135" t="s">
        <v>22</v>
      </c>
      <c r="L220" s="135" t="s">
        <v>22</v>
      </c>
      <c r="M220" s="60" t="s">
        <v>22</v>
      </c>
      <c r="N220" s="10" t="s">
        <v>833</v>
      </c>
      <c r="O220" s="240">
        <f t="shared" si="3"/>
        <v>642.40000000000009</v>
      </c>
    </row>
    <row r="221" spans="1:15" s="15" customFormat="1" ht="17.25" customHeight="1">
      <c r="A221" s="878"/>
      <c r="B221" s="893"/>
      <c r="C221" s="60" t="s">
        <v>1069</v>
      </c>
      <c r="D221" s="135" t="s">
        <v>849</v>
      </c>
      <c r="E221" s="60">
        <v>1</v>
      </c>
      <c r="F221" s="60">
        <v>0.4</v>
      </c>
      <c r="G221" s="135" t="s">
        <v>22</v>
      </c>
      <c r="H221" s="60" t="s">
        <v>536</v>
      </c>
      <c r="I221" s="60" t="s">
        <v>20</v>
      </c>
      <c r="J221" s="62" t="s">
        <v>22</v>
      </c>
      <c r="K221" s="135" t="s">
        <v>22</v>
      </c>
      <c r="L221" s="135" t="s">
        <v>22</v>
      </c>
      <c r="M221" s="60" t="s">
        <v>22</v>
      </c>
      <c r="N221" s="10" t="s">
        <v>833</v>
      </c>
      <c r="O221" s="240">
        <f t="shared" si="3"/>
        <v>642.40000000000009</v>
      </c>
    </row>
    <row r="222" spans="1:15" s="15" customFormat="1" ht="17.25" customHeight="1">
      <c r="A222" s="878"/>
      <c r="B222" s="893"/>
      <c r="C222" s="60" t="s">
        <v>1070</v>
      </c>
      <c r="D222" s="135" t="s">
        <v>849</v>
      </c>
      <c r="E222" s="60">
        <v>1</v>
      </c>
      <c r="F222" s="60">
        <v>0.3</v>
      </c>
      <c r="G222" s="135" t="s">
        <v>22</v>
      </c>
      <c r="H222" s="60" t="s">
        <v>536</v>
      </c>
      <c r="I222" s="60" t="s">
        <v>20</v>
      </c>
      <c r="J222" s="62" t="s">
        <v>22</v>
      </c>
      <c r="K222" s="135" t="s">
        <v>22</v>
      </c>
      <c r="L222" s="135" t="s">
        <v>22</v>
      </c>
      <c r="M222" s="60" t="s">
        <v>22</v>
      </c>
      <c r="N222" s="10" t="s">
        <v>833</v>
      </c>
      <c r="O222" s="240">
        <f t="shared" si="3"/>
        <v>481.79999999999995</v>
      </c>
    </row>
    <row r="223" spans="1:15" s="15" customFormat="1" ht="17.25" customHeight="1">
      <c r="A223" s="878"/>
      <c r="B223" s="893"/>
      <c r="C223" s="60" t="s">
        <v>1071</v>
      </c>
      <c r="D223" s="135" t="s">
        <v>849</v>
      </c>
      <c r="E223" s="60">
        <v>1</v>
      </c>
      <c r="F223" s="60">
        <v>0.2</v>
      </c>
      <c r="G223" s="135" t="s">
        <v>22</v>
      </c>
      <c r="H223" s="60" t="s">
        <v>536</v>
      </c>
      <c r="I223" s="60" t="s">
        <v>27</v>
      </c>
      <c r="J223" s="62" t="s">
        <v>22</v>
      </c>
      <c r="K223" s="135" t="s">
        <v>22</v>
      </c>
      <c r="L223" s="135" t="s">
        <v>22</v>
      </c>
      <c r="M223" s="60" t="s">
        <v>22</v>
      </c>
      <c r="N223" s="10" t="s">
        <v>833</v>
      </c>
      <c r="O223" s="240">
        <f t="shared" si="3"/>
        <v>321.20000000000005</v>
      </c>
    </row>
    <row r="224" spans="1:15" s="15" customFormat="1" ht="17.25" customHeight="1">
      <c r="A224" s="878"/>
      <c r="B224" s="893"/>
      <c r="C224" s="60" t="s">
        <v>1072</v>
      </c>
      <c r="D224" s="135" t="s">
        <v>849</v>
      </c>
      <c r="E224" s="60">
        <v>1</v>
      </c>
      <c r="F224" s="60">
        <v>0.4</v>
      </c>
      <c r="G224" s="135" t="s">
        <v>22</v>
      </c>
      <c r="H224" s="60" t="s">
        <v>536</v>
      </c>
      <c r="I224" s="60" t="s">
        <v>20</v>
      </c>
      <c r="J224" s="62" t="s">
        <v>22</v>
      </c>
      <c r="K224" s="135" t="s">
        <v>22</v>
      </c>
      <c r="L224" s="135" t="s">
        <v>22</v>
      </c>
      <c r="M224" s="60" t="s">
        <v>22</v>
      </c>
      <c r="N224" s="10" t="s">
        <v>833</v>
      </c>
      <c r="O224" s="240">
        <f t="shared" si="3"/>
        <v>642.40000000000009</v>
      </c>
    </row>
    <row r="225" spans="1:15" s="15" customFormat="1" ht="17.25" customHeight="1">
      <c r="A225" s="878"/>
      <c r="B225" s="893"/>
      <c r="C225" s="60" t="s">
        <v>1073</v>
      </c>
      <c r="D225" s="135" t="s">
        <v>849</v>
      </c>
      <c r="E225" s="60">
        <v>1</v>
      </c>
      <c r="F225" s="60">
        <v>1.4</v>
      </c>
      <c r="G225" s="135" t="s">
        <v>22</v>
      </c>
      <c r="H225" s="60" t="s">
        <v>536</v>
      </c>
      <c r="I225" s="60" t="s">
        <v>20</v>
      </c>
      <c r="J225" s="62" t="s">
        <v>22</v>
      </c>
      <c r="K225" s="135" t="s">
        <v>22</v>
      </c>
      <c r="L225" s="135" t="s">
        <v>22</v>
      </c>
      <c r="M225" s="60" t="s">
        <v>22</v>
      </c>
      <c r="N225" s="10" t="s">
        <v>833</v>
      </c>
      <c r="O225" s="255" t="s">
        <v>1074</v>
      </c>
    </row>
    <row r="226" spans="1:15" s="15" customFormat="1" ht="17.25" customHeight="1">
      <c r="A226" s="878"/>
      <c r="B226" s="893"/>
      <c r="C226" s="60" t="s">
        <v>1075</v>
      </c>
      <c r="D226" s="135" t="s">
        <v>849</v>
      </c>
      <c r="E226" s="60">
        <v>1</v>
      </c>
      <c r="F226" s="60">
        <v>0.5</v>
      </c>
      <c r="G226" s="135" t="s">
        <v>22</v>
      </c>
      <c r="H226" s="60" t="s">
        <v>536</v>
      </c>
      <c r="I226" s="60" t="s">
        <v>20</v>
      </c>
      <c r="J226" s="62" t="s">
        <v>22</v>
      </c>
      <c r="K226" s="135" t="s">
        <v>22</v>
      </c>
      <c r="L226" s="135" t="s">
        <v>22</v>
      </c>
      <c r="M226" s="60" t="s">
        <v>22</v>
      </c>
      <c r="N226" s="10" t="s">
        <v>833</v>
      </c>
      <c r="O226" s="240">
        <f t="shared" si="3"/>
        <v>803</v>
      </c>
    </row>
    <row r="227" spans="1:15" s="15" customFormat="1" ht="17.25" customHeight="1">
      <c r="A227" s="878"/>
      <c r="B227" s="893"/>
      <c r="C227" s="60" t="s">
        <v>1076</v>
      </c>
      <c r="D227" s="135" t="s">
        <v>849</v>
      </c>
      <c r="E227" s="60">
        <v>2</v>
      </c>
      <c r="F227" s="60">
        <v>1.4</v>
      </c>
      <c r="G227" s="135" t="s">
        <v>22</v>
      </c>
      <c r="H227" s="60" t="s">
        <v>536</v>
      </c>
      <c r="I227" s="60" t="s">
        <v>20</v>
      </c>
      <c r="J227" s="62" t="s">
        <v>22</v>
      </c>
      <c r="K227" s="135" t="s">
        <v>22</v>
      </c>
      <c r="L227" s="135" t="s">
        <v>22</v>
      </c>
      <c r="M227" s="60" t="s">
        <v>22</v>
      </c>
      <c r="N227" s="10" t="s">
        <v>833</v>
      </c>
      <c r="O227" s="255" t="s">
        <v>1074</v>
      </c>
    </row>
    <row r="228" spans="1:15" s="15" customFormat="1" ht="17.25" customHeight="1">
      <c r="A228" s="878"/>
      <c r="B228" s="893"/>
      <c r="C228" s="60" t="s">
        <v>1076</v>
      </c>
      <c r="D228" s="135" t="s">
        <v>849</v>
      </c>
      <c r="E228" s="60">
        <v>1</v>
      </c>
      <c r="F228" s="60">
        <v>0.8</v>
      </c>
      <c r="G228" s="135" t="s">
        <v>22</v>
      </c>
      <c r="H228" s="60" t="s">
        <v>536</v>
      </c>
      <c r="I228" s="60" t="s">
        <v>20</v>
      </c>
      <c r="J228" s="62" t="s">
        <v>22</v>
      </c>
      <c r="K228" s="135" t="s">
        <v>22</v>
      </c>
      <c r="L228" s="135" t="s">
        <v>22</v>
      </c>
      <c r="M228" s="60" t="s">
        <v>22</v>
      </c>
      <c r="N228" s="10" t="s">
        <v>833</v>
      </c>
      <c r="O228" s="255" t="s">
        <v>1074</v>
      </c>
    </row>
    <row r="229" spans="1:15" s="15" customFormat="1" ht="17.25" customHeight="1">
      <c r="A229" s="878"/>
      <c r="B229" s="893"/>
      <c r="C229" s="60" t="s">
        <v>1077</v>
      </c>
      <c r="D229" s="135" t="s">
        <v>849</v>
      </c>
      <c r="E229" s="60">
        <v>1</v>
      </c>
      <c r="F229" s="60">
        <v>0.6</v>
      </c>
      <c r="G229" s="135" t="s">
        <v>22</v>
      </c>
      <c r="H229" s="60" t="s">
        <v>536</v>
      </c>
      <c r="I229" s="60" t="s">
        <v>27</v>
      </c>
      <c r="J229" s="62" t="s">
        <v>22</v>
      </c>
      <c r="K229" s="135" t="s">
        <v>22</v>
      </c>
      <c r="L229" s="135" t="s">
        <v>22</v>
      </c>
      <c r="M229" s="60" t="s">
        <v>22</v>
      </c>
      <c r="N229" s="10" t="s">
        <v>833</v>
      </c>
      <c r="O229" s="240">
        <f t="shared" ref="O229:O292" si="4">1606*F229</f>
        <v>963.59999999999991</v>
      </c>
    </row>
    <row r="230" spans="1:15" s="15" customFormat="1" ht="17.25" customHeight="1">
      <c r="A230" s="878"/>
      <c r="B230" s="893"/>
      <c r="C230" s="60" t="s">
        <v>1078</v>
      </c>
      <c r="D230" s="135" t="s">
        <v>849</v>
      </c>
      <c r="E230" s="60">
        <v>1</v>
      </c>
      <c r="F230" s="60">
        <v>0.3</v>
      </c>
      <c r="G230" s="135" t="s">
        <v>22</v>
      </c>
      <c r="H230" s="60" t="s">
        <v>536</v>
      </c>
      <c r="I230" s="60" t="s">
        <v>27</v>
      </c>
      <c r="J230" s="62" t="s">
        <v>22</v>
      </c>
      <c r="K230" s="135" t="s">
        <v>22</v>
      </c>
      <c r="L230" s="135" t="s">
        <v>22</v>
      </c>
      <c r="M230" s="60" t="s">
        <v>22</v>
      </c>
      <c r="N230" s="10" t="s">
        <v>833</v>
      </c>
      <c r="O230" s="240">
        <f t="shared" si="4"/>
        <v>481.79999999999995</v>
      </c>
    </row>
    <row r="231" spans="1:15" s="15" customFormat="1" ht="17.25" customHeight="1">
      <c r="A231" s="878"/>
      <c r="B231" s="893"/>
      <c r="C231" s="60" t="s">
        <v>1079</v>
      </c>
      <c r="D231" s="135" t="s">
        <v>849</v>
      </c>
      <c r="E231" s="60">
        <v>1</v>
      </c>
      <c r="F231" s="60">
        <v>0.5</v>
      </c>
      <c r="G231" s="135" t="s">
        <v>22</v>
      </c>
      <c r="H231" s="60" t="s">
        <v>536</v>
      </c>
      <c r="I231" s="60" t="s">
        <v>27</v>
      </c>
      <c r="J231" s="62" t="s">
        <v>22</v>
      </c>
      <c r="K231" s="135" t="s">
        <v>22</v>
      </c>
      <c r="L231" s="135" t="s">
        <v>22</v>
      </c>
      <c r="M231" s="60" t="s">
        <v>22</v>
      </c>
      <c r="N231" s="10" t="s">
        <v>833</v>
      </c>
      <c r="O231" s="240">
        <f t="shared" si="4"/>
        <v>803</v>
      </c>
    </row>
    <row r="232" spans="1:15" s="15" customFormat="1" ht="17.25" customHeight="1">
      <c r="A232" s="878"/>
      <c r="B232" s="893"/>
      <c r="C232" s="60" t="s">
        <v>1080</v>
      </c>
      <c r="D232" s="60" t="s">
        <v>1252</v>
      </c>
      <c r="E232" s="60">
        <v>1</v>
      </c>
      <c r="F232" s="60">
        <v>0.6</v>
      </c>
      <c r="G232" s="135" t="s">
        <v>22</v>
      </c>
      <c r="H232" s="60" t="s">
        <v>536</v>
      </c>
      <c r="I232" s="60" t="s">
        <v>20</v>
      </c>
      <c r="J232" s="62" t="s">
        <v>22</v>
      </c>
      <c r="K232" s="135" t="s">
        <v>22</v>
      </c>
      <c r="L232" s="135" t="s">
        <v>22</v>
      </c>
      <c r="M232" s="60" t="s">
        <v>22</v>
      </c>
      <c r="N232" s="10" t="s">
        <v>833</v>
      </c>
      <c r="O232" s="240">
        <f>1285*F232</f>
        <v>771</v>
      </c>
    </row>
    <row r="233" spans="1:15" s="15" customFormat="1" ht="17.25" customHeight="1">
      <c r="A233" s="878"/>
      <c r="B233" s="893"/>
      <c r="C233" s="60" t="s">
        <v>1081</v>
      </c>
      <c r="D233" s="135" t="s">
        <v>849</v>
      </c>
      <c r="E233" s="60">
        <v>1</v>
      </c>
      <c r="F233" s="60">
        <v>0.4</v>
      </c>
      <c r="G233" s="135" t="s">
        <v>22</v>
      </c>
      <c r="H233" s="60" t="s">
        <v>536</v>
      </c>
      <c r="I233" s="60" t="s">
        <v>27</v>
      </c>
      <c r="J233" s="62" t="s">
        <v>22</v>
      </c>
      <c r="K233" s="135" t="s">
        <v>22</v>
      </c>
      <c r="L233" s="135" t="s">
        <v>22</v>
      </c>
      <c r="M233" s="60" t="s">
        <v>22</v>
      </c>
      <c r="N233" s="10" t="s">
        <v>833</v>
      </c>
      <c r="O233" s="240">
        <f t="shared" si="4"/>
        <v>642.40000000000009</v>
      </c>
    </row>
    <row r="234" spans="1:15" s="15" customFormat="1" ht="17.25" customHeight="1">
      <c r="A234" s="878"/>
      <c r="B234" s="893"/>
      <c r="C234" s="60" t="s">
        <v>1082</v>
      </c>
      <c r="D234" s="135" t="s">
        <v>849</v>
      </c>
      <c r="E234" s="60">
        <v>1</v>
      </c>
      <c r="F234" s="60">
        <v>0.5</v>
      </c>
      <c r="G234" s="135" t="s">
        <v>22</v>
      </c>
      <c r="H234" s="60" t="s">
        <v>536</v>
      </c>
      <c r="I234" s="60" t="s">
        <v>27</v>
      </c>
      <c r="J234" s="62" t="s">
        <v>22</v>
      </c>
      <c r="K234" s="135" t="s">
        <v>22</v>
      </c>
      <c r="L234" s="135" t="s">
        <v>22</v>
      </c>
      <c r="M234" s="60" t="s">
        <v>22</v>
      </c>
      <c r="N234" s="10" t="s">
        <v>833</v>
      </c>
      <c r="O234" s="240">
        <f t="shared" si="4"/>
        <v>803</v>
      </c>
    </row>
    <row r="235" spans="1:15" s="15" customFormat="1" ht="17.25" customHeight="1">
      <c r="A235" s="878"/>
      <c r="B235" s="893"/>
      <c r="C235" s="60" t="s">
        <v>1083</v>
      </c>
      <c r="D235" s="135" t="s">
        <v>849</v>
      </c>
      <c r="E235" s="60">
        <v>1</v>
      </c>
      <c r="F235" s="60">
        <v>0.6</v>
      </c>
      <c r="G235" s="135" t="s">
        <v>22</v>
      </c>
      <c r="H235" s="60" t="s">
        <v>536</v>
      </c>
      <c r="I235" s="60" t="s">
        <v>20</v>
      </c>
      <c r="J235" s="62" t="s">
        <v>22</v>
      </c>
      <c r="K235" s="135" t="s">
        <v>22</v>
      </c>
      <c r="L235" s="135" t="s">
        <v>22</v>
      </c>
      <c r="M235" s="60" t="s">
        <v>22</v>
      </c>
      <c r="N235" s="10" t="s">
        <v>833</v>
      </c>
      <c r="O235" s="240">
        <f t="shared" si="4"/>
        <v>963.59999999999991</v>
      </c>
    </row>
    <row r="236" spans="1:15" s="15" customFormat="1" ht="17.25" customHeight="1">
      <c r="A236" s="878"/>
      <c r="B236" s="893"/>
      <c r="C236" s="60" t="s">
        <v>1084</v>
      </c>
      <c r="D236" s="135" t="s">
        <v>849</v>
      </c>
      <c r="E236" s="60">
        <v>1</v>
      </c>
      <c r="F236" s="60">
        <v>0.5</v>
      </c>
      <c r="G236" s="135" t="s">
        <v>22</v>
      </c>
      <c r="H236" s="60" t="s">
        <v>536</v>
      </c>
      <c r="I236" s="60" t="s">
        <v>27</v>
      </c>
      <c r="J236" s="62" t="s">
        <v>22</v>
      </c>
      <c r="K236" s="135" t="s">
        <v>22</v>
      </c>
      <c r="L236" s="60" t="s">
        <v>22</v>
      </c>
      <c r="M236" s="60" t="s">
        <v>22</v>
      </c>
      <c r="N236" s="10" t="s">
        <v>833</v>
      </c>
      <c r="O236" s="240">
        <f t="shared" si="4"/>
        <v>803</v>
      </c>
    </row>
    <row r="237" spans="1:15" s="15" customFormat="1" ht="17.25" customHeight="1">
      <c r="A237" s="878"/>
      <c r="B237" s="893"/>
      <c r="C237" s="60" t="s">
        <v>1085</v>
      </c>
      <c r="D237" s="135" t="s">
        <v>849</v>
      </c>
      <c r="E237" s="60">
        <v>1</v>
      </c>
      <c r="F237" s="60">
        <v>0.2</v>
      </c>
      <c r="G237" s="135" t="s">
        <v>22</v>
      </c>
      <c r="H237" s="60" t="s">
        <v>536</v>
      </c>
      <c r="I237" s="60" t="s">
        <v>20</v>
      </c>
      <c r="J237" s="62" t="s">
        <v>22</v>
      </c>
      <c r="K237" s="135" t="s">
        <v>22</v>
      </c>
      <c r="L237" s="60" t="s">
        <v>22</v>
      </c>
      <c r="M237" s="60" t="s">
        <v>22</v>
      </c>
      <c r="N237" s="10" t="s">
        <v>833</v>
      </c>
      <c r="O237" s="240">
        <f t="shared" si="4"/>
        <v>321.20000000000005</v>
      </c>
    </row>
    <row r="238" spans="1:15" s="15" customFormat="1" ht="17.25" customHeight="1">
      <c r="A238" s="878"/>
      <c r="B238" s="893"/>
      <c r="C238" s="60" t="s">
        <v>1086</v>
      </c>
      <c r="D238" s="135" t="s">
        <v>849</v>
      </c>
      <c r="E238" s="60">
        <v>1</v>
      </c>
      <c r="F238" s="60">
        <v>0.4</v>
      </c>
      <c r="G238" s="135" t="s">
        <v>22</v>
      </c>
      <c r="H238" s="60" t="s">
        <v>536</v>
      </c>
      <c r="I238" s="60" t="s">
        <v>27</v>
      </c>
      <c r="J238" s="62" t="s">
        <v>22</v>
      </c>
      <c r="K238" s="135" t="s">
        <v>22</v>
      </c>
      <c r="L238" s="60" t="s">
        <v>22</v>
      </c>
      <c r="M238" s="60" t="s">
        <v>22</v>
      </c>
      <c r="N238" s="10" t="s">
        <v>833</v>
      </c>
      <c r="O238" s="240">
        <f t="shared" si="4"/>
        <v>642.40000000000009</v>
      </c>
    </row>
    <row r="239" spans="1:15" s="15" customFormat="1" ht="17.25" customHeight="1">
      <c r="A239" s="878"/>
      <c r="B239" s="893"/>
      <c r="C239" s="60" t="s">
        <v>1087</v>
      </c>
      <c r="D239" s="135" t="s">
        <v>849</v>
      </c>
      <c r="E239" s="60">
        <v>1</v>
      </c>
      <c r="F239" s="60">
        <v>0.6</v>
      </c>
      <c r="G239" s="135" t="s">
        <v>22</v>
      </c>
      <c r="H239" s="60" t="s">
        <v>536</v>
      </c>
      <c r="I239" s="60" t="s">
        <v>20</v>
      </c>
      <c r="J239" s="62" t="s">
        <v>22</v>
      </c>
      <c r="K239" s="135" t="s">
        <v>22</v>
      </c>
      <c r="L239" s="60" t="s">
        <v>22</v>
      </c>
      <c r="M239" s="60" t="s">
        <v>22</v>
      </c>
      <c r="N239" s="10" t="s">
        <v>833</v>
      </c>
      <c r="O239" s="240">
        <f t="shared" si="4"/>
        <v>963.59999999999991</v>
      </c>
    </row>
    <row r="240" spans="1:15" s="15" customFormat="1" ht="17.25" customHeight="1">
      <c r="A240" s="878"/>
      <c r="B240" s="893"/>
      <c r="C240" s="60" t="s">
        <v>1088</v>
      </c>
      <c r="D240" s="135" t="s">
        <v>849</v>
      </c>
      <c r="E240" s="60">
        <v>1</v>
      </c>
      <c r="F240" s="60">
        <v>0.6</v>
      </c>
      <c r="G240" s="135" t="s">
        <v>22</v>
      </c>
      <c r="H240" s="60" t="s">
        <v>536</v>
      </c>
      <c r="I240" s="60" t="s">
        <v>20</v>
      </c>
      <c r="J240" s="62" t="s">
        <v>22</v>
      </c>
      <c r="K240" s="135" t="s">
        <v>22</v>
      </c>
      <c r="L240" s="60" t="s">
        <v>22</v>
      </c>
      <c r="M240" s="60" t="s">
        <v>22</v>
      </c>
      <c r="N240" s="10" t="s">
        <v>833</v>
      </c>
      <c r="O240" s="240">
        <f t="shared" si="4"/>
        <v>963.59999999999991</v>
      </c>
    </row>
    <row r="241" spans="1:15" s="15" customFormat="1" ht="17.25" customHeight="1">
      <c r="A241" s="878"/>
      <c r="B241" s="893"/>
      <c r="C241" s="60" t="s">
        <v>1089</v>
      </c>
      <c r="D241" s="135" t="s">
        <v>849</v>
      </c>
      <c r="E241" s="60">
        <v>1</v>
      </c>
      <c r="F241" s="60">
        <v>0.6</v>
      </c>
      <c r="G241" s="135" t="s">
        <v>22</v>
      </c>
      <c r="H241" s="60" t="s">
        <v>536</v>
      </c>
      <c r="I241" s="60" t="s">
        <v>20</v>
      </c>
      <c r="J241" s="62" t="s">
        <v>22</v>
      </c>
      <c r="K241" s="135" t="s">
        <v>22</v>
      </c>
      <c r="L241" s="60" t="s">
        <v>22</v>
      </c>
      <c r="M241" s="60" t="s">
        <v>22</v>
      </c>
      <c r="N241" s="10" t="s">
        <v>833</v>
      </c>
      <c r="O241" s="240">
        <f t="shared" si="4"/>
        <v>963.59999999999991</v>
      </c>
    </row>
    <row r="242" spans="1:15" s="15" customFormat="1" ht="17.25" customHeight="1">
      <c r="A242" s="878"/>
      <c r="B242" s="893"/>
      <c r="C242" s="60" t="s">
        <v>1090</v>
      </c>
      <c r="D242" s="60" t="s">
        <v>849</v>
      </c>
      <c r="E242" s="60">
        <v>1</v>
      </c>
      <c r="F242" s="60">
        <v>0.5</v>
      </c>
      <c r="G242" s="60" t="s">
        <v>22</v>
      </c>
      <c r="H242" s="60" t="s">
        <v>536</v>
      </c>
      <c r="I242" s="60" t="s">
        <v>27</v>
      </c>
      <c r="J242" s="60" t="s">
        <v>22</v>
      </c>
      <c r="K242" s="60" t="s">
        <v>22</v>
      </c>
      <c r="L242" s="135" t="s">
        <v>22</v>
      </c>
      <c r="M242" s="60" t="s">
        <v>22</v>
      </c>
      <c r="N242" s="10" t="s">
        <v>833</v>
      </c>
      <c r="O242" s="240">
        <f t="shared" si="4"/>
        <v>803</v>
      </c>
    </row>
    <row r="243" spans="1:15" s="15" customFormat="1" ht="17.25" customHeight="1">
      <c r="A243" s="878"/>
      <c r="B243" s="893"/>
      <c r="C243" s="60" t="s">
        <v>1091</v>
      </c>
      <c r="D243" s="60" t="s">
        <v>849</v>
      </c>
      <c r="E243" s="60">
        <v>1</v>
      </c>
      <c r="F243" s="60">
        <v>0.2</v>
      </c>
      <c r="G243" s="60" t="s">
        <v>22</v>
      </c>
      <c r="H243" s="60" t="s">
        <v>536</v>
      </c>
      <c r="I243" s="60" t="s">
        <v>20</v>
      </c>
      <c r="J243" s="60" t="s">
        <v>22</v>
      </c>
      <c r="K243" s="60" t="s">
        <v>22</v>
      </c>
      <c r="L243" s="135" t="s">
        <v>22</v>
      </c>
      <c r="M243" s="60" t="s">
        <v>22</v>
      </c>
      <c r="N243" s="10" t="s">
        <v>833</v>
      </c>
      <c r="O243" s="240">
        <f t="shared" si="4"/>
        <v>321.20000000000005</v>
      </c>
    </row>
    <row r="244" spans="1:15" s="15" customFormat="1" ht="17.25" customHeight="1">
      <c r="A244" s="878"/>
      <c r="B244" s="893"/>
      <c r="C244" s="60" t="s">
        <v>1092</v>
      </c>
      <c r="D244" s="60" t="s">
        <v>849</v>
      </c>
      <c r="E244" s="60">
        <v>1</v>
      </c>
      <c r="F244" s="60">
        <v>0.6</v>
      </c>
      <c r="G244" s="60" t="s">
        <v>22</v>
      </c>
      <c r="H244" s="60" t="s">
        <v>536</v>
      </c>
      <c r="I244" s="60" t="s">
        <v>20</v>
      </c>
      <c r="J244" s="60" t="s">
        <v>22</v>
      </c>
      <c r="K244" s="60" t="s">
        <v>22</v>
      </c>
      <c r="L244" s="135" t="s">
        <v>22</v>
      </c>
      <c r="M244" s="60" t="s">
        <v>22</v>
      </c>
      <c r="N244" s="10" t="s">
        <v>833</v>
      </c>
      <c r="O244" s="240">
        <f t="shared" si="4"/>
        <v>963.59999999999991</v>
      </c>
    </row>
    <row r="245" spans="1:15" s="15" customFormat="1" ht="17.25" customHeight="1">
      <c r="A245" s="878"/>
      <c r="B245" s="893"/>
      <c r="C245" s="60" t="s">
        <v>1093</v>
      </c>
      <c r="D245" s="60" t="s">
        <v>849</v>
      </c>
      <c r="E245" s="60">
        <v>1</v>
      </c>
      <c r="F245" s="60">
        <v>0.3</v>
      </c>
      <c r="G245" s="60" t="s">
        <v>22</v>
      </c>
      <c r="H245" s="60" t="s">
        <v>536</v>
      </c>
      <c r="I245" s="60" t="s">
        <v>27</v>
      </c>
      <c r="J245" s="60" t="s">
        <v>22</v>
      </c>
      <c r="K245" s="60" t="s">
        <v>22</v>
      </c>
      <c r="L245" s="135" t="s">
        <v>22</v>
      </c>
      <c r="M245" s="60" t="s">
        <v>22</v>
      </c>
      <c r="N245" s="10" t="s">
        <v>833</v>
      </c>
      <c r="O245" s="240">
        <f t="shared" si="4"/>
        <v>481.79999999999995</v>
      </c>
    </row>
    <row r="246" spans="1:15" s="15" customFormat="1" ht="17.25" customHeight="1">
      <c r="A246" s="878"/>
      <c r="B246" s="893"/>
      <c r="C246" s="60" t="s">
        <v>1094</v>
      </c>
      <c r="D246" s="60" t="s">
        <v>849</v>
      </c>
      <c r="E246" s="60">
        <v>1</v>
      </c>
      <c r="F246" s="60">
        <v>0.3</v>
      </c>
      <c r="G246" s="60" t="s">
        <v>22</v>
      </c>
      <c r="H246" s="60" t="s">
        <v>536</v>
      </c>
      <c r="I246" s="60" t="s">
        <v>27</v>
      </c>
      <c r="J246" s="60" t="s">
        <v>22</v>
      </c>
      <c r="K246" s="60" t="s">
        <v>22</v>
      </c>
      <c r="L246" s="135" t="s">
        <v>22</v>
      </c>
      <c r="M246" s="60" t="s">
        <v>22</v>
      </c>
      <c r="N246" s="10" t="s">
        <v>833</v>
      </c>
      <c r="O246" s="240">
        <f t="shared" si="4"/>
        <v>481.79999999999995</v>
      </c>
    </row>
    <row r="247" spans="1:15" s="15" customFormat="1" ht="17.25" customHeight="1">
      <c r="A247" s="878"/>
      <c r="B247" s="893"/>
      <c r="C247" s="60" t="s">
        <v>1095</v>
      </c>
      <c r="D247" s="60" t="s">
        <v>849</v>
      </c>
      <c r="E247" s="60">
        <v>1</v>
      </c>
      <c r="F247" s="60">
        <v>0.4</v>
      </c>
      <c r="G247" s="60" t="s">
        <v>22</v>
      </c>
      <c r="H247" s="60" t="s">
        <v>536</v>
      </c>
      <c r="I247" s="60" t="s">
        <v>27</v>
      </c>
      <c r="J247" s="60" t="s">
        <v>22</v>
      </c>
      <c r="K247" s="60" t="s">
        <v>22</v>
      </c>
      <c r="L247" s="135" t="s">
        <v>22</v>
      </c>
      <c r="M247" s="60" t="s">
        <v>22</v>
      </c>
      <c r="N247" s="10" t="s">
        <v>833</v>
      </c>
      <c r="O247" s="240">
        <f t="shared" si="4"/>
        <v>642.40000000000009</v>
      </c>
    </row>
    <row r="248" spans="1:15" s="15" customFormat="1" ht="17.25" customHeight="1">
      <c r="A248" s="878"/>
      <c r="B248" s="893"/>
      <c r="C248" s="60" t="s">
        <v>1096</v>
      </c>
      <c r="D248" s="60" t="s">
        <v>849</v>
      </c>
      <c r="E248" s="60">
        <v>1</v>
      </c>
      <c r="F248" s="60">
        <v>0.3</v>
      </c>
      <c r="G248" s="60" t="s">
        <v>22</v>
      </c>
      <c r="H248" s="60" t="s">
        <v>536</v>
      </c>
      <c r="I248" s="60" t="s">
        <v>20</v>
      </c>
      <c r="J248" s="60" t="s">
        <v>22</v>
      </c>
      <c r="K248" s="60" t="s">
        <v>22</v>
      </c>
      <c r="L248" s="135" t="s">
        <v>22</v>
      </c>
      <c r="M248" s="60" t="s">
        <v>22</v>
      </c>
      <c r="N248" s="10" t="s">
        <v>833</v>
      </c>
      <c r="O248" s="240">
        <f t="shared" si="4"/>
        <v>481.79999999999995</v>
      </c>
    </row>
    <row r="249" spans="1:15" s="15" customFormat="1" ht="17.25" customHeight="1">
      <c r="A249" s="878"/>
      <c r="B249" s="893"/>
      <c r="C249" s="60" t="s">
        <v>1097</v>
      </c>
      <c r="D249" s="60" t="s">
        <v>849</v>
      </c>
      <c r="E249" s="60">
        <v>1</v>
      </c>
      <c r="F249" s="60">
        <v>0.5</v>
      </c>
      <c r="G249" s="60" t="s">
        <v>22</v>
      </c>
      <c r="H249" s="60" t="s">
        <v>536</v>
      </c>
      <c r="I249" s="60" t="s">
        <v>27</v>
      </c>
      <c r="J249" s="60" t="s">
        <v>22</v>
      </c>
      <c r="K249" s="60" t="s">
        <v>22</v>
      </c>
      <c r="L249" s="135" t="s">
        <v>22</v>
      </c>
      <c r="M249" s="60" t="s">
        <v>22</v>
      </c>
      <c r="N249" s="10" t="s">
        <v>833</v>
      </c>
      <c r="O249" s="240">
        <f t="shared" si="4"/>
        <v>803</v>
      </c>
    </row>
    <row r="250" spans="1:15" s="15" customFormat="1" ht="17.25" customHeight="1">
      <c r="A250" s="878"/>
      <c r="B250" s="893"/>
      <c r="C250" s="60" t="s">
        <v>1098</v>
      </c>
      <c r="D250" s="60" t="s">
        <v>849</v>
      </c>
      <c r="E250" s="60">
        <v>1</v>
      </c>
      <c r="F250" s="60">
        <v>0.3</v>
      </c>
      <c r="G250" s="60" t="s">
        <v>22</v>
      </c>
      <c r="H250" s="60" t="s">
        <v>536</v>
      </c>
      <c r="I250" s="60" t="s">
        <v>20</v>
      </c>
      <c r="J250" s="60" t="s">
        <v>22</v>
      </c>
      <c r="K250" s="60" t="s">
        <v>22</v>
      </c>
      <c r="L250" s="135" t="s">
        <v>22</v>
      </c>
      <c r="M250" s="60" t="s">
        <v>22</v>
      </c>
      <c r="N250" s="10" t="s">
        <v>833</v>
      </c>
      <c r="O250" s="240">
        <f t="shared" si="4"/>
        <v>481.79999999999995</v>
      </c>
    </row>
    <row r="251" spans="1:15" s="15" customFormat="1" ht="17.25" customHeight="1">
      <c r="A251" s="878"/>
      <c r="B251" s="893"/>
      <c r="C251" s="60" t="s">
        <v>1099</v>
      </c>
      <c r="D251" s="60" t="s">
        <v>849</v>
      </c>
      <c r="E251" s="60">
        <v>1</v>
      </c>
      <c r="F251" s="60">
        <v>0.3</v>
      </c>
      <c r="G251" s="60" t="s">
        <v>22</v>
      </c>
      <c r="H251" s="60" t="s">
        <v>536</v>
      </c>
      <c r="I251" s="60" t="s">
        <v>27</v>
      </c>
      <c r="J251" s="60" t="s">
        <v>22</v>
      </c>
      <c r="K251" s="60" t="s">
        <v>22</v>
      </c>
      <c r="L251" s="135" t="s">
        <v>22</v>
      </c>
      <c r="M251" s="60" t="s">
        <v>22</v>
      </c>
      <c r="N251" s="10" t="s">
        <v>833</v>
      </c>
      <c r="O251" s="240">
        <f t="shared" si="4"/>
        <v>481.79999999999995</v>
      </c>
    </row>
    <row r="252" spans="1:15" s="15" customFormat="1" ht="17.25" customHeight="1">
      <c r="A252" s="878"/>
      <c r="B252" s="893"/>
      <c r="C252" s="60" t="s">
        <v>1100</v>
      </c>
      <c r="D252" s="60" t="s">
        <v>849</v>
      </c>
      <c r="E252" s="60">
        <v>1</v>
      </c>
      <c r="F252" s="60">
        <v>0.6</v>
      </c>
      <c r="G252" s="60" t="s">
        <v>22</v>
      </c>
      <c r="H252" s="60" t="s">
        <v>536</v>
      </c>
      <c r="I252" s="60" t="s">
        <v>27</v>
      </c>
      <c r="J252" s="60" t="s">
        <v>22</v>
      </c>
      <c r="K252" s="60" t="s">
        <v>22</v>
      </c>
      <c r="L252" s="135" t="s">
        <v>22</v>
      </c>
      <c r="M252" s="60" t="s">
        <v>22</v>
      </c>
      <c r="N252" s="10" t="s">
        <v>833</v>
      </c>
      <c r="O252" s="240">
        <f t="shared" si="4"/>
        <v>963.59999999999991</v>
      </c>
    </row>
    <row r="253" spans="1:15" s="15" customFormat="1" ht="17.25" customHeight="1">
      <c r="A253" s="878"/>
      <c r="B253" s="893"/>
      <c r="C253" s="60" t="s">
        <v>1101</v>
      </c>
      <c r="D253" s="60" t="s">
        <v>849</v>
      </c>
      <c r="E253" s="60">
        <v>1</v>
      </c>
      <c r="F253" s="60">
        <v>0.5</v>
      </c>
      <c r="G253" s="60" t="s">
        <v>22</v>
      </c>
      <c r="H253" s="60" t="s">
        <v>536</v>
      </c>
      <c r="I253" s="60" t="s">
        <v>27</v>
      </c>
      <c r="J253" s="60" t="s">
        <v>22</v>
      </c>
      <c r="K253" s="60" t="s">
        <v>22</v>
      </c>
      <c r="L253" s="135" t="s">
        <v>22</v>
      </c>
      <c r="M253" s="60" t="s">
        <v>22</v>
      </c>
      <c r="N253" s="10" t="s">
        <v>833</v>
      </c>
      <c r="O253" s="240">
        <f t="shared" si="4"/>
        <v>803</v>
      </c>
    </row>
    <row r="254" spans="1:15" s="15" customFormat="1" ht="17.25" customHeight="1">
      <c r="A254" s="878"/>
      <c r="B254" s="893"/>
      <c r="C254" s="60" t="s">
        <v>1102</v>
      </c>
      <c r="D254" s="60" t="s">
        <v>849</v>
      </c>
      <c r="E254" s="60">
        <v>1</v>
      </c>
      <c r="F254" s="60">
        <v>0.6</v>
      </c>
      <c r="G254" s="60" t="s">
        <v>22</v>
      </c>
      <c r="H254" s="60" t="s">
        <v>536</v>
      </c>
      <c r="I254" s="60" t="s">
        <v>27</v>
      </c>
      <c r="J254" s="60" t="s">
        <v>22</v>
      </c>
      <c r="K254" s="60" t="s">
        <v>22</v>
      </c>
      <c r="L254" s="135" t="s">
        <v>22</v>
      </c>
      <c r="M254" s="60" t="s">
        <v>22</v>
      </c>
      <c r="N254" s="10" t="s">
        <v>833</v>
      </c>
      <c r="O254" s="240">
        <f t="shared" si="4"/>
        <v>963.59999999999991</v>
      </c>
    </row>
    <row r="255" spans="1:15" s="15" customFormat="1" ht="17.25" customHeight="1">
      <c r="A255" s="878"/>
      <c r="B255" s="893"/>
      <c r="C255" s="60" t="s">
        <v>1103</v>
      </c>
      <c r="D255" s="60" t="s">
        <v>849</v>
      </c>
      <c r="E255" s="60">
        <v>1</v>
      </c>
      <c r="F255" s="60">
        <v>0.6</v>
      </c>
      <c r="G255" s="60" t="s">
        <v>22</v>
      </c>
      <c r="H255" s="60" t="s">
        <v>536</v>
      </c>
      <c r="I255" s="60" t="s">
        <v>20</v>
      </c>
      <c r="J255" s="60" t="s">
        <v>22</v>
      </c>
      <c r="K255" s="60" t="s">
        <v>22</v>
      </c>
      <c r="L255" s="135" t="s">
        <v>22</v>
      </c>
      <c r="M255" s="60" t="s">
        <v>22</v>
      </c>
      <c r="N255" s="10" t="s">
        <v>833</v>
      </c>
      <c r="O255" s="240">
        <f t="shared" si="4"/>
        <v>963.59999999999991</v>
      </c>
    </row>
    <row r="256" spans="1:15" s="15" customFormat="1" ht="17.25" customHeight="1">
      <c r="A256" s="878"/>
      <c r="B256" s="893"/>
      <c r="C256" s="60" t="s">
        <v>1104</v>
      </c>
      <c r="D256" s="60" t="s">
        <v>849</v>
      </c>
      <c r="E256" s="60">
        <v>1</v>
      </c>
      <c r="F256" s="60">
        <v>0.5</v>
      </c>
      <c r="G256" s="60" t="s">
        <v>22</v>
      </c>
      <c r="H256" s="60" t="s">
        <v>536</v>
      </c>
      <c r="I256" s="60" t="s">
        <v>27</v>
      </c>
      <c r="J256" s="60" t="s">
        <v>22</v>
      </c>
      <c r="K256" s="60" t="s">
        <v>22</v>
      </c>
      <c r="L256" s="135" t="s">
        <v>22</v>
      </c>
      <c r="M256" s="60" t="s">
        <v>22</v>
      </c>
      <c r="N256" s="10" t="s">
        <v>833</v>
      </c>
      <c r="O256" s="240">
        <f t="shared" si="4"/>
        <v>803</v>
      </c>
    </row>
    <row r="257" spans="1:15" s="15" customFormat="1" ht="17.25" customHeight="1">
      <c r="A257" s="878"/>
      <c r="B257" s="893"/>
      <c r="C257" s="60" t="s">
        <v>1105</v>
      </c>
      <c r="D257" s="60" t="s">
        <v>849</v>
      </c>
      <c r="E257" s="60">
        <v>1</v>
      </c>
      <c r="F257" s="60">
        <v>1.1000000000000001</v>
      </c>
      <c r="G257" s="60" t="s">
        <v>22</v>
      </c>
      <c r="H257" s="60" t="s">
        <v>536</v>
      </c>
      <c r="I257" s="60" t="s">
        <v>20</v>
      </c>
      <c r="J257" s="60" t="s">
        <v>22</v>
      </c>
      <c r="K257" s="60" t="s">
        <v>22</v>
      </c>
      <c r="L257" s="135" t="s">
        <v>22</v>
      </c>
      <c r="M257" s="60" t="s">
        <v>22</v>
      </c>
      <c r="N257" s="10" t="s">
        <v>833</v>
      </c>
      <c r="O257" s="240">
        <f t="shared" si="4"/>
        <v>1766.6000000000001</v>
      </c>
    </row>
    <row r="258" spans="1:15" s="15" customFormat="1" ht="17.25" customHeight="1">
      <c r="A258" s="878"/>
      <c r="B258" s="893"/>
      <c r="C258" s="60" t="s">
        <v>1106</v>
      </c>
      <c r="D258" s="60" t="s">
        <v>849</v>
      </c>
      <c r="E258" s="60">
        <v>1</v>
      </c>
      <c r="F258" s="60">
        <v>0.3</v>
      </c>
      <c r="G258" s="60" t="s">
        <v>22</v>
      </c>
      <c r="H258" s="60" t="s">
        <v>536</v>
      </c>
      <c r="I258" s="60" t="s">
        <v>27</v>
      </c>
      <c r="J258" s="60" t="s">
        <v>22</v>
      </c>
      <c r="K258" s="60" t="s">
        <v>22</v>
      </c>
      <c r="L258" s="135" t="s">
        <v>22</v>
      </c>
      <c r="M258" s="60" t="s">
        <v>22</v>
      </c>
      <c r="N258" s="10" t="s">
        <v>833</v>
      </c>
      <c r="O258" s="240">
        <f t="shared" si="4"/>
        <v>481.79999999999995</v>
      </c>
    </row>
    <row r="259" spans="1:15" s="15" customFormat="1" ht="17.25" customHeight="1">
      <c r="A259" s="878"/>
      <c r="B259" s="893"/>
      <c r="C259" s="60" t="s">
        <v>1107</v>
      </c>
      <c r="D259" s="60" t="s">
        <v>849</v>
      </c>
      <c r="E259" s="60">
        <v>1</v>
      </c>
      <c r="F259" s="60">
        <v>0.6</v>
      </c>
      <c r="G259" s="60" t="s">
        <v>22</v>
      </c>
      <c r="H259" s="60" t="s">
        <v>536</v>
      </c>
      <c r="I259" s="60" t="s">
        <v>20</v>
      </c>
      <c r="J259" s="60" t="s">
        <v>22</v>
      </c>
      <c r="K259" s="60" t="s">
        <v>22</v>
      </c>
      <c r="L259" s="135" t="s">
        <v>22</v>
      </c>
      <c r="M259" s="60" t="s">
        <v>22</v>
      </c>
      <c r="N259" s="10" t="s">
        <v>833</v>
      </c>
      <c r="O259" s="240">
        <f t="shared" si="4"/>
        <v>963.59999999999991</v>
      </c>
    </row>
    <row r="260" spans="1:15" s="15" customFormat="1" ht="17.25" customHeight="1">
      <c r="A260" s="878"/>
      <c r="B260" s="893"/>
      <c r="C260" s="60" t="s">
        <v>1108</v>
      </c>
      <c r="D260" s="60" t="s">
        <v>849</v>
      </c>
      <c r="E260" s="60">
        <v>1</v>
      </c>
      <c r="F260" s="60">
        <v>0.6</v>
      </c>
      <c r="G260" s="60" t="s">
        <v>22</v>
      </c>
      <c r="H260" s="60" t="s">
        <v>536</v>
      </c>
      <c r="I260" s="60" t="s">
        <v>27</v>
      </c>
      <c r="J260" s="60" t="s">
        <v>22</v>
      </c>
      <c r="K260" s="60" t="s">
        <v>22</v>
      </c>
      <c r="L260" s="135" t="s">
        <v>22</v>
      </c>
      <c r="M260" s="60" t="s">
        <v>22</v>
      </c>
      <c r="N260" s="10" t="s">
        <v>833</v>
      </c>
      <c r="O260" s="240">
        <f t="shared" si="4"/>
        <v>963.59999999999991</v>
      </c>
    </row>
    <row r="261" spans="1:15" s="15" customFormat="1" ht="17.25" customHeight="1">
      <c r="A261" s="878"/>
      <c r="B261" s="893"/>
      <c r="C261" s="60" t="s">
        <v>1109</v>
      </c>
      <c r="D261" s="60" t="s">
        <v>849</v>
      </c>
      <c r="E261" s="60">
        <v>1</v>
      </c>
      <c r="F261" s="60">
        <v>0.4</v>
      </c>
      <c r="G261" s="60" t="s">
        <v>22</v>
      </c>
      <c r="H261" s="60" t="s">
        <v>536</v>
      </c>
      <c r="I261" s="60" t="s">
        <v>27</v>
      </c>
      <c r="J261" s="60" t="s">
        <v>22</v>
      </c>
      <c r="K261" s="60" t="s">
        <v>22</v>
      </c>
      <c r="L261" s="135" t="s">
        <v>22</v>
      </c>
      <c r="M261" s="60" t="s">
        <v>22</v>
      </c>
      <c r="N261" s="10" t="s">
        <v>833</v>
      </c>
      <c r="O261" s="240">
        <f t="shared" si="4"/>
        <v>642.40000000000009</v>
      </c>
    </row>
    <row r="262" spans="1:15" s="15" customFormat="1" ht="17.25" customHeight="1">
      <c r="A262" s="878"/>
      <c r="B262" s="893"/>
      <c r="C262" s="60" t="s">
        <v>1110</v>
      </c>
      <c r="D262" s="60" t="s">
        <v>849</v>
      </c>
      <c r="E262" s="60">
        <v>1</v>
      </c>
      <c r="F262" s="60">
        <v>0.6</v>
      </c>
      <c r="G262" s="60" t="s">
        <v>22</v>
      </c>
      <c r="H262" s="60" t="s">
        <v>536</v>
      </c>
      <c r="I262" s="60" t="s">
        <v>20</v>
      </c>
      <c r="J262" s="60" t="s">
        <v>22</v>
      </c>
      <c r="K262" s="60" t="s">
        <v>22</v>
      </c>
      <c r="L262" s="135" t="s">
        <v>22</v>
      </c>
      <c r="M262" s="60" t="s">
        <v>22</v>
      </c>
      <c r="N262" s="10" t="s">
        <v>833</v>
      </c>
      <c r="O262" s="240">
        <f t="shared" si="4"/>
        <v>963.59999999999991</v>
      </c>
    </row>
    <row r="263" spans="1:15" s="15" customFormat="1" ht="17.25" customHeight="1">
      <c r="A263" s="878"/>
      <c r="B263" s="893"/>
      <c r="C263" s="60" t="s">
        <v>1111</v>
      </c>
      <c r="D263" s="60" t="s">
        <v>849</v>
      </c>
      <c r="E263" s="60">
        <v>1</v>
      </c>
      <c r="F263" s="60">
        <v>0.6</v>
      </c>
      <c r="G263" s="60" t="s">
        <v>22</v>
      </c>
      <c r="H263" s="60" t="s">
        <v>536</v>
      </c>
      <c r="I263" s="60" t="s">
        <v>27</v>
      </c>
      <c r="J263" s="60" t="s">
        <v>22</v>
      </c>
      <c r="K263" s="60" t="s">
        <v>22</v>
      </c>
      <c r="L263" s="135" t="s">
        <v>22</v>
      </c>
      <c r="M263" s="60" t="s">
        <v>22</v>
      </c>
      <c r="N263" s="10" t="s">
        <v>833</v>
      </c>
      <c r="O263" s="240">
        <f t="shared" si="4"/>
        <v>963.59999999999991</v>
      </c>
    </row>
    <row r="264" spans="1:15" s="15" customFormat="1" ht="17.25" customHeight="1">
      <c r="A264" s="878"/>
      <c r="B264" s="893"/>
      <c r="C264" s="60" t="s">
        <v>1112</v>
      </c>
      <c r="D264" s="60" t="s">
        <v>849</v>
      </c>
      <c r="E264" s="60">
        <v>1</v>
      </c>
      <c r="F264" s="60">
        <v>0.5</v>
      </c>
      <c r="G264" s="60" t="s">
        <v>22</v>
      </c>
      <c r="H264" s="60" t="s">
        <v>536</v>
      </c>
      <c r="I264" s="60" t="s">
        <v>20</v>
      </c>
      <c r="J264" s="60" t="s">
        <v>22</v>
      </c>
      <c r="K264" s="60" t="s">
        <v>22</v>
      </c>
      <c r="L264" s="135" t="s">
        <v>22</v>
      </c>
      <c r="M264" s="60" t="s">
        <v>22</v>
      </c>
      <c r="N264" s="10" t="s">
        <v>833</v>
      </c>
      <c r="O264" s="240">
        <f t="shared" si="4"/>
        <v>803</v>
      </c>
    </row>
    <row r="265" spans="1:15" s="15" customFormat="1" ht="17.25" customHeight="1">
      <c r="A265" s="878"/>
      <c r="B265" s="893"/>
      <c r="C265" s="60" t="s">
        <v>1113</v>
      </c>
      <c r="D265" s="60" t="s">
        <v>849</v>
      </c>
      <c r="E265" s="60">
        <v>1</v>
      </c>
      <c r="F265" s="60">
        <v>0.5</v>
      </c>
      <c r="G265" s="60" t="s">
        <v>22</v>
      </c>
      <c r="H265" s="60" t="s">
        <v>536</v>
      </c>
      <c r="I265" s="60" t="s">
        <v>20</v>
      </c>
      <c r="J265" s="60" t="s">
        <v>22</v>
      </c>
      <c r="K265" s="60" t="s">
        <v>22</v>
      </c>
      <c r="L265" s="135" t="s">
        <v>22</v>
      </c>
      <c r="M265" s="60" t="s">
        <v>22</v>
      </c>
      <c r="N265" s="10" t="s">
        <v>833</v>
      </c>
      <c r="O265" s="240">
        <f t="shared" si="4"/>
        <v>803</v>
      </c>
    </row>
    <row r="266" spans="1:15" s="15" customFormat="1" ht="17.25" customHeight="1">
      <c r="A266" s="878"/>
      <c r="B266" s="893"/>
      <c r="C266" s="60" t="s">
        <v>1114</v>
      </c>
      <c r="D266" s="60" t="s">
        <v>849</v>
      </c>
      <c r="E266" s="60">
        <v>1</v>
      </c>
      <c r="F266" s="60">
        <v>0.4</v>
      </c>
      <c r="G266" s="60" t="s">
        <v>22</v>
      </c>
      <c r="H266" s="60" t="s">
        <v>536</v>
      </c>
      <c r="I266" s="60" t="s">
        <v>20</v>
      </c>
      <c r="J266" s="60" t="s">
        <v>22</v>
      </c>
      <c r="K266" s="60" t="s">
        <v>22</v>
      </c>
      <c r="L266" s="135" t="s">
        <v>22</v>
      </c>
      <c r="M266" s="60" t="s">
        <v>22</v>
      </c>
      <c r="N266" s="10" t="s">
        <v>833</v>
      </c>
      <c r="O266" s="240">
        <f t="shared" si="4"/>
        <v>642.40000000000009</v>
      </c>
    </row>
    <row r="267" spans="1:15" s="15" customFormat="1" ht="17.25" customHeight="1">
      <c r="A267" s="878"/>
      <c r="B267" s="893"/>
      <c r="C267" s="60" t="s">
        <v>1115</v>
      </c>
      <c r="D267" s="60" t="s">
        <v>849</v>
      </c>
      <c r="E267" s="60">
        <v>1</v>
      </c>
      <c r="F267" s="60">
        <v>0.6</v>
      </c>
      <c r="G267" s="60" t="s">
        <v>22</v>
      </c>
      <c r="H267" s="60" t="s">
        <v>536</v>
      </c>
      <c r="I267" s="60" t="s">
        <v>20</v>
      </c>
      <c r="J267" s="60" t="s">
        <v>22</v>
      </c>
      <c r="K267" s="60" t="s">
        <v>22</v>
      </c>
      <c r="L267" s="135" t="s">
        <v>22</v>
      </c>
      <c r="M267" s="60" t="s">
        <v>22</v>
      </c>
      <c r="N267" s="10" t="s">
        <v>833</v>
      </c>
      <c r="O267" s="240">
        <f t="shared" si="4"/>
        <v>963.59999999999991</v>
      </c>
    </row>
    <row r="268" spans="1:15" s="15" customFormat="1" ht="17.25" customHeight="1">
      <c r="A268" s="878"/>
      <c r="B268" s="893"/>
      <c r="C268" s="60" t="s">
        <v>1116</v>
      </c>
      <c r="D268" s="60" t="s">
        <v>849</v>
      </c>
      <c r="E268" s="60">
        <v>1</v>
      </c>
      <c r="F268" s="60">
        <v>0.3</v>
      </c>
      <c r="G268" s="60" t="s">
        <v>22</v>
      </c>
      <c r="H268" s="60" t="s">
        <v>536</v>
      </c>
      <c r="I268" s="60" t="s">
        <v>20</v>
      </c>
      <c r="J268" s="60" t="s">
        <v>22</v>
      </c>
      <c r="K268" s="60" t="s">
        <v>22</v>
      </c>
      <c r="L268" s="135" t="s">
        <v>22</v>
      </c>
      <c r="M268" s="60" t="s">
        <v>22</v>
      </c>
      <c r="N268" s="10" t="s">
        <v>833</v>
      </c>
      <c r="O268" s="240">
        <f t="shared" si="4"/>
        <v>481.79999999999995</v>
      </c>
    </row>
    <row r="269" spans="1:15" s="15" customFormat="1" ht="17.25" customHeight="1">
      <c r="A269" s="878"/>
      <c r="B269" s="893"/>
      <c r="C269" s="60" t="s">
        <v>1117</v>
      </c>
      <c r="D269" s="60" t="s">
        <v>849</v>
      </c>
      <c r="E269" s="60">
        <v>1</v>
      </c>
      <c r="F269" s="60">
        <v>0.5</v>
      </c>
      <c r="G269" s="60" t="s">
        <v>22</v>
      </c>
      <c r="H269" s="60" t="s">
        <v>536</v>
      </c>
      <c r="I269" s="60" t="s">
        <v>27</v>
      </c>
      <c r="J269" s="60" t="s">
        <v>22</v>
      </c>
      <c r="K269" s="60" t="s">
        <v>22</v>
      </c>
      <c r="L269" s="135" t="s">
        <v>22</v>
      </c>
      <c r="M269" s="60" t="s">
        <v>22</v>
      </c>
      <c r="N269" s="10" t="s">
        <v>833</v>
      </c>
      <c r="O269" s="240">
        <f t="shared" si="4"/>
        <v>803</v>
      </c>
    </row>
    <row r="270" spans="1:15" s="15" customFormat="1" ht="17.25" customHeight="1">
      <c r="A270" s="878"/>
      <c r="B270" s="893"/>
      <c r="C270" s="60" t="s">
        <v>1118</v>
      </c>
      <c r="D270" s="60" t="s">
        <v>849</v>
      </c>
      <c r="E270" s="60">
        <v>1</v>
      </c>
      <c r="F270" s="60">
        <v>0.4</v>
      </c>
      <c r="G270" s="60" t="s">
        <v>22</v>
      </c>
      <c r="H270" s="60" t="s">
        <v>536</v>
      </c>
      <c r="I270" s="60" t="s">
        <v>27</v>
      </c>
      <c r="J270" s="60" t="s">
        <v>22</v>
      </c>
      <c r="K270" s="60" t="s">
        <v>22</v>
      </c>
      <c r="L270" s="135" t="s">
        <v>22</v>
      </c>
      <c r="M270" s="60" t="s">
        <v>22</v>
      </c>
      <c r="N270" s="10" t="s">
        <v>833</v>
      </c>
      <c r="O270" s="240">
        <f t="shared" si="4"/>
        <v>642.40000000000009</v>
      </c>
    </row>
    <row r="271" spans="1:15" s="15" customFormat="1" ht="17.25" customHeight="1">
      <c r="A271" s="878"/>
      <c r="B271" s="893"/>
      <c r="C271" s="60" t="s">
        <v>1119</v>
      </c>
      <c r="D271" s="60" t="s">
        <v>849</v>
      </c>
      <c r="E271" s="60">
        <v>1</v>
      </c>
      <c r="F271" s="60">
        <v>0.2</v>
      </c>
      <c r="G271" s="60" t="s">
        <v>22</v>
      </c>
      <c r="H271" s="60" t="s">
        <v>536</v>
      </c>
      <c r="I271" s="60" t="s">
        <v>20</v>
      </c>
      <c r="J271" s="60" t="s">
        <v>22</v>
      </c>
      <c r="K271" s="60" t="s">
        <v>22</v>
      </c>
      <c r="L271" s="135" t="s">
        <v>22</v>
      </c>
      <c r="M271" s="60" t="s">
        <v>22</v>
      </c>
      <c r="N271" s="10" t="s">
        <v>833</v>
      </c>
      <c r="O271" s="240">
        <f t="shared" si="4"/>
        <v>321.20000000000005</v>
      </c>
    </row>
    <row r="272" spans="1:15" s="15" customFormat="1" ht="17.25" customHeight="1">
      <c r="A272" s="878"/>
      <c r="B272" s="893"/>
      <c r="C272" s="60" t="s">
        <v>1120</v>
      </c>
      <c r="D272" s="60" t="s">
        <v>849</v>
      </c>
      <c r="E272" s="60">
        <v>1</v>
      </c>
      <c r="F272" s="60">
        <v>0.5</v>
      </c>
      <c r="G272" s="60" t="s">
        <v>22</v>
      </c>
      <c r="H272" s="60" t="s">
        <v>536</v>
      </c>
      <c r="I272" s="60" t="s">
        <v>27</v>
      </c>
      <c r="J272" s="60" t="s">
        <v>22</v>
      </c>
      <c r="K272" s="60" t="s">
        <v>22</v>
      </c>
      <c r="L272" s="135" t="s">
        <v>22</v>
      </c>
      <c r="M272" s="60" t="s">
        <v>22</v>
      </c>
      <c r="N272" s="10" t="s">
        <v>833</v>
      </c>
      <c r="O272" s="240">
        <f t="shared" si="4"/>
        <v>803</v>
      </c>
    </row>
    <row r="273" spans="1:15" s="15" customFormat="1" ht="17.25" customHeight="1">
      <c r="A273" s="878"/>
      <c r="B273" s="893"/>
      <c r="C273" s="60" t="s">
        <v>1121</v>
      </c>
      <c r="D273" s="60" t="s">
        <v>849</v>
      </c>
      <c r="E273" s="60">
        <v>1</v>
      </c>
      <c r="F273" s="60">
        <v>0.6</v>
      </c>
      <c r="G273" s="60" t="s">
        <v>22</v>
      </c>
      <c r="H273" s="60" t="s">
        <v>536</v>
      </c>
      <c r="I273" s="60" t="s">
        <v>20</v>
      </c>
      <c r="J273" s="60" t="s">
        <v>22</v>
      </c>
      <c r="K273" s="60" t="s">
        <v>22</v>
      </c>
      <c r="L273" s="135" t="s">
        <v>22</v>
      </c>
      <c r="M273" s="60" t="s">
        <v>22</v>
      </c>
      <c r="N273" s="10" t="s">
        <v>833</v>
      </c>
      <c r="O273" s="240">
        <f t="shared" si="4"/>
        <v>963.59999999999991</v>
      </c>
    </row>
    <row r="274" spans="1:15" s="15" customFormat="1" ht="17.25" customHeight="1">
      <c r="A274" s="878"/>
      <c r="B274" s="893"/>
      <c r="C274" s="60" t="s">
        <v>1122</v>
      </c>
      <c r="D274" s="60" t="s">
        <v>849</v>
      </c>
      <c r="E274" s="60">
        <v>1</v>
      </c>
      <c r="F274" s="60">
        <v>0.6</v>
      </c>
      <c r="G274" s="60" t="s">
        <v>22</v>
      </c>
      <c r="H274" s="60" t="s">
        <v>536</v>
      </c>
      <c r="I274" s="60" t="s">
        <v>20</v>
      </c>
      <c r="J274" s="60" t="s">
        <v>22</v>
      </c>
      <c r="K274" s="60" t="s">
        <v>22</v>
      </c>
      <c r="L274" s="135" t="s">
        <v>22</v>
      </c>
      <c r="M274" s="60" t="s">
        <v>22</v>
      </c>
      <c r="N274" s="10" t="s">
        <v>833</v>
      </c>
      <c r="O274" s="240">
        <f t="shared" si="4"/>
        <v>963.59999999999991</v>
      </c>
    </row>
    <row r="275" spans="1:15" s="15" customFormat="1" ht="17.25" customHeight="1">
      <c r="A275" s="878"/>
      <c r="B275" s="893"/>
      <c r="C275" s="60" t="s">
        <v>1123</v>
      </c>
      <c r="D275" s="60" t="s">
        <v>849</v>
      </c>
      <c r="E275" s="60">
        <v>1</v>
      </c>
      <c r="F275" s="60">
        <v>0.4</v>
      </c>
      <c r="G275" s="60" t="s">
        <v>22</v>
      </c>
      <c r="H275" s="60" t="s">
        <v>536</v>
      </c>
      <c r="I275" s="60" t="s">
        <v>20</v>
      </c>
      <c r="J275" s="60" t="s">
        <v>22</v>
      </c>
      <c r="K275" s="60" t="s">
        <v>22</v>
      </c>
      <c r="L275" s="135" t="s">
        <v>22</v>
      </c>
      <c r="M275" s="60" t="s">
        <v>22</v>
      </c>
      <c r="N275" s="10" t="s">
        <v>833</v>
      </c>
      <c r="O275" s="240">
        <f t="shared" si="4"/>
        <v>642.40000000000009</v>
      </c>
    </row>
    <row r="276" spans="1:15" s="15" customFormat="1" ht="17.25" customHeight="1">
      <c r="A276" s="878"/>
      <c r="B276" s="893"/>
      <c r="C276" s="60" t="s">
        <v>1124</v>
      </c>
      <c r="D276" s="60" t="s">
        <v>849</v>
      </c>
      <c r="E276" s="60">
        <v>1</v>
      </c>
      <c r="F276" s="60">
        <v>0.6</v>
      </c>
      <c r="G276" s="60" t="s">
        <v>22</v>
      </c>
      <c r="H276" s="60" t="s">
        <v>536</v>
      </c>
      <c r="I276" s="60" t="s">
        <v>20</v>
      </c>
      <c r="J276" s="60" t="s">
        <v>22</v>
      </c>
      <c r="K276" s="60" t="s">
        <v>22</v>
      </c>
      <c r="L276" s="135" t="s">
        <v>22</v>
      </c>
      <c r="M276" s="60" t="s">
        <v>22</v>
      </c>
      <c r="N276" s="10" t="s">
        <v>833</v>
      </c>
      <c r="O276" s="240">
        <f t="shared" si="4"/>
        <v>963.59999999999991</v>
      </c>
    </row>
    <row r="277" spans="1:15" s="15" customFormat="1" ht="17.25" customHeight="1">
      <c r="A277" s="878"/>
      <c r="B277" s="893"/>
      <c r="C277" s="60" t="s">
        <v>1125</v>
      </c>
      <c r="D277" s="60" t="s">
        <v>849</v>
      </c>
      <c r="E277" s="60">
        <v>1</v>
      </c>
      <c r="F277" s="60">
        <v>0.5</v>
      </c>
      <c r="G277" s="60" t="s">
        <v>22</v>
      </c>
      <c r="H277" s="60" t="s">
        <v>536</v>
      </c>
      <c r="I277" s="60" t="s">
        <v>27</v>
      </c>
      <c r="J277" s="60" t="s">
        <v>22</v>
      </c>
      <c r="K277" s="60" t="s">
        <v>22</v>
      </c>
      <c r="L277" s="135" t="s">
        <v>22</v>
      </c>
      <c r="M277" s="60" t="s">
        <v>22</v>
      </c>
      <c r="N277" s="10" t="s">
        <v>833</v>
      </c>
      <c r="O277" s="240">
        <f t="shared" si="4"/>
        <v>803</v>
      </c>
    </row>
    <row r="278" spans="1:15" s="15" customFormat="1" ht="17.25" customHeight="1">
      <c r="A278" s="878"/>
      <c r="B278" s="893"/>
      <c r="C278" s="60" t="s">
        <v>1126</v>
      </c>
      <c r="D278" s="60" t="s">
        <v>849</v>
      </c>
      <c r="E278" s="60">
        <v>1</v>
      </c>
      <c r="F278" s="60">
        <v>0.5</v>
      </c>
      <c r="G278" s="60" t="s">
        <v>22</v>
      </c>
      <c r="H278" s="60" t="s">
        <v>536</v>
      </c>
      <c r="I278" s="60" t="s">
        <v>27</v>
      </c>
      <c r="J278" s="60" t="s">
        <v>22</v>
      </c>
      <c r="K278" s="60" t="s">
        <v>22</v>
      </c>
      <c r="L278" s="135" t="s">
        <v>22</v>
      </c>
      <c r="M278" s="60" t="s">
        <v>22</v>
      </c>
      <c r="N278" s="10" t="s">
        <v>833</v>
      </c>
      <c r="O278" s="240">
        <f t="shared" si="4"/>
        <v>803</v>
      </c>
    </row>
    <row r="279" spans="1:15" s="15" customFormat="1" ht="17.25" customHeight="1">
      <c r="A279" s="878"/>
      <c r="B279" s="893"/>
      <c r="C279" s="60" t="s">
        <v>1127</v>
      </c>
      <c r="D279" s="60" t="s">
        <v>849</v>
      </c>
      <c r="E279" s="60">
        <v>1</v>
      </c>
      <c r="F279" s="60">
        <v>0.2</v>
      </c>
      <c r="G279" s="60" t="s">
        <v>22</v>
      </c>
      <c r="H279" s="60" t="s">
        <v>536</v>
      </c>
      <c r="I279" s="60" t="s">
        <v>27</v>
      </c>
      <c r="J279" s="60" t="s">
        <v>22</v>
      </c>
      <c r="K279" s="60" t="s">
        <v>22</v>
      </c>
      <c r="L279" s="135" t="s">
        <v>22</v>
      </c>
      <c r="M279" s="60" t="s">
        <v>22</v>
      </c>
      <c r="N279" s="10" t="s">
        <v>833</v>
      </c>
      <c r="O279" s="240">
        <f t="shared" si="4"/>
        <v>321.20000000000005</v>
      </c>
    </row>
    <row r="280" spans="1:15" s="15" customFormat="1" ht="17.25" customHeight="1">
      <c r="A280" s="878"/>
      <c r="B280" s="893"/>
      <c r="C280" s="60" t="s">
        <v>1128</v>
      </c>
      <c r="D280" s="60" t="s">
        <v>849</v>
      </c>
      <c r="E280" s="60">
        <v>1</v>
      </c>
      <c r="F280" s="60">
        <v>0.5</v>
      </c>
      <c r="G280" s="60" t="s">
        <v>22</v>
      </c>
      <c r="H280" s="60" t="s">
        <v>536</v>
      </c>
      <c r="I280" s="60" t="s">
        <v>20</v>
      </c>
      <c r="J280" s="60" t="s">
        <v>22</v>
      </c>
      <c r="K280" s="60" t="s">
        <v>22</v>
      </c>
      <c r="L280" s="135" t="s">
        <v>22</v>
      </c>
      <c r="M280" s="60" t="s">
        <v>22</v>
      </c>
      <c r="N280" s="10" t="s">
        <v>833</v>
      </c>
      <c r="O280" s="240">
        <f t="shared" si="4"/>
        <v>803</v>
      </c>
    </row>
    <row r="281" spans="1:15" s="15" customFormat="1" ht="17.25" customHeight="1">
      <c r="A281" s="878"/>
      <c r="B281" s="893"/>
      <c r="C281" s="60" t="s">
        <v>1129</v>
      </c>
      <c r="D281" s="60" t="s">
        <v>849</v>
      </c>
      <c r="E281" s="60">
        <v>1</v>
      </c>
      <c r="F281" s="60">
        <v>0.5</v>
      </c>
      <c r="G281" s="60" t="s">
        <v>22</v>
      </c>
      <c r="H281" s="60" t="s">
        <v>536</v>
      </c>
      <c r="I281" s="60" t="s">
        <v>20</v>
      </c>
      <c r="J281" s="60" t="s">
        <v>22</v>
      </c>
      <c r="K281" s="60" t="s">
        <v>22</v>
      </c>
      <c r="L281" s="135" t="s">
        <v>22</v>
      </c>
      <c r="M281" s="60" t="s">
        <v>22</v>
      </c>
      <c r="N281" s="10" t="s">
        <v>833</v>
      </c>
      <c r="O281" s="240">
        <f t="shared" si="4"/>
        <v>803</v>
      </c>
    </row>
    <row r="282" spans="1:15" s="15" customFormat="1" ht="17.25" customHeight="1">
      <c r="A282" s="878"/>
      <c r="B282" s="893"/>
      <c r="C282" s="60" t="s">
        <v>1130</v>
      </c>
      <c r="D282" s="60" t="s">
        <v>849</v>
      </c>
      <c r="E282" s="60">
        <v>1</v>
      </c>
      <c r="F282" s="60">
        <v>0.6</v>
      </c>
      <c r="G282" s="60" t="s">
        <v>22</v>
      </c>
      <c r="H282" s="60" t="s">
        <v>536</v>
      </c>
      <c r="I282" s="60" t="s">
        <v>27</v>
      </c>
      <c r="J282" s="60" t="s">
        <v>22</v>
      </c>
      <c r="K282" s="60" t="s">
        <v>22</v>
      </c>
      <c r="L282" s="135" t="s">
        <v>22</v>
      </c>
      <c r="M282" s="60" t="s">
        <v>22</v>
      </c>
      <c r="N282" s="10" t="s">
        <v>833</v>
      </c>
      <c r="O282" s="240">
        <f t="shared" si="4"/>
        <v>963.59999999999991</v>
      </c>
    </row>
    <row r="283" spans="1:15" s="15" customFormat="1" ht="17.25" customHeight="1">
      <c r="A283" s="878"/>
      <c r="B283" s="893"/>
      <c r="C283" s="60" t="s">
        <v>1131</v>
      </c>
      <c r="D283" s="60" t="s">
        <v>849</v>
      </c>
      <c r="E283" s="60">
        <v>1</v>
      </c>
      <c r="F283" s="60">
        <v>0.6</v>
      </c>
      <c r="G283" s="60" t="s">
        <v>22</v>
      </c>
      <c r="H283" s="60" t="s">
        <v>536</v>
      </c>
      <c r="I283" s="60" t="s">
        <v>20</v>
      </c>
      <c r="J283" s="60" t="s">
        <v>22</v>
      </c>
      <c r="K283" s="60" t="s">
        <v>22</v>
      </c>
      <c r="L283" s="135" t="s">
        <v>22</v>
      </c>
      <c r="M283" s="60" t="s">
        <v>22</v>
      </c>
      <c r="N283" s="10" t="s">
        <v>833</v>
      </c>
      <c r="O283" s="240">
        <f t="shared" si="4"/>
        <v>963.59999999999991</v>
      </c>
    </row>
    <row r="284" spans="1:15" s="15" customFormat="1" ht="17.25" customHeight="1">
      <c r="A284" s="878"/>
      <c r="B284" s="893"/>
      <c r="C284" s="60" t="s">
        <v>1132</v>
      </c>
      <c r="D284" s="60" t="s">
        <v>849</v>
      </c>
      <c r="E284" s="60">
        <v>1</v>
      </c>
      <c r="F284" s="60">
        <v>0.5</v>
      </c>
      <c r="G284" s="60" t="s">
        <v>22</v>
      </c>
      <c r="H284" s="60" t="s">
        <v>536</v>
      </c>
      <c r="I284" s="60" t="s">
        <v>27</v>
      </c>
      <c r="J284" s="60" t="s">
        <v>22</v>
      </c>
      <c r="K284" s="60" t="s">
        <v>22</v>
      </c>
      <c r="L284" s="135" t="s">
        <v>22</v>
      </c>
      <c r="M284" s="60" t="s">
        <v>22</v>
      </c>
      <c r="N284" s="10" t="s">
        <v>833</v>
      </c>
      <c r="O284" s="240">
        <f t="shared" si="4"/>
        <v>803</v>
      </c>
    </row>
    <row r="285" spans="1:15" s="15" customFormat="1" ht="17.25" customHeight="1">
      <c r="A285" s="878"/>
      <c r="B285" s="893"/>
      <c r="C285" s="60" t="s">
        <v>1133</v>
      </c>
      <c r="D285" s="60" t="s">
        <v>849</v>
      </c>
      <c r="E285" s="60">
        <v>1</v>
      </c>
      <c r="F285" s="60">
        <v>0.6</v>
      </c>
      <c r="G285" s="60" t="s">
        <v>22</v>
      </c>
      <c r="H285" s="60" t="s">
        <v>536</v>
      </c>
      <c r="I285" s="60" t="s">
        <v>20</v>
      </c>
      <c r="J285" s="60" t="s">
        <v>22</v>
      </c>
      <c r="K285" s="60" t="s">
        <v>22</v>
      </c>
      <c r="L285" s="135" t="s">
        <v>22</v>
      </c>
      <c r="M285" s="60" t="s">
        <v>22</v>
      </c>
      <c r="N285" s="10" t="s">
        <v>833</v>
      </c>
      <c r="O285" s="240">
        <f t="shared" si="4"/>
        <v>963.59999999999991</v>
      </c>
    </row>
    <row r="286" spans="1:15" s="15" customFormat="1" ht="17.25" customHeight="1">
      <c r="A286" s="878"/>
      <c r="B286" s="893"/>
      <c r="C286" s="60" t="s">
        <v>1134</v>
      </c>
      <c r="D286" s="60" t="s">
        <v>849</v>
      </c>
      <c r="E286" s="60">
        <v>1</v>
      </c>
      <c r="F286" s="60">
        <v>0.3</v>
      </c>
      <c r="G286" s="60" t="s">
        <v>22</v>
      </c>
      <c r="H286" s="60" t="s">
        <v>536</v>
      </c>
      <c r="I286" s="60" t="s">
        <v>20</v>
      </c>
      <c r="J286" s="60" t="s">
        <v>22</v>
      </c>
      <c r="K286" s="60" t="s">
        <v>22</v>
      </c>
      <c r="L286" s="135" t="s">
        <v>22</v>
      </c>
      <c r="M286" s="60" t="s">
        <v>22</v>
      </c>
      <c r="N286" s="10" t="s">
        <v>833</v>
      </c>
      <c r="O286" s="240">
        <f t="shared" si="4"/>
        <v>481.79999999999995</v>
      </c>
    </row>
    <row r="287" spans="1:15" s="15" customFormat="1" ht="17.25" customHeight="1">
      <c r="A287" s="878"/>
      <c r="B287" s="893"/>
      <c r="C287" s="60" t="s">
        <v>1135</v>
      </c>
      <c r="D287" s="60" t="s">
        <v>849</v>
      </c>
      <c r="E287" s="60">
        <v>1</v>
      </c>
      <c r="F287" s="60">
        <v>0.3</v>
      </c>
      <c r="G287" s="60" t="s">
        <v>22</v>
      </c>
      <c r="H287" s="60" t="s">
        <v>536</v>
      </c>
      <c r="I287" s="60" t="s">
        <v>20</v>
      </c>
      <c r="J287" s="60" t="s">
        <v>22</v>
      </c>
      <c r="K287" s="60" t="s">
        <v>22</v>
      </c>
      <c r="L287" s="135" t="s">
        <v>22</v>
      </c>
      <c r="M287" s="60" t="s">
        <v>22</v>
      </c>
      <c r="N287" s="10" t="s">
        <v>833</v>
      </c>
      <c r="O287" s="240">
        <f t="shared" si="4"/>
        <v>481.79999999999995</v>
      </c>
    </row>
    <row r="288" spans="1:15" s="15" customFormat="1" ht="17.25" customHeight="1">
      <c r="A288" s="878"/>
      <c r="B288" s="893"/>
      <c r="C288" s="60" t="s">
        <v>1136</v>
      </c>
      <c r="D288" s="60" t="s">
        <v>849</v>
      </c>
      <c r="E288" s="60">
        <v>1</v>
      </c>
      <c r="F288" s="60">
        <v>0.2</v>
      </c>
      <c r="G288" s="60" t="s">
        <v>22</v>
      </c>
      <c r="H288" s="60" t="s">
        <v>536</v>
      </c>
      <c r="I288" s="60" t="s">
        <v>20</v>
      </c>
      <c r="J288" s="60" t="s">
        <v>22</v>
      </c>
      <c r="K288" s="60" t="s">
        <v>22</v>
      </c>
      <c r="L288" s="135" t="s">
        <v>22</v>
      </c>
      <c r="M288" s="60" t="s">
        <v>22</v>
      </c>
      <c r="N288" s="10" t="s">
        <v>833</v>
      </c>
      <c r="O288" s="240">
        <f t="shared" si="4"/>
        <v>321.20000000000005</v>
      </c>
    </row>
    <row r="289" spans="1:15" s="15" customFormat="1" ht="17.25" customHeight="1">
      <c r="A289" s="878"/>
      <c r="B289" s="893"/>
      <c r="C289" s="60" t="s">
        <v>1137</v>
      </c>
      <c r="D289" s="60" t="s">
        <v>849</v>
      </c>
      <c r="E289" s="60">
        <v>1</v>
      </c>
      <c r="F289" s="60">
        <v>0.5</v>
      </c>
      <c r="G289" s="60" t="s">
        <v>22</v>
      </c>
      <c r="H289" s="60" t="s">
        <v>536</v>
      </c>
      <c r="I289" s="60" t="s">
        <v>20</v>
      </c>
      <c r="J289" s="60" t="s">
        <v>22</v>
      </c>
      <c r="K289" s="60" t="s">
        <v>22</v>
      </c>
      <c r="L289" s="135" t="s">
        <v>22</v>
      </c>
      <c r="M289" s="60" t="s">
        <v>22</v>
      </c>
      <c r="N289" s="10" t="s">
        <v>833</v>
      </c>
      <c r="O289" s="240">
        <f t="shared" si="4"/>
        <v>803</v>
      </c>
    </row>
    <row r="290" spans="1:15" s="15" customFormat="1" ht="17.25" customHeight="1">
      <c r="A290" s="878"/>
      <c r="B290" s="893"/>
      <c r="C290" s="60" t="s">
        <v>1138</v>
      </c>
      <c r="D290" s="60" t="s">
        <v>849</v>
      </c>
      <c r="E290" s="60">
        <v>1</v>
      </c>
      <c r="F290" s="60">
        <v>0.6</v>
      </c>
      <c r="G290" s="60" t="s">
        <v>22</v>
      </c>
      <c r="H290" s="60" t="s">
        <v>536</v>
      </c>
      <c r="I290" s="60" t="s">
        <v>20</v>
      </c>
      <c r="J290" s="60" t="s">
        <v>22</v>
      </c>
      <c r="K290" s="60" t="s">
        <v>22</v>
      </c>
      <c r="L290" s="135" t="s">
        <v>22</v>
      </c>
      <c r="M290" s="60" t="s">
        <v>22</v>
      </c>
      <c r="N290" s="10" t="s">
        <v>833</v>
      </c>
      <c r="O290" s="240">
        <f t="shared" si="4"/>
        <v>963.59999999999991</v>
      </c>
    </row>
    <row r="291" spans="1:15" s="15" customFormat="1" ht="17.25" customHeight="1">
      <c r="A291" s="878"/>
      <c r="B291" s="893"/>
      <c r="C291" s="60" t="s">
        <v>1139</v>
      </c>
      <c r="D291" s="60" t="s">
        <v>849</v>
      </c>
      <c r="E291" s="60">
        <v>1</v>
      </c>
      <c r="F291" s="60">
        <v>0.4</v>
      </c>
      <c r="G291" s="60" t="s">
        <v>22</v>
      </c>
      <c r="H291" s="60" t="s">
        <v>536</v>
      </c>
      <c r="I291" s="60" t="s">
        <v>20</v>
      </c>
      <c r="J291" s="60" t="s">
        <v>22</v>
      </c>
      <c r="K291" s="60" t="s">
        <v>22</v>
      </c>
      <c r="L291" s="135" t="s">
        <v>22</v>
      </c>
      <c r="M291" s="60" t="s">
        <v>22</v>
      </c>
      <c r="N291" s="10" t="s">
        <v>833</v>
      </c>
      <c r="O291" s="240">
        <f t="shared" si="4"/>
        <v>642.40000000000009</v>
      </c>
    </row>
    <row r="292" spans="1:15" s="15" customFormat="1" ht="17.25" customHeight="1">
      <c r="A292" s="878"/>
      <c r="B292" s="893"/>
      <c r="C292" s="60" t="s">
        <v>1140</v>
      </c>
      <c r="D292" s="60" t="s">
        <v>849</v>
      </c>
      <c r="E292" s="60">
        <v>1</v>
      </c>
      <c r="F292" s="60">
        <v>0.4</v>
      </c>
      <c r="G292" s="60" t="s">
        <v>22</v>
      </c>
      <c r="H292" s="60" t="s">
        <v>536</v>
      </c>
      <c r="I292" s="60" t="s">
        <v>27</v>
      </c>
      <c r="J292" s="60" t="s">
        <v>22</v>
      </c>
      <c r="K292" s="60" t="s">
        <v>22</v>
      </c>
      <c r="L292" s="135" t="s">
        <v>22</v>
      </c>
      <c r="M292" s="60" t="s">
        <v>22</v>
      </c>
      <c r="N292" s="10" t="s">
        <v>833</v>
      </c>
      <c r="O292" s="240">
        <f t="shared" si="4"/>
        <v>642.40000000000009</v>
      </c>
    </row>
    <row r="293" spans="1:15" s="15" customFormat="1" ht="17.25" customHeight="1">
      <c r="A293" s="878"/>
      <c r="B293" s="893"/>
      <c r="C293" s="60" t="s">
        <v>1141</v>
      </c>
      <c r="D293" s="60" t="s">
        <v>1252</v>
      </c>
      <c r="E293" s="60">
        <v>1</v>
      </c>
      <c r="F293" s="60">
        <v>1.2</v>
      </c>
      <c r="G293" s="60" t="s">
        <v>22</v>
      </c>
      <c r="H293" s="60" t="s">
        <v>536</v>
      </c>
      <c r="I293" s="60" t="s">
        <v>20</v>
      </c>
      <c r="J293" s="60" t="s">
        <v>22</v>
      </c>
      <c r="K293" s="60" t="s">
        <v>22</v>
      </c>
      <c r="L293" s="135" t="s">
        <v>22</v>
      </c>
      <c r="M293" s="60" t="s">
        <v>22</v>
      </c>
      <c r="N293" s="10" t="s">
        <v>833</v>
      </c>
      <c r="O293" s="240">
        <f>1285*F293</f>
        <v>1542</v>
      </c>
    </row>
    <row r="294" spans="1:15" s="15" customFormat="1" ht="17.25" customHeight="1">
      <c r="A294" s="878"/>
      <c r="B294" s="893"/>
      <c r="C294" s="60" t="s">
        <v>1142</v>
      </c>
      <c r="D294" s="60" t="s">
        <v>849</v>
      </c>
      <c r="E294" s="60">
        <v>1</v>
      </c>
      <c r="F294" s="60">
        <v>0.3</v>
      </c>
      <c r="G294" s="60" t="s">
        <v>22</v>
      </c>
      <c r="H294" s="60" t="s">
        <v>536</v>
      </c>
      <c r="I294" s="60" t="s">
        <v>20</v>
      </c>
      <c r="J294" s="60" t="s">
        <v>22</v>
      </c>
      <c r="K294" s="60" t="s">
        <v>22</v>
      </c>
      <c r="L294" s="135" t="s">
        <v>22</v>
      </c>
      <c r="M294" s="60" t="s">
        <v>22</v>
      </c>
      <c r="N294" s="10" t="s">
        <v>833</v>
      </c>
      <c r="O294" s="240">
        <f t="shared" ref="O294:O356" si="5">1606*F294</f>
        <v>481.79999999999995</v>
      </c>
    </row>
    <row r="295" spans="1:15" s="15" customFormat="1" ht="17.25" customHeight="1">
      <c r="A295" s="878"/>
      <c r="B295" s="893"/>
      <c r="C295" s="60" t="s">
        <v>1143</v>
      </c>
      <c r="D295" s="60" t="s">
        <v>849</v>
      </c>
      <c r="E295" s="60">
        <v>1</v>
      </c>
      <c r="F295" s="60">
        <v>0.5</v>
      </c>
      <c r="G295" s="60" t="s">
        <v>22</v>
      </c>
      <c r="H295" s="60" t="s">
        <v>536</v>
      </c>
      <c r="I295" s="60" t="s">
        <v>20</v>
      </c>
      <c r="J295" s="60" t="s">
        <v>22</v>
      </c>
      <c r="K295" s="60" t="s">
        <v>22</v>
      </c>
      <c r="L295" s="135" t="s">
        <v>22</v>
      </c>
      <c r="M295" s="60" t="s">
        <v>22</v>
      </c>
      <c r="N295" s="10" t="s">
        <v>833</v>
      </c>
      <c r="O295" s="240">
        <f t="shared" si="5"/>
        <v>803</v>
      </c>
    </row>
    <row r="296" spans="1:15" s="15" customFormat="1" ht="17.25" customHeight="1">
      <c r="A296" s="878"/>
      <c r="B296" s="893"/>
      <c r="C296" s="60" t="s">
        <v>1144</v>
      </c>
      <c r="D296" s="60" t="s">
        <v>1252</v>
      </c>
      <c r="E296" s="60">
        <v>1</v>
      </c>
      <c r="F296" s="60">
        <v>1.4</v>
      </c>
      <c r="G296" s="60" t="s">
        <v>22</v>
      </c>
      <c r="H296" s="60" t="s">
        <v>536</v>
      </c>
      <c r="I296" s="60" t="s">
        <v>20</v>
      </c>
      <c r="J296" s="60" t="s">
        <v>22</v>
      </c>
      <c r="K296" s="60" t="s">
        <v>22</v>
      </c>
      <c r="L296" s="135" t="s">
        <v>22</v>
      </c>
      <c r="M296" s="60" t="s">
        <v>22</v>
      </c>
      <c r="N296" s="10" t="s">
        <v>833</v>
      </c>
      <c r="O296" s="240">
        <f>1285*F296</f>
        <v>1798.9999999999998</v>
      </c>
    </row>
    <row r="297" spans="1:15" s="15" customFormat="1" ht="17.25" customHeight="1">
      <c r="A297" s="878"/>
      <c r="B297" s="893"/>
      <c r="C297" s="60" t="s">
        <v>1145</v>
      </c>
      <c r="D297" s="60" t="s">
        <v>1252</v>
      </c>
      <c r="E297" s="60">
        <v>1</v>
      </c>
      <c r="F297" s="60">
        <v>2</v>
      </c>
      <c r="G297" s="60" t="s">
        <v>22</v>
      </c>
      <c r="H297" s="60" t="s">
        <v>536</v>
      </c>
      <c r="I297" s="60" t="s">
        <v>20</v>
      </c>
      <c r="J297" s="60" t="s">
        <v>22</v>
      </c>
      <c r="K297" s="60" t="s">
        <v>22</v>
      </c>
      <c r="L297" s="135" t="s">
        <v>22</v>
      </c>
      <c r="M297" s="60" t="s">
        <v>22</v>
      </c>
      <c r="N297" s="10" t="s">
        <v>833</v>
      </c>
      <c r="O297" s="240">
        <f>1285*F297</f>
        <v>2570</v>
      </c>
    </row>
    <row r="298" spans="1:15" s="15" customFormat="1" ht="17.25" customHeight="1">
      <c r="A298" s="878"/>
      <c r="B298" s="893"/>
      <c r="C298" s="60" t="s">
        <v>1146</v>
      </c>
      <c r="D298" s="60" t="s">
        <v>849</v>
      </c>
      <c r="E298" s="60">
        <v>1</v>
      </c>
      <c r="F298" s="60">
        <v>0.6</v>
      </c>
      <c r="G298" s="60" t="s">
        <v>22</v>
      </c>
      <c r="H298" s="60" t="s">
        <v>536</v>
      </c>
      <c r="I298" s="60" t="s">
        <v>27</v>
      </c>
      <c r="J298" s="60" t="s">
        <v>22</v>
      </c>
      <c r="K298" s="60" t="s">
        <v>22</v>
      </c>
      <c r="L298" s="135" t="s">
        <v>22</v>
      </c>
      <c r="M298" s="60" t="s">
        <v>22</v>
      </c>
      <c r="N298" s="10" t="s">
        <v>833</v>
      </c>
      <c r="O298" s="240">
        <f t="shared" si="5"/>
        <v>963.59999999999991</v>
      </c>
    </row>
    <row r="299" spans="1:15" s="15" customFormat="1" ht="17.25" customHeight="1">
      <c r="A299" s="878"/>
      <c r="B299" s="893"/>
      <c r="C299" s="60" t="s">
        <v>1147</v>
      </c>
      <c r="D299" s="60" t="s">
        <v>849</v>
      </c>
      <c r="E299" s="60">
        <v>1</v>
      </c>
      <c r="F299" s="60">
        <v>0.5</v>
      </c>
      <c r="G299" s="60" t="s">
        <v>22</v>
      </c>
      <c r="H299" s="60" t="s">
        <v>536</v>
      </c>
      <c r="I299" s="60" t="s">
        <v>27</v>
      </c>
      <c r="J299" s="60" t="s">
        <v>22</v>
      </c>
      <c r="K299" s="60" t="s">
        <v>22</v>
      </c>
      <c r="L299" s="135" t="s">
        <v>22</v>
      </c>
      <c r="M299" s="60" t="s">
        <v>22</v>
      </c>
      <c r="N299" s="10" t="s">
        <v>833</v>
      </c>
      <c r="O299" s="240">
        <f t="shared" si="5"/>
        <v>803</v>
      </c>
    </row>
    <row r="300" spans="1:15" s="15" customFormat="1" ht="17.25" customHeight="1">
      <c r="A300" s="878"/>
      <c r="B300" s="893"/>
      <c r="C300" s="60" t="s">
        <v>1148</v>
      </c>
      <c r="D300" s="60" t="s">
        <v>849</v>
      </c>
      <c r="E300" s="60">
        <v>1</v>
      </c>
      <c r="F300" s="60">
        <v>0.3</v>
      </c>
      <c r="G300" s="60" t="s">
        <v>22</v>
      </c>
      <c r="H300" s="60" t="s">
        <v>536</v>
      </c>
      <c r="I300" s="60" t="s">
        <v>27</v>
      </c>
      <c r="J300" s="60" t="s">
        <v>22</v>
      </c>
      <c r="K300" s="60" t="s">
        <v>22</v>
      </c>
      <c r="L300" s="135" t="s">
        <v>22</v>
      </c>
      <c r="M300" s="60" t="s">
        <v>22</v>
      </c>
      <c r="N300" s="10" t="s">
        <v>833</v>
      </c>
      <c r="O300" s="240">
        <f t="shared" si="5"/>
        <v>481.79999999999995</v>
      </c>
    </row>
    <row r="301" spans="1:15" s="15" customFormat="1" ht="17.25" customHeight="1">
      <c r="A301" s="878"/>
      <c r="B301" s="893"/>
      <c r="C301" s="60" t="s">
        <v>1149</v>
      </c>
      <c r="D301" s="60" t="s">
        <v>1252</v>
      </c>
      <c r="E301" s="60">
        <v>1</v>
      </c>
      <c r="F301" s="60">
        <v>1.2</v>
      </c>
      <c r="G301" s="60" t="s">
        <v>22</v>
      </c>
      <c r="H301" s="60" t="s">
        <v>536</v>
      </c>
      <c r="I301" s="60" t="s">
        <v>20</v>
      </c>
      <c r="J301" s="60" t="s">
        <v>22</v>
      </c>
      <c r="K301" s="60" t="s">
        <v>22</v>
      </c>
      <c r="L301" s="135" t="s">
        <v>22</v>
      </c>
      <c r="M301" s="60" t="s">
        <v>22</v>
      </c>
      <c r="N301" s="10" t="s">
        <v>833</v>
      </c>
      <c r="O301" s="240">
        <f>1285*F301</f>
        <v>1542</v>
      </c>
    </row>
    <row r="302" spans="1:15" s="15" customFormat="1" ht="17.25" customHeight="1">
      <c r="A302" s="878"/>
      <c r="B302" s="893"/>
      <c r="C302" s="60" t="s">
        <v>1150</v>
      </c>
      <c r="D302" s="60" t="s">
        <v>849</v>
      </c>
      <c r="E302" s="60">
        <v>1</v>
      </c>
      <c r="F302" s="60">
        <v>0.5</v>
      </c>
      <c r="G302" s="60" t="s">
        <v>22</v>
      </c>
      <c r="H302" s="60" t="s">
        <v>536</v>
      </c>
      <c r="I302" s="60" t="s">
        <v>27</v>
      </c>
      <c r="J302" s="60" t="s">
        <v>22</v>
      </c>
      <c r="K302" s="60" t="s">
        <v>22</v>
      </c>
      <c r="L302" s="135" t="s">
        <v>22</v>
      </c>
      <c r="M302" s="60" t="s">
        <v>22</v>
      </c>
      <c r="N302" s="10" t="s">
        <v>833</v>
      </c>
      <c r="O302" s="240">
        <f t="shared" si="5"/>
        <v>803</v>
      </c>
    </row>
    <row r="303" spans="1:15" s="15" customFormat="1" ht="17.25" customHeight="1">
      <c r="A303" s="878"/>
      <c r="B303" s="893"/>
      <c r="C303" s="60" t="s">
        <v>1151</v>
      </c>
      <c r="D303" s="60" t="s">
        <v>1252</v>
      </c>
      <c r="E303" s="60">
        <v>1</v>
      </c>
      <c r="F303" s="60">
        <v>1.4</v>
      </c>
      <c r="G303" s="60" t="s">
        <v>22</v>
      </c>
      <c r="H303" s="60" t="s">
        <v>536</v>
      </c>
      <c r="I303" s="60" t="s">
        <v>20</v>
      </c>
      <c r="J303" s="60" t="s">
        <v>22</v>
      </c>
      <c r="K303" s="60" t="s">
        <v>22</v>
      </c>
      <c r="L303" s="135" t="s">
        <v>22</v>
      </c>
      <c r="M303" s="60" t="s">
        <v>22</v>
      </c>
      <c r="N303" s="10" t="s">
        <v>833</v>
      </c>
      <c r="O303" s="240">
        <f t="shared" ref="O303:O304" si="6">1285*F303</f>
        <v>1798.9999999999998</v>
      </c>
    </row>
    <row r="304" spans="1:15" s="15" customFormat="1" ht="17.25" customHeight="1">
      <c r="A304" s="878"/>
      <c r="B304" s="893"/>
      <c r="C304" s="60" t="s">
        <v>1151</v>
      </c>
      <c r="D304" s="60" t="s">
        <v>1252</v>
      </c>
      <c r="E304" s="60">
        <v>1</v>
      </c>
      <c r="F304" s="60">
        <v>0.4</v>
      </c>
      <c r="G304" s="60" t="s">
        <v>22</v>
      </c>
      <c r="H304" s="60" t="s">
        <v>536</v>
      </c>
      <c r="I304" s="60" t="s">
        <v>20</v>
      </c>
      <c r="J304" s="60" t="s">
        <v>22</v>
      </c>
      <c r="K304" s="60" t="s">
        <v>22</v>
      </c>
      <c r="L304" s="135" t="s">
        <v>22</v>
      </c>
      <c r="M304" s="60" t="s">
        <v>22</v>
      </c>
      <c r="N304" s="10" t="s">
        <v>833</v>
      </c>
      <c r="O304" s="240">
        <f t="shared" si="6"/>
        <v>514</v>
      </c>
    </row>
    <row r="305" spans="1:15" s="15" customFormat="1" ht="17.25" customHeight="1">
      <c r="A305" s="878"/>
      <c r="B305" s="893"/>
      <c r="C305" s="60" t="s">
        <v>1152</v>
      </c>
      <c r="D305" s="60" t="s">
        <v>849</v>
      </c>
      <c r="E305" s="60">
        <v>1</v>
      </c>
      <c r="F305" s="60">
        <v>0.4</v>
      </c>
      <c r="G305" s="60" t="s">
        <v>22</v>
      </c>
      <c r="H305" s="60" t="s">
        <v>536</v>
      </c>
      <c r="I305" s="60" t="s">
        <v>20</v>
      </c>
      <c r="J305" s="60" t="s">
        <v>22</v>
      </c>
      <c r="K305" s="60" t="s">
        <v>22</v>
      </c>
      <c r="L305" s="135" t="s">
        <v>22</v>
      </c>
      <c r="M305" s="60" t="s">
        <v>22</v>
      </c>
      <c r="N305" s="10" t="s">
        <v>833</v>
      </c>
      <c r="O305" s="240">
        <f t="shared" si="5"/>
        <v>642.40000000000009</v>
      </c>
    </row>
    <row r="306" spans="1:15" s="15" customFormat="1" ht="17.25" customHeight="1">
      <c r="A306" s="878"/>
      <c r="B306" s="893"/>
      <c r="C306" s="60" t="s">
        <v>1153</v>
      </c>
      <c r="D306" s="60" t="s">
        <v>1252</v>
      </c>
      <c r="E306" s="60">
        <v>1</v>
      </c>
      <c r="F306" s="60">
        <v>0.8</v>
      </c>
      <c r="G306" s="60" t="s">
        <v>22</v>
      </c>
      <c r="H306" s="60" t="s">
        <v>536</v>
      </c>
      <c r="I306" s="60" t="s">
        <v>20</v>
      </c>
      <c r="J306" s="60" t="s">
        <v>22</v>
      </c>
      <c r="K306" s="60" t="s">
        <v>22</v>
      </c>
      <c r="L306" s="135" t="s">
        <v>22</v>
      </c>
      <c r="M306" s="60" t="s">
        <v>22</v>
      </c>
      <c r="N306" s="10" t="s">
        <v>833</v>
      </c>
      <c r="O306" s="240">
        <f>1285*F306</f>
        <v>1028</v>
      </c>
    </row>
    <row r="307" spans="1:15" s="15" customFormat="1" ht="17.25" customHeight="1">
      <c r="A307" s="878"/>
      <c r="B307" s="893"/>
      <c r="C307" s="60" t="s">
        <v>1154</v>
      </c>
      <c r="D307" s="60" t="s">
        <v>849</v>
      </c>
      <c r="E307" s="60">
        <v>1</v>
      </c>
      <c r="F307" s="60">
        <v>0.4</v>
      </c>
      <c r="G307" s="60" t="s">
        <v>22</v>
      </c>
      <c r="H307" s="60" t="s">
        <v>536</v>
      </c>
      <c r="I307" s="60" t="s">
        <v>27</v>
      </c>
      <c r="J307" s="60" t="s">
        <v>22</v>
      </c>
      <c r="K307" s="60" t="s">
        <v>22</v>
      </c>
      <c r="L307" s="135" t="s">
        <v>22</v>
      </c>
      <c r="M307" s="60" t="s">
        <v>22</v>
      </c>
      <c r="N307" s="10" t="s">
        <v>833</v>
      </c>
      <c r="O307" s="240">
        <f t="shared" si="5"/>
        <v>642.40000000000009</v>
      </c>
    </row>
    <row r="308" spans="1:15" s="15" customFormat="1" ht="17.25" customHeight="1">
      <c r="A308" s="878"/>
      <c r="B308" s="893"/>
      <c r="C308" s="60" t="s">
        <v>1155</v>
      </c>
      <c r="D308" s="60" t="s">
        <v>849</v>
      </c>
      <c r="E308" s="60">
        <v>1</v>
      </c>
      <c r="F308" s="60">
        <v>0.3</v>
      </c>
      <c r="G308" s="60" t="s">
        <v>22</v>
      </c>
      <c r="H308" s="60" t="s">
        <v>536</v>
      </c>
      <c r="I308" s="60" t="s">
        <v>27</v>
      </c>
      <c r="J308" s="60" t="s">
        <v>22</v>
      </c>
      <c r="K308" s="60" t="s">
        <v>22</v>
      </c>
      <c r="L308" s="135" t="s">
        <v>22</v>
      </c>
      <c r="M308" s="60" t="s">
        <v>22</v>
      </c>
      <c r="N308" s="10" t="s">
        <v>833</v>
      </c>
      <c r="O308" s="240">
        <f t="shared" si="5"/>
        <v>481.79999999999995</v>
      </c>
    </row>
    <row r="309" spans="1:15" s="15" customFormat="1" ht="17.25" customHeight="1">
      <c r="A309" s="878"/>
      <c r="B309" s="893"/>
      <c r="C309" s="60" t="s">
        <v>1156</v>
      </c>
      <c r="D309" s="60" t="s">
        <v>849</v>
      </c>
      <c r="E309" s="60">
        <v>1</v>
      </c>
      <c r="F309" s="60">
        <v>0.6</v>
      </c>
      <c r="G309" s="60" t="s">
        <v>22</v>
      </c>
      <c r="H309" s="60" t="s">
        <v>536</v>
      </c>
      <c r="I309" s="60" t="s">
        <v>27</v>
      </c>
      <c r="J309" s="60" t="s">
        <v>22</v>
      </c>
      <c r="K309" s="60" t="s">
        <v>22</v>
      </c>
      <c r="L309" s="135" t="s">
        <v>22</v>
      </c>
      <c r="M309" s="60" t="s">
        <v>22</v>
      </c>
      <c r="N309" s="10" t="s">
        <v>833</v>
      </c>
      <c r="O309" s="240">
        <f t="shared" si="5"/>
        <v>963.59999999999991</v>
      </c>
    </row>
    <row r="310" spans="1:15" s="15" customFormat="1" ht="17.25" customHeight="1">
      <c r="A310" s="878"/>
      <c r="B310" s="893"/>
      <c r="C310" s="60" t="s">
        <v>1157</v>
      </c>
      <c r="D310" s="60" t="s">
        <v>1252</v>
      </c>
      <c r="E310" s="60">
        <v>1</v>
      </c>
      <c r="F310" s="60">
        <v>1.1000000000000001</v>
      </c>
      <c r="G310" s="60" t="s">
        <v>22</v>
      </c>
      <c r="H310" s="60" t="s">
        <v>536</v>
      </c>
      <c r="I310" s="60" t="s">
        <v>27</v>
      </c>
      <c r="J310" s="60" t="s">
        <v>22</v>
      </c>
      <c r="K310" s="60" t="s">
        <v>22</v>
      </c>
      <c r="L310" s="135" t="s">
        <v>22</v>
      </c>
      <c r="M310" s="60" t="s">
        <v>22</v>
      </c>
      <c r="N310" s="10" t="s">
        <v>833</v>
      </c>
      <c r="O310" s="240">
        <f>1285*F310</f>
        <v>1413.5000000000002</v>
      </c>
    </row>
    <row r="311" spans="1:15" s="15" customFormat="1" ht="17.25" customHeight="1">
      <c r="A311" s="878"/>
      <c r="B311" s="893"/>
      <c r="C311" s="60" t="s">
        <v>1158</v>
      </c>
      <c r="D311" s="60" t="s">
        <v>849</v>
      </c>
      <c r="E311" s="60">
        <v>1</v>
      </c>
      <c r="F311" s="60">
        <v>0.5</v>
      </c>
      <c r="G311" s="60" t="s">
        <v>22</v>
      </c>
      <c r="H311" s="60" t="s">
        <v>536</v>
      </c>
      <c r="I311" s="60" t="s">
        <v>27</v>
      </c>
      <c r="J311" s="60" t="s">
        <v>22</v>
      </c>
      <c r="K311" s="60" t="s">
        <v>22</v>
      </c>
      <c r="L311" s="135" t="s">
        <v>22</v>
      </c>
      <c r="M311" s="60" t="s">
        <v>22</v>
      </c>
      <c r="N311" s="10" t="s">
        <v>833</v>
      </c>
      <c r="O311" s="240">
        <f t="shared" si="5"/>
        <v>803</v>
      </c>
    </row>
    <row r="312" spans="1:15" s="15" customFormat="1" ht="17.25" customHeight="1">
      <c r="A312" s="878"/>
      <c r="B312" s="893"/>
      <c r="C312" s="60" t="s">
        <v>1159</v>
      </c>
      <c r="D312" s="60" t="s">
        <v>849</v>
      </c>
      <c r="E312" s="60">
        <v>1</v>
      </c>
      <c r="F312" s="60">
        <v>0.3</v>
      </c>
      <c r="G312" s="60" t="s">
        <v>22</v>
      </c>
      <c r="H312" s="60" t="s">
        <v>536</v>
      </c>
      <c r="I312" s="60" t="s">
        <v>27</v>
      </c>
      <c r="J312" s="60" t="s">
        <v>22</v>
      </c>
      <c r="K312" s="60" t="s">
        <v>22</v>
      </c>
      <c r="L312" s="135" t="s">
        <v>22</v>
      </c>
      <c r="M312" s="60" t="s">
        <v>22</v>
      </c>
      <c r="N312" s="10" t="s">
        <v>833</v>
      </c>
      <c r="O312" s="240">
        <f t="shared" si="5"/>
        <v>481.79999999999995</v>
      </c>
    </row>
    <row r="313" spans="1:15" s="15" customFormat="1" ht="17.25" customHeight="1">
      <c r="A313" s="878"/>
      <c r="B313" s="893"/>
      <c r="C313" s="60" t="s">
        <v>1160</v>
      </c>
      <c r="D313" s="60" t="s">
        <v>849</v>
      </c>
      <c r="E313" s="60">
        <v>1</v>
      </c>
      <c r="F313" s="60">
        <v>0.4</v>
      </c>
      <c r="G313" s="60" t="s">
        <v>22</v>
      </c>
      <c r="H313" s="60" t="s">
        <v>536</v>
      </c>
      <c r="I313" s="60" t="s">
        <v>27</v>
      </c>
      <c r="J313" s="60" t="s">
        <v>22</v>
      </c>
      <c r="K313" s="60" t="s">
        <v>22</v>
      </c>
      <c r="L313" s="135" t="s">
        <v>22</v>
      </c>
      <c r="M313" s="60" t="s">
        <v>22</v>
      </c>
      <c r="N313" s="10" t="s">
        <v>833</v>
      </c>
      <c r="O313" s="240">
        <f t="shared" si="5"/>
        <v>642.40000000000009</v>
      </c>
    </row>
    <row r="314" spans="1:15" s="15" customFormat="1" ht="17.25" customHeight="1">
      <c r="A314" s="878"/>
      <c r="B314" s="893"/>
      <c r="C314" s="60" t="s">
        <v>1161</v>
      </c>
      <c r="D314" s="60" t="s">
        <v>849</v>
      </c>
      <c r="E314" s="60">
        <v>1</v>
      </c>
      <c r="F314" s="60">
        <v>0.4</v>
      </c>
      <c r="G314" s="60" t="s">
        <v>22</v>
      </c>
      <c r="H314" s="60" t="s">
        <v>536</v>
      </c>
      <c r="I314" s="60" t="s">
        <v>20</v>
      </c>
      <c r="J314" s="60" t="s">
        <v>22</v>
      </c>
      <c r="K314" s="60" t="s">
        <v>22</v>
      </c>
      <c r="L314" s="135" t="s">
        <v>22</v>
      </c>
      <c r="M314" s="60" t="s">
        <v>22</v>
      </c>
      <c r="N314" s="10" t="s">
        <v>833</v>
      </c>
      <c r="O314" s="240">
        <f t="shared" si="5"/>
        <v>642.40000000000009</v>
      </c>
    </row>
    <row r="315" spans="1:15" s="15" customFormat="1" ht="17.25" customHeight="1">
      <c r="A315" s="878"/>
      <c r="B315" s="893"/>
      <c r="C315" s="60" t="s">
        <v>1162</v>
      </c>
      <c r="D315" s="60" t="s">
        <v>849</v>
      </c>
      <c r="E315" s="60">
        <v>1</v>
      </c>
      <c r="F315" s="60">
        <v>0.6</v>
      </c>
      <c r="G315" s="60" t="s">
        <v>22</v>
      </c>
      <c r="H315" s="60" t="s">
        <v>536</v>
      </c>
      <c r="I315" s="60" t="s">
        <v>20</v>
      </c>
      <c r="J315" s="60" t="s">
        <v>22</v>
      </c>
      <c r="K315" s="60" t="s">
        <v>22</v>
      </c>
      <c r="L315" s="135" t="s">
        <v>22</v>
      </c>
      <c r="M315" s="60" t="s">
        <v>22</v>
      </c>
      <c r="N315" s="10" t="s">
        <v>833</v>
      </c>
      <c r="O315" s="240">
        <f t="shared" si="5"/>
        <v>963.59999999999991</v>
      </c>
    </row>
    <row r="316" spans="1:15" s="15" customFormat="1" ht="17.25" customHeight="1">
      <c r="A316" s="878"/>
      <c r="B316" s="893"/>
      <c r="C316" s="60" t="s">
        <v>1163</v>
      </c>
      <c r="D316" s="60" t="s">
        <v>849</v>
      </c>
      <c r="E316" s="60">
        <v>1</v>
      </c>
      <c r="F316" s="60">
        <v>0.3</v>
      </c>
      <c r="G316" s="60" t="s">
        <v>22</v>
      </c>
      <c r="H316" s="60" t="s">
        <v>536</v>
      </c>
      <c r="I316" s="60" t="s">
        <v>20</v>
      </c>
      <c r="J316" s="60" t="s">
        <v>22</v>
      </c>
      <c r="K316" s="60" t="s">
        <v>22</v>
      </c>
      <c r="L316" s="135" t="s">
        <v>22</v>
      </c>
      <c r="M316" s="60" t="s">
        <v>22</v>
      </c>
      <c r="N316" s="10" t="s">
        <v>833</v>
      </c>
      <c r="O316" s="240">
        <f t="shared" si="5"/>
        <v>481.79999999999995</v>
      </c>
    </row>
    <row r="317" spans="1:15" s="15" customFormat="1" ht="17.25" customHeight="1">
      <c r="A317" s="878"/>
      <c r="B317" s="893"/>
      <c r="C317" s="60" t="s">
        <v>1164</v>
      </c>
      <c r="D317" s="60" t="s">
        <v>849</v>
      </c>
      <c r="E317" s="60">
        <v>1</v>
      </c>
      <c r="F317" s="60">
        <v>0.2</v>
      </c>
      <c r="G317" s="60" t="s">
        <v>22</v>
      </c>
      <c r="H317" s="60" t="s">
        <v>536</v>
      </c>
      <c r="I317" s="60" t="s">
        <v>20</v>
      </c>
      <c r="J317" s="60" t="s">
        <v>22</v>
      </c>
      <c r="K317" s="60" t="s">
        <v>22</v>
      </c>
      <c r="L317" s="135" t="s">
        <v>22</v>
      </c>
      <c r="M317" s="60" t="s">
        <v>22</v>
      </c>
      <c r="N317" s="10" t="s">
        <v>833</v>
      </c>
      <c r="O317" s="240">
        <f t="shared" si="5"/>
        <v>321.20000000000005</v>
      </c>
    </row>
    <row r="318" spans="1:15" s="15" customFormat="1" ht="17.25" customHeight="1">
      <c r="A318" s="878"/>
      <c r="B318" s="893"/>
      <c r="C318" s="60" t="s">
        <v>1165</v>
      </c>
      <c r="D318" s="60" t="s">
        <v>849</v>
      </c>
      <c r="E318" s="60">
        <v>1</v>
      </c>
      <c r="F318" s="60">
        <v>0.4</v>
      </c>
      <c r="G318" s="60" t="s">
        <v>22</v>
      </c>
      <c r="H318" s="60" t="s">
        <v>536</v>
      </c>
      <c r="I318" s="60" t="s">
        <v>27</v>
      </c>
      <c r="J318" s="60" t="s">
        <v>22</v>
      </c>
      <c r="K318" s="60" t="s">
        <v>22</v>
      </c>
      <c r="L318" s="135" t="s">
        <v>22</v>
      </c>
      <c r="M318" s="60" t="s">
        <v>22</v>
      </c>
      <c r="N318" s="10" t="s">
        <v>833</v>
      </c>
      <c r="O318" s="240">
        <f t="shared" si="5"/>
        <v>642.40000000000009</v>
      </c>
    </row>
    <row r="319" spans="1:15" s="15" customFormat="1" ht="17.25" customHeight="1">
      <c r="A319" s="878"/>
      <c r="B319" s="893"/>
      <c r="C319" s="60" t="s">
        <v>1166</v>
      </c>
      <c r="D319" s="60" t="s">
        <v>849</v>
      </c>
      <c r="E319" s="60">
        <v>1</v>
      </c>
      <c r="F319" s="60">
        <v>0.6</v>
      </c>
      <c r="G319" s="60" t="s">
        <v>22</v>
      </c>
      <c r="H319" s="60" t="s">
        <v>536</v>
      </c>
      <c r="I319" s="60" t="s">
        <v>27</v>
      </c>
      <c r="J319" s="60" t="s">
        <v>22</v>
      </c>
      <c r="K319" s="60" t="s">
        <v>22</v>
      </c>
      <c r="L319" s="135" t="s">
        <v>22</v>
      </c>
      <c r="M319" s="60" t="s">
        <v>22</v>
      </c>
      <c r="N319" s="10" t="s">
        <v>833</v>
      </c>
      <c r="O319" s="240">
        <f t="shared" si="5"/>
        <v>963.59999999999991</v>
      </c>
    </row>
    <row r="320" spans="1:15" s="15" customFormat="1" ht="17.25" customHeight="1">
      <c r="A320" s="878"/>
      <c r="B320" s="893"/>
      <c r="C320" s="60" t="s">
        <v>689</v>
      </c>
      <c r="D320" s="60" t="s">
        <v>849</v>
      </c>
      <c r="E320" s="60">
        <v>1</v>
      </c>
      <c r="F320" s="60">
        <v>0.3</v>
      </c>
      <c r="G320" s="60" t="s">
        <v>22</v>
      </c>
      <c r="H320" s="60" t="s">
        <v>536</v>
      </c>
      <c r="I320" s="60" t="s">
        <v>27</v>
      </c>
      <c r="J320" s="60" t="s">
        <v>22</v>
      </c>
      <c r="K320" s="60" t="s">
        <v>22</v>
      </c>
      <c r="L320" s="135" t="s">
        <v>22</v>
      </c>
      <c r="M320" s="60" t="s">
        <v>22</v>
      </c>
      <c r="N320" s="10" t="s">
        <v>833</v>
      </c>
      <c r="O320" s="240">
        <f t="shared" si="5"/>
        <v>481.79999999999995</v>
      </c>
    </row>
    <row r="321" spans="1:15" s="15" customFormat="1" ht="17.25" customHeight="1">
      <c r="A321" s="878"/>
      <c r="B321" s="893"/>
      <c r="C321" s="60" t="s">
        <v>1167</v>
      </c>
      <c r="D321" s="60" t="s">
        <v>1252</v>
      </c>
      <c r="E321" s="60">
        <v>1</v>
      </c>
      <c r="F321" s="60">
        <v>0.2</v>
      </c>
      <c r="G321" s="60" t="s">
        <v>22</v>
      </c>
      <c r="H321" s="60" t="s">
        <v>536</v>
      </c>
      <c r="I321" s="60" t="s">
        <v>20</v>
      </c>
      <c r="J321" s="60" t="s">
        <v>22</v>
      </c>
      <c r="K321" s="60" t="s">
        <v>22</v>
      </c>
      <c r="L321" s="135" t="s">
        <v>22</v>
      </c>
      <c r="M321" s="60" t="s">
        <v>22</v>
      </c>
      <c r="N321" s="10" t="s">
        <v>833</v>
      </c>
      <c r="O321" s="240">
        <f>1285*F321</f>
        <v>257</v>
      </c>
    </row>
    <row r="322" spans="1:15" s="15" customFormat="1" ht="17.25" customHeight="1">
      <c r="A322" s="878"/>
      <c r="B322" s="893"/>
      <c r="C322" s="60" t="s">
        <v>1168</v>
      </c>
      <c r="D322" s="60" t="s">
        <v>849</v>
      </c>
      <c r="E322" s="60">
        <v>1</v>
      </c>
      <c r="F322" s="60">
        <v>0.3</v>
      </c>
      <c r="G322" s="60" t="s">
        <v>22</v>
      </c>
      <c r="H322" s="60" t="s">
        <v>536</v>
      </c>
      <c r="I322" s="60" t="s">
        <v>20</v>
      </c>
      <c r="J322" s="60" t="s">
        <v>22</v>
      </c>
      <c r="K322" s="60" t="s">
        <v>22</v>
      </c>
      <c r="L322" s="135" t="s">
        <v>22</v>
      </c>
      <c r="M322" s="60" t="s">
        <v>22</v>
      </c>
      <c r="N322" s="10" t="s">
        <v>833</v>
      </c>
      <c r="O322" s="240">
        <f t="shared" si="5"/>
        <v>481.79999999999995</v>
      </c>
    </row>
    <row r="323" spans="1:15" s="15" customFormat="1" ht="17.25" customHeight="1">
      <c r="A323" s="878"/>
      <c r="B323" s="893"/>
      <c r="C323" s="60" t="s">
        <v>1169</v>
      </c>
      <c r="D323" s="60" t="s">
        <v>1252</v>
      </c>
      <c r="E323" s="60">
        <v>1</v>
      </c>
      <c r="F323" s="60">
        <v>1.2</v>
      </c>
      <c r="G323" s="60" t="s">
        <v>22</v>
      </c>
      <c r="H323" s="60" t="s">
        <v>536</v>
      </c>
      <c r="I323" s="60" t="s">
        <v>20</v>
      </c>
      <c r="J323" s="60" t="s">
        <v>22</v>
      </c>
      <c r="K323" s="60" t="s">
        <v>22</v>
      </c>
      <c r="L323" s="135" t="s">
        <v>22</v>
      </c>
      <c r="M323" s="60" t="s">
        <v>22</v>
      </c>
      <c r="N323" s="10" t="s">
        <v>833</v>
      </c>
      <c r="O323" s="240">
        <f t="shared" ref="O323:O324" si="7">1285*F323</f>
        <v>1542</v>
      </c>
    </row>
    <row r="324" spans="1:15" s="15" customFormat="1" ht="17.25" customHeight="1">
      <c r="A324" s="878"/>
      <c r="B324" s="893"/>
      <c r="C324" s="60" t="s">
        <v>1170</v>
      </c>
      <c r="D324" s="60" t="s">
        <v>1252</v>
      </c>
      <c r="E324" s="60">
        <v>1</v>
      </c>
      <c r="F324" s="60">
        <v>0.8</v>
      </c>
      <c r="G324" s="60" t="s">
        <v>22</v>
      </c>
      <c r="H324" s="60" t="s">
        <v>536</v>
      </c>
      <c r="I324" s="60" t="s">
        <v>27</v>
      </c>
      <c r="J324" s="60" t="s">
        <v>22</v>
      </c>
      <c r="K324" s="60" t="s">
        <v>22</v>
      </c>
      <c r="L324" s="135" t="s">
        <v>22</v>
      </c>
      <c r="M324" s="60" t="s">
        <v>22</v>
      </c>
      <c r="N324" s="10" t="s">
        <v>833</v>
      </c>
      <c r="O324" s="240">
        <f t="shared" si="7"/>
        <v>1028</v>
      </c>
    </row>
    <row r="325" spans="1:15" s="15" customFormat="1" ht="17.25" customHeight="1">
      <c r="A325" s="878"/>
      <c r="B325" s="893"/>
      <c r="C325" s="60" t="s">
        <v>1171</v>
      </c>
      <c r="D325" s="60" t="s">
        <v>849</v>
      </c>
      <c r="E325" s="60">
        <v>1</v>
      </c>
      <c r="F325" s="60">
        <v>0.3</v>
      </c>
      <c r="G325" s="60" t="s">
        <v>22</v>
      </c>
      <c r="H325" s="60" t="s">
        <v>536</v>
      </c>
      <c r="I325" s="60" t="s">
        <v>27</v>
      </c>
      <c r="J325" s="60" t="s">
        <v>22</v>
      </c>
      <c r="K325" s="60" t="s">
        <v>22</v>
      </c>
      <c r="L325" s="135" t="s">
        <v>22</v>
      </c>
      <c r="M325" s="60" t="s">
        <v>22</v>
      </c>
      <c r="N325" s="10" t="s">
        <v>833</v>
      </c>
      <c r="O325" s="240">
        <f t="shared" si="5"/>
        <v>481.79999999999995</v>
      </c>
    </row>
    <row r="326" spans="1:15" s="15" customFormat="1" ht="17.25" customHeight="1">
      <c r="A326" s="878"/>
      <c r="B326" s="893"/>
      <c r="C326" s="60" t="s">
        <v>1172</v>
      </c>
      <c r="D326" s="60" t="s">
        <v>849</v>
      </c>
      <c r="E326" s="60">
        <v>1</v>
      </c>
      <c r="F326" s="60">
        <v>0.4</v>
      </c>
      <c r="G326" s="60" t="s">
        <v>22</v>
      </c>
      <c r="H326" s="60" t="s">
        <v>536</v>
      </c>
      <c r="I326" s="60" t="s">
        <v>27</v>
      </c>
      <c r="J326" s="60" t="s">
        <v>22</v>
      </c>
      <c r="K326" s="60" t="s">
        <v>22</v>
      </c>
      <c r="L326" s="135" t="s">
        <v>22</v>
      </c>
      <c r="M326" s="60" t="s">
        <v>22</v>
      </c>
      <c r="N326" s="10" t="s">
        <v>833</v>
      </c>
      <c r="O326" s="240">
        <f t="shared" si="5"/>
        <v>642.40000000000009</v>
      </c>
    </row>
    <row r="327" spans="1:15" s="15" customFormat="1" ht="17.25" customHeight="1">
      <c r="A327" s="878"/>
      <c r="B327" s="893"/>
      <c r="C327" s="60" t="s">
        <v>1173</v>
      </c>
      <c r="D327" s="60" t="s">
        <v>1252</v>
      </c>
      <c r="E327" s="60">
        <v>1</v>
      </c>
      <c r="F327" s="60">
        <v>0.9</v>
      </c>
      <c r="G327" s="60" t="s">
        <v>22</v>
      </c>
      <c r="H327" s="60" t="s">
        <v>536</v>
      </c>
      <c r="I327" s="60" t="s">
        <v>20</v>
      </c>
      <c r="J327" s="60" t="s">
        <v>22</v>
      </c>
      <c r="K327" s="60" t="s">
        <v>22</v>
      </c>
      <c r="L327" s="135" t="s">
        <v>22</v>
      </c>
      <c r="M327" s="60" t="s">
        <v>22</v>
      </c>
      <c r="N327" s="10" t="s">
        <v>833</v>
      </c>
      <c r="O327" s="240">
        <f t="shared" ref="O327:O328" si="8">1285*F327</f>
        <v>1156.5</v>
      </c>
    </row>
    <row r="328" spans="1:15" s="15" customFormat="1" ht="17.25" customHeight="1">
      <c r="A328" s="878"/>
      <c r="B328" s="893"/>
      <c r="C328" s="60" t="s">
        <v>1174</v>
      </c>
      <c r="D328" s="60" t="s">
        <v>1252</v>
      </c>
      <c r="E328" s="60">
        <v>1</v>
      </c>
      <c r="F328" s="60">
        <v>0.6</v>
      </c>
      <c r="G328" s="60" t="s">
        <v>22</v>
      </c>
      <c r="H328" s="60" t="s">
        <v>536</v>
      </c>
      <c r="I328" s="60" t="s">
        <v>27</v>
      </c>
      <c r="J328" s="60" t="s">
        <v>22</v>
      </c>
      <c r="K328" s="60" t="s">
        <v>22</v>
      </c>
      <c r="L328" s="135" t="s">
        <v>22</v>
      </c>
      <c r="M328" s="60" t="s">
        <v>22</v>
      </c>
      <c r="N328" s="10" t="s">
        <v>833</v>
      </c>
      <c r="O328" s="240">
        <f t="shared" si="8"/>
        <v>771</v>
      </c>
    </row>
    <row r="329" spans="1:15" s="15" customFormat="1" ht="17.25" customHeight="1">
      <c r="A329" s="878"/>
      <c r="B329" s="893"/>
      <c r="C329" s="60" t="s">
        <v>1175</v>
      </c>
      <c r="D329" s="60" t="s">
        <v>849</v>
      </c>
      <c r="E329" s="60">
        <v>1</v>
      </c>
      <c r="F329" s="60">
        <v>0.6</v>
      </c>
      <c r="G329" s="60" t="s">
        <v>22</v>
      </c>
      <c r="H329" s="60" t="s">
        <v>536</v>
      </c>
      <c r="I329" s="60" t="s">
        <v>20</v>
      </c>
      <c r="J329" s="60" t="s">
        <v>22</v>
      </c>
      <c r="K329" s="60" t="s">
        <v>22</v>
      </c>
      <c r="L329" s="135" t="s">
        <v>22</v>
      </c>
      <c r="M329" s="60" t="s">
        <v>22</v>
      </c>
      <c r="N329" s="10" t="s">
        <v>833</v>
      </c>
      <c r="O329" s="240">
        <f t="shared" si="5"/>
        <v>963.59999999999991</v>
      </c>
    </row>
    <row r="330" spans="1:15" s="15" customFormat="1" ht="17.25" customHeight="1">
      <c r="A330" s="878"/>
      <c r="B330" s="893"/>
      <c r="C330" s="60" t="s">
        <v>1176</v>
      </c>
      <c r="D330" s="60" t="s">
        <v>849</v>
      </c>
      <c r="E330" s="60">
        <v>1</v>
      </c>
      <c r="F330" s="60">
        <v>0.4</v>
      </c>
      <c r="G330" s="60" t="s">
        <v>22</v>
      </c>
      <c r="H330" s="60" t="s">
        <v>536</v>
      </c>
      <c r="I330" s="60" t="s">
        <v>27</v>
      </c>
      <c r="J330" s="60" t="s">
        <v>22</v>
      </c>
      <c r="K330" s="60" t="s">
        <v>22</v>
      </c>
      <c r="L330" s="135" t="s">
        <v>22</v>
      </c>
      <c r="M330" s="60" t="s">
        <v>22</v>
      </c>
      <c r="N330" s="10" t="s">
        <v>833</v>
      </c>
      <c r="O330" s="240">
        <f t="shared" si="5"/>
        <v>642.40000000000009</v>
      </c>
    </row>
    <row r="331" spans="1:15" s="15" customFormat="1" ht="17.25" customHeight="1">
      <c r="A331" s="878"/>
      <c r="B331" s="893"/>
      <c r="C331" s="60" t="s">
        <v>1177</v>
      </c>
      <c r="D331" s="60" t="s">
        <v>849</v>
      </c>
      <c r="E331" s="60">
        <v>1</v>
      </c>
      <c r="F331" s="60">
        <v>0.6</v>
      </c>
      <c r="G331" s="60" t="s">
        <v>22</v>
      </c>
      <c r="H331" s="60" t="s">
        <v>536</v>
      </c>
      <c r="I331" s="60" t="s">
        <v>20</v>
      </c>
      <c r="J331" s="60" t="s">
        <v>22</v>
      </c>
      <c r="K331" s="60" t="s">
        <v>22</v>
      </c>
      <c r="L331" s="135" t="s">
        <v>22</v>
      </c>
      <c r="M331" s="60" t="s">
        <v>22</v>
      </c>
      <c r="N331" s="10" t="s">
        <v>833</v>
      </c>
      <c r="O331" s="240">
        <f t="shared" si="5"/>
        <v>963.59999999999991</v>
      </c>
    </row>
    <row r="332" spans="1:15" s="15" customFormat="1" ht="17.25" customHeight="1">
      <c r="A332" s="878"/>
      <c r="B332" s="893"/>
      <c r="C332" s="60" t="s">
        <v>1178</v>
      </c>
      <c r="D332" s="60" t="s">
        <v>849</v>
      </c>
      <c r="E332" s="60">
        <v>1</v>
      </c>
      <c r="F332" s="60">
        <v>0.4</v>
      </c>
      <c r="G332" s="60" t="s">
        <v>22</v>
      </c>
      <c r="H332" s="60" t="s">
        <v>536</v>
      </c>
      <c r="I332" s="60" t="s">
        <v>20</v>
      </c>
      <c r="J332" s="60" t="s">
        <v>22</v>
      </c>
      <c r="K332" s="60" t="s">
        <v>22</v>
      </c>
      <c r="L332" s="135" t="s">
        <v>22</v>
      </c>
      <c r="M332" s="60" t="s">
        <v>22</v>
      </c>
      <c r="N332" s="10" t="s">
        <v>833</v>
      </c>
      <c r="O332" s="240">
        <f t="shared" si="5"/>
        <v>642.40000000000009</v>
      </c>
    </row>
    <row r="333" spans="1:15" s="15" customFormat="1" ht="17.25" customHeight="1">
      <c r="A333" s="878"/>
      <c r="B333" s="893"/>
      <c r="C333" s="60" t="s">
        <v>1179</v>
      </c>
      <c r="D333" s="60" t="s">
        <v>849</v>
      </c>
      <c r="E333" s="60">
        <v>1</v>
      </c>
      <c r="F333" s="60">
        <v>0.5</v>
      </c>
      <c r="G333" s="60" t="s">
        <v>22</v>
      </c>
      <c r="H333" s="60" t="s">
        <v>536</v>
      </c>
      <c r="I333" s="60" t="s">
        <v>27</v>
      </c>
      <c r="J333" s="60" t="s">
        <v>22</v>
      </c>
      <c r="K333" s="60" t="s">
        <v>22</v>
      </c>
      <c r="L333" s="135" t="s">
        <v>22</v>
      </c>
      <c r="M333" s="60" t="s">
        <v>22</v>
      </c>
      <c r="N333" s="10" t="s">
        <v>833</v>
      </c>
      <c r="O333" s="240">
        <f t="shared" si="5"/>
        <v>803</v>
      </c>
    </row>
    <row r="334" spans="1:15" s="15" customFormat="1" ht="17.25" customHeight="1">
      <c r="A334" s="878"/>
      <c r="B334" s="893"/>
      <c r="C334" s="60" t="s">
        <v>1180</v>
      </c>
      <c r="D334" s="60" t="s">
        <v>849</v>
      </c>
      <c r="E334" s="60">
        <v>1</v>
      </c>
      <c r="F334" s="60">
        <v>0.4</v>
      </c>
      <c r="G334" s="60" t="s">
        <v>22</v>
      </c>
      <c r="H334" s="60" t="s">
        <v>536</v>
      </c>
      <c r="I334" s="60" t="s">
        <v>20</v>
      </c>
      <c r="J334" s="60" t="s">
        <v>22</v>
      </c>
      <c r="K334" s="60" t="s">
        <v>22</v>
      </c>
      <c r="L334" s="135" t="s">
        <v>22</v>
      </c>
      <c r="M334" s="60" t="s">
        <v>22</v>
      </c>
      <c r="N334" s="10" t="s">
        <v>833</v>
      </c>
      <c r="O334" s="240">
        <f t="shared" si="5"/>
        <v>642.40000000000009</v>
      </c>
    </row>
    <row r="335" spans="1:15" s="15" customFormat="1" ht="17.25" customHeight="1">
      <c r="A335" s="878"/>
      <c r="B335" s="893"/>
      <c r="C335" s="60" t="s">
        <v>842</v>
      </c>
      <c r="D335" s="60" t="s">
        <v>849</v>
      </c>
      <c r="E335" s="60">
        <v>1</v>
      </c>
      <c r="F335" s="60">
        <v>0.5</v>
      </c>
      <c r="G335" s="60" t="s">
        <v>22</v>
      </c>
      <c r="H335" s="60" t="s">
        <v>536</v>
      </c>
      <c r="I335" s="60" t="s">
        <v>20</v>
      </c>
      <c r="J335" s="60" t="s">
        <v>22</v>
      </c>
      <c r="K335" s="60" t="s">
        <v>22</v>
      </c>
      <c r="L335" s="135" t="s">
        <v>22</v>
      </c>
      <c r="M335" s="60" t="s">
        <v>22</v>
      </c>
      <c r="N335" s="10" t="s">
        <v>833</v>
      </c>
      <c r="O335" s="240">
        <f t="shared" si="5"/>
        <v>803</v>
      </c>
    </row>
    <row r="336" spans="1:15" s="15" customFormat="1" ht="17.25" customHeight="1">
      <c r="A336" s="878"/>
      <c r="B336" s="893"/>
      <c r="C336" s="60" t="s">
        <v>1181</v>
      </c>
      <c r="D336" s="60" t="s">
        <v>1252</v>
      </c>
      <c r="E336" s="60">
        <v>1</v>
      </c>
      <c r="F336" s="60">
        <v>1.2</v>
      </c>
      <c r="G336" s="60" t="s">
        <v>22</v>
      </c>
      <c r="H336" s="60" t="s">
        <v>536</v>
      </c>
      <c r="I336" s="60" t="s">
        <v>27</v>
      </c>
      <c r="J336" s="60" t="s">
        <v>22</v>
      </c>
      <c r="K336" s="60" t="s">
        <v>22</v>
      </c>
      <c r="L336" s="135" t="s">
        <v>22</v>
      </c>
      <c r="M336" s="60" t="s">
        <v>22</v>
      </c>
      <c r="N336" s="10" t="s">
        <v>833</v>
      </c>
      <c r="O336" s="240">
        <f>1285*F336</f>
        <v>1542</v>
      </c>
    </row>
    <row r="337" spans="1:15" s="15" customFormat="1" ht="17.25" customHeight="1">
      <c r="A337" s="878"/>
      <c r="B337" s="893"/>
      <c r="C337" s="60" t="s">
        <v>1182</v>
      </c>
      <c r="D337" s="60" t="s">
        <v>849</v>
      </c>
      <c r="E337" s="60">
        <v>1</v>
      </c>
      <c r="F337" s="60">
        <v>0.3</v>
      </c>
      <c r="G337" s="60" t="s">
        <v>22</v>
      </c>
      <c r="H337" s="60" t="s">
        <v>536</v>
      </c>
      <c r="I337" s="60" t="s">
        <v>27</v>
      </c>
      <c r="J337" s="60" t="s">
        <v>22</v>
      </c>
      <c r="K337" s="60" t="s">
        <v>22</v>
      </c>
      <c r="L337" s="135" t="s">
        <v>22</v>
      </c>
      <c r="M337" s="60" t="s">
        <v>22</v>
      </c>
      <c r="N337" s="10" t="s">
        <v>833</v>
      </c>
      <c r="O337" s="240">
        <f t="shared" si="5"/>
        <v>481.79999999999995</v>
      </c>
    </row>
    <row r="338" spans="1:15" s="15" customFormat="1" ht="17.25" customHeight="1">
      <c r="A338" s="878"/>
      <c r="B338" s="893"/>
      <c r="C338" s="60" t="s">
        <v>1183</v>
      </c>
      <c r="D338" s="60" t="s">
        <v>1252</v>
      </c>
      <c r="E338" s="60">
        <v>1</v>
      </c>
      <c r="F338" s="60">
        <v>0.8</v>
      </c>
      <c r="G338" s="60" t="s">
        <v>22</v>
      </c>
      <c r="H338" s="60" t="s">
        <v>536</v>
      </c>
      <c r="I338" s="60" t="s">
        <v>20</v>
      </c>
      <c r="J338" s="60" t="s">
        <v>22</v>
      </c>
      <c r="K338" s="60" t="s">
        <v>22</v>
      </c>
      <c r="L338" s="135" t="s">
        <v>22</v>
      </c>
      <c r="M338" s="60" t="s">
        <v>22</v>
      </c>
      <c r="N338" s="10" t="s">
        <v>833</v>
      </c>
      <c r="O338" s="240">
        <f>1285*F338</f>
        <v>1028</v>
      </c>
    </row>
    <row r="339" spans="1:15" s="15" customFormat="1" ht="17.25" customHeight="1">
      <c r="A339" s="878"/>
      <c r="B339" s="893"/>
      <c r="C339" s="60" t="s">
        <v>1184</v>
      </c>
      <c r="D339" s="60" t="s">
        <v>849</v>
      </c>
      <c r="E339" s="60">
        <v>1</v>
      </c>
      <c r="F339" s="60">
        <v>0.5</v>
      </c>
      <c r="G339" s="60" t="s">
        <v>22</v>
      </c>
      <c r="H339" s="60" t="s">
        <v>536</v>
      </c>
      <c r="I339" s="60" t="s">
        <v>27</v>
      </c>
      <c r="J339" s="60" t="s">
        <v>22</v>
      </c>
      <c r="K339" s="60" t="s">
        <v>22</v>
      </c>
      <c r="L339" s="135" t="s">
        <v>22</v>
      </c>
      <c r="M339" s="60" t="s">
        <v>22</v>
      </c>
      <c r="N339" s="10" t="s">
        <v>833</v>
      </c>
      <c r="O339" s="240">
        <f t="shared" si="5"/>
        <v>803</v>
      </c>
    </row>
    <row r="340" spans="1:15" s="15" customFormat="1" ht="17.25" customHeight="1">
      <c r="A340" s="878"/>
      <c r="B340" s="893"/>
      <c r="C340" s="60" t="s">
        <v>1185</v>
      </c>
      <c r="D340" s="60" t="s">
        <v>849</v>
      </c>
      <c r="E340" s="60">
        <v>1</v>
      </c>
      <c r="F340" s="60">
        <v>0.5</v>
      </c>
      <c r="G340" s="60" t="s">
        <v>22</v>
      </c>
      <c r="H340" s="60" t="s">
        <v>536</v>
      </c>
      <c r="I340" s="60" t="s">
        <v>20</v>
      </c>
      <c r="J340" s="60" t="s">
        <v>22</v>
      </c>
      <c r="K340" s="60" t="s">
        <v>22</v>
      </c>
      <c r="L340" s="135" t="s">
        <v>22</v>
      </c>
      <c r="M340" s="60" t="s">
        <v>22</v>
      </c>
      <c r="N340" s="10" t="s">
        <v>833</v>
      </c>
      <c r="O340" s="240">
        <f t="shared" si="5"/>
        <v>803</v>
      </c>
    </row>
    <row r="341" spans="1:15" s="15" customFormat="1" ht="17.25" customHeight="1">
      <c r="A341" s="878"/>
      <c r="B341" s="893"/>
      <c r="C341" s="60" t="s">
        <v>1186</v>
      </c>
      <c r="D341" s="60" t="s">
        <v>849</v>
      </c>
      <c r="E341" s="60">
        <v>1</v>
      </c>
      <c r="F341" s="60">
        <v>0.3</v>
      </c>
      <c r="G341" s="60" t="s">
        <v>22</v>
      </c>
      <c r="H341" s="60" t="s">
        <v>536</v>
      </c>
      <c r="I341" s="60" t="s">
        <v>20</v>
      </c>
      <c r="J341" s="60" t="s">
        <v>22</v>
      </c>
      <c r="K341" s="60" t="s">
        <v>22</v>
      </c>
      <c r="L341" s="135" t="s">
        <v>22</v>
      </c>
      <c r="M341" s="60" t="s">
        <v>22</v>
      </c>
      <c r="N341" s="10" t="s">
        <v>833</v>
      </c>
      <c r="O341" s="240">
        <f t="shared" si="5"/>
        <v>481.79999999999995</v>
      </c>
    </row>
    <row r="342" spans="1:15" s="15" customFormat="1" ht="17.25" customHeight="1">
      <c r="A342" s="878"/>
      <c r="B342" s="893"/>
      <c r="C342" s="60" t="s">
        <v>1187</v>
      </c>
      <c r="D342" s="60" t="s">
        <v>849</v>
      </c>
      <c r="E342" s="60">
        <v>1</v>
      </c>
      <c r="F342" s="60">
        <v>0.4</v>
      </c>
      <c r="G342" s="60" t="s">
        <v>22</v>
      </c>
      <c r="H342" s="60" t="s">
        <v>536</v>
      </c>
      <c r="I342" s="60" t="s">
        <v>27</v>
      </c>
      <c r="J342" s="60" t="s">
        <v>22</v>
      </c>
      <c r="K342" s="60" t="s">
        <v>22</v>
      </c>
      <c r="L342" s="135" t="s">
        <v>22</v>
      </c>
      <c r="M342" s="60" t="s">
        <v>22</v>
      </c>
      <c r="N342" s="10" t="s">
        <v>833</v>
      </c>
      <c r="O342" s="240">
        <f t="shared" si="5"/>
        <v>642.40000000000009</v>
      </c>
    </row>
    <row r="343" spans="1:15" s="15" customFormat="1" ht="17.25" customHeight="1">
      <c r="A343" s="878"/>
      <c r="B343" s="893"/>
      <c r="C343" s="60" t="s">
        <v>1188</v>
      </c>
      <c r="D343" s="60" t="s">
        <v>849</v>
      </c>
      <c r="E343" s="60">
        <v>1</v>
      </c>
      <c r="F343" s="60">
        <v>0.5</v>
      </c>
      <c r="G343" s="60" t="s">
        <v>22</v>
      </c>
      <c r="H343" s="60" t="s">
        <v>536</v>
      </c>
      <c r="I343" s="60" t="s">
        <v>27</v>
      </c>
      <c r="J343" s="60" t="s">
        <v>22</v>
      </c>
      <c r="K343" s="60" t="s">
        <v>22</v>
      </c>
      <c r="L343" s="135" t="s">
        <v>22</v>
      </c>
      <c r="M343" s="60" t="s">
        <v>22</v>
      </c>
      <c r="N343" s="10" t="s">
        <v>833</v>
      </c>
      <c r="O343" s="240">
        <f t="shared" si="5"/>
        <v>803</v>
      </c>
    </row>
    <row r="344" spans="1:15" s="15" customFormat="1" ht="17.25" customHeight="1">
      <c r="A344" s="878"/>
      <c r="B344" s="893"/>
      <c r="C344" s="60" t="s">
        <v>1189</v>
      </c>
      <c r="D344" s="60" t="s">
        <v>1252</v>
      </c>
      <c r="E344" s="60">
        <v>1</v>
      </c>
      <c r="F344" s="60">
        <v>1.4</v>
      </c>
      <c r="G344" s="60" t="s">
        <v>22</v>
      </c>
      <c r="H344" s="60" t="s">
        <v>536</v>
      </c>
      <c r="I344" s="60" t="s">
        <v>27</v>
      </c>
      <c r="J344" s="60" t="s">
        <v>22</v>
      </c>
      <c r="K344" s="60" t="s">
        <v>22</v>
      </c>
      <c r="L344" s="135" t="s">
        <v>22</v>
      </c>
      <c r="M344" s="60" t="s">
        <v>22</v>
      </c>
      <c r="N344" s="10" t="s">
        <v>833</v>
      </c>
      <c r="O344" s="240">
        <f t="shared" ref="O344:O345" si="9">1285*F344</f>
        <v>1798.9999999999998</v>
      </c>
    </row>
    <row r="345" spans="1:15" s="15" customFormat="1" ht="17.25" customHeight="1">
      <c r="A345" s="878"/>
      <c r="B345" s="893"/>
      <c r="C345" s="60" t="s">
        <v>1189</v>
      </c>
      <c r="D345" s="60" t="s">
        <v>1252</v>
      </c>
      <c r="E345" s="60">
        <v>1</v>
      </c>
      <c r="F345" s="60">
        <v>0.3</v>
      </c>
      <c r="G345" s="60" t="s">
        <v>22</v>
      </c>
      <c r="H345" s="60" t="s">
        <v>536</v>
      </c>
      <c r="I345" s="60" t="s">
        <v>27</v>
      </c>
      <c r="J345" s="60" t="s">
        <v>22</v>
      </c>
      <c r="K345" s="60" t="s">
        <v>22</v>
      </c>
      <c r="L345" s="135" t="s">
        <v>22</v>
      </c>
      <c r="M345" s="60" t="s">
        <v>22</v>
      </c>
      <c r="N345" s="10" t="s">
        <v>833</v>
      </c>
      <c r="O345" s="240">
        <f t="shared" si="9"/>
        <v>385.5</v>
      </c>
    </row>
    <row r="346" spans="1:15" s="15" customFormat="1" ht="17.25" customHeight="1">
      <c r="A346" s="878"/>
      <c r="B346" s="893"/>
      <c r="C346" s="60" t="s">
        <v>1190</v>
      </c>
      <c r="D346" s="60" t="s">
        <v>849</v>
      </c>
      <c r="E346" s="60">
        <v>1</v>
      </c>
      <c r="F346" s="60">
        <v>0.4</v>
      </c>
      <c r="G346" s="60" t="s">
        <v>22</v>
      </c>
      <c r="H346" s="60" t="s">
        <v>536</v>
      </c>
      <c r="I346" s="60" t="s">
        <v>27</v>
      </c>
      <c r="J346" s="60" t="s">
        <v>22</v>
      </c>
      <c r="K346" s="60" t="s">
        <v>22</v>
      </c>
      <c r="L346" s="135" t="s">
        <v>22</v>
      </c>
      <c r="M346" s="60" t="s">
        <v>22</v>
      </c>
      <c r="N346" s="10" t="s">
        <v>833</v>
      </c>
      <c r="O346" s="240">
        <f t="shared" si="5"/>
        <v>642.40000000000009</v>
      </c>
    </row>
    <row r="347" spans="1:15" s="15" customFormat="1" ht="17.25" customHeight="1">
      <c r="A347" s="878"/>
      <c r="B347" s="893"/>
      <c r="C347" s="60" t="s">
        <v>1191</v>
      </c>
      <c r="D347" s="60" t="s">
        <v>1252</v>
      </c>
      <c r="E347" s="60">
        <v>1</v>
      </c>
      <c r="F347" s="60">
        <v>0.6</v>
      </c>
      <c r="G347" s="60" t="s">
        <v>22</v>
      </c>
      <c r="H347" s="60" t="s">
        <v>536</v>
      </c>
      <c r="I347" s="60" t="s">
        <v>27</v>
      </c>
      <c r="J347" s="60" t="s">
        <v>22</v>
      </c>
      <c r="K347" s="60" t="s">
        <v>22</v>
      </c>
      <c r="L347" s="135" t="s">
        <v>22</v>
      </c>
      <c r="M347" s="60" t="s">
        <v>22</v>
      </c>
      <c r="N347" s="10" t="s">
        <v>833</v>
      </c>
      <c r="O347" s="240">
        <f>1285*F347</f>
        <v>771</v>
      </c>
    </row>
    <row r="348" spans="1:15" s="15" customFormat="1" ht="17.25" customHeight="1">
      <c r="A348" s="878"/>
      <c r="B348" s="893"/>
      <c r="C348" s="60" t="s">
        <v>1192</v>
      </c>
      <c r="D348" s="60" t="s">
        <v>849</v>
      </c>
      <c r="E348" s="60">
        <v>1</v>
      </c>
      <c r="F348" s="60">
        <v>0.5</v>
      </c>
      <c r="G348" s="60" t="s">
        <v>22</v>
      </c>
      <c r="H348" s="60" t="s">
        <v>536</v>
      </c>
      <c r="I348" s="60" t="s">
        <v>27</v>
      </c>
      <c r="J348" s="60" t="s">
        <v>22</v>
      </c>
      <c r="K348" s="60" t="s">
        <v>22</v>
      </c>
      <c r="L348" s="135" t="s">
        <v>22</v>
      </c>
      <c r="M348" s="60" t="s">
        <v>22</v>
      </c>
      <c r="N348" s="10" t="s">
        <v>833</v>
      </c>
      <c r="O348" s="240">
        <f t="shared" si="5"/>
        <v>803</v>
      </c>
    </row>
    <row r="349" spans="1:15" s="15" customFormat="1" ht="17.25" customHeight="1">
      <c r="A349" s="878"/>
      <c r="B349" s="893"/>
      <c r="C349" s="60" t="s">
        <v>691</v>
      </c>
      <c r="D349" s="60" t="s">
        <v>849</v>
      </c>
      <c r="E349" s="60">
        <v>1</v>
      </c>
      <c r="F349" s="60">
        <v>0.4</v>
      </c>
      <c r="G349" s="60" t="s">
        <v>22</v>
      </c>
      <c r="H349" s="60" t="s">
        <v>536</v>
      </c>
      <c r="I349" s="60" t="s">
        <v>27</v>
      </c>
      <c r="J349" s="60" t="s">
        <v>22</v>
      </c>
      <c r="K349" s="60" t="s">
        <v>22</v>
      </c>
      <c r="L349" s="135" t="s">
        <v>22</v>
      </c>
      <c r="M349" s="60" t="s">
        <v>22</v>
      </c>
      <c r="N349" s="10" t="s">
        <v>833</v>
      </c>
      <c r="O349" s="240">
        <f t="shared" si="5"/>
        <v>642.40000000000009</v>
      </c>
    </row>
    <row r="350" spans="1:15" s="15" customFormat="1" ht="17.25" customHeight="1">
      <c r="A350" s="878"/>
      <c r="B350" s="893"/>
      <c r="C350" s="60" t="s">
        <v>1193</v>
      </c>
      <c r="D350" s="60" t="s">
        <v>849</v>
      </c>
      <c r="E350" s="60">
        <v>1</v>
      </c>
      <c r="F350" s="60">
        <v>0.3</v>
      </c>
      <c r="G350" s="60" t="s">
        <v>22</v>
      </c>
      <c r="H350" s="60" t="s">
        <v>536</v>
      </c>
      <c r="I350" s="60" t="s">
        <v>27</v>
      </c>
      <c r="J350" s="60" t="s">
        <v>22</v>
      </c>
      <c r="K350" s="60" t="s">
        <v>22</v>
      </c>
      <c r="L350" s="135" t="s">
        <v>22</v>
      </c>
      <c r="M350" s="60" t="s">
        <v>22</v>
      </c>
      <c r="N350" s="10" t="s">
        <v>833</v>
      </c>
      <c r="O350" s="240">
        <f t="shared" si="5"/>
        <v>481.79999999999995</v>
      </c>
    </row>
    <row r="351" spans="1:15" s="15" customFormat="1" ht="17.25" customHeight="1">
      <c r="A351" s="878"/>
      <c r="B351" s="893"/>
      <c r="C351" s="60" t="s">
        <v>1194</v>
      </c>
      <c r="D351" s="60" t="s">
        <v>1252</v>
      </c>
      <c r="E351" s="60">
        <v>1</v>
      </c>
      <c r="F351" s="60">
        <v>1.4</v>
      </c>
      <c r="G351" s="60" t="s">
        <v>22</v>
      </c>
      <c r="H351" s="60" t="s">
        <v>536</v>
      </c>
      <c r="I351" s="60" t="s">
        <v>27</v>
      </c>
      <c r="J351" s="60" t="s">
        <v>22</v>
      </c>
      <c r="K351" s="60" t="s">
        <v>22</v>
      </c>
      <c r="L351" s="135" t="s">
        <v>22</v>
      </c>
      <c r="M351" s="60" t="s">
        <v>22</v>
      </c>
      <c r="N351" s="10" t="s">
        <v>833</v>
      </c>
      <c r="O351" s="240">
        <f>1285*F351</f>
        <v>1798.9999999999998</v>
      </c>
    </row>
    <row r="352" spans="1:15" s="15" customFormat="1" ht="17.25" customHeight="1">
      <c r="A352" s="878"/>
      <c r="B352" s="893"/>
      <c r="C352" s="60" t="s">
        <v>1195</v>
      </c>
      <c r="D352" s="60" t="s">
        <v>849</v>
      </c>
      <c r="E352" s="60">
        <v>1</v>
      </c>
      <c r="F352" s="60">
        <v>0.6</v>
      </c>
      <c r="G352" s="60" t="s">
        <v>22</v>
      </c>
      <c r="H352" s="60" t="s">
        <v>536</v>
      </c>
      <c r="I352" s="60" t="s">
        <v>20</v>
      </c>
      <c r="J352" s="60" t="s">
        <v>22</v>
      </c>
      <c r="K352" s="60" t="s">
        <v>22</v>
      </c>
      <c r="L352" s="135" t="s">
        <v>22</v>
      </c>
      <c r="M352" s="60" t="s">
        <v>22</v>
      </c>
      <c r="N352" s="10" t="s">
        <v>833</v>
      </c>
      <c r="O352" s="240">
        <f t="shared" si="5"/>
        <v>963.59999999999991</v>
      </c>
    </row>
    <row r="353" spans="1:15" s="15" customFormat="1" ht="17.25" customHeight="1">
      <c r="A353" s="878"/>
      <c r="B353" s="893"/>
      <c r="C353" s="60" t="s">
        <v>1196</v>
      </c>
      <c r="D353" s="60" t="s">
        <v>849</v>
      </c>
      <c r="E353" s="60">
        <v>1</v>
      </c>
      <c r="F353" s="60">
        <v>0.5</v>
      </c>
      <c r="G353" s="60" t="s">
        <v>22</v>
      </c>
      <c r="H353" s="60" t="s">
        <v>536</v>
      </c>
      <c r="I353" s="60" t="s">
        <v>20</v>
      </c>
      <c r="J353" s="60" t="s">
        <v>22</v>
      </c>
      <c r="K353" s="60" t="s">
        <v>22</v>
      </c>
      <c r="L353" s="135" t="s">
        <v>22</v>
      </c>
      <c r="M353" s="60" t="s">
        <v>22</v>
      </c>
      <c r="N353" s="10" t="s">
        <v>833</v>
      </c>
      <c r="O353" s="240">
        <f t="shared" si="5"/>
        <v>803</v>
      </c>
    </row>
    <row r="354" spans="1:15" s="15" customFormat="1" ht="17.25" customHeight="1">
      <c r="A354" s="878"/>
      <c r="B354" s="893"/>
      <c r="C354" s="60" t="s">
        <v>1197</v>
      </c>
      <c r="D354" s="60" t="s">
        <v>849</v>
      </c>
      <c r="E354" s="60">
        <v>1</v>
      </c>
      <c r="F354" s="60">
        <v>0.4</v>
      </c>
      <c r="G354" s="60" t="s">
        <v>22</v>
      </c>
      <c r="H354" s="60" t="s">
        <v>536</v>
      </c>
      <c r="I354" s="60" t="s">
        <v>27</v>
      </c>
      <c r="J354" s="60" t="s">
        <v>22</v>
      </c>
      <c r="K354" s="60" t="s">
        <v>22</v>
      </c>
      <c r="L354" s="135" t="s">
        <v>22</v>
      </c>
      <c r="M354" s="60" t="s">
        <v>22</v>
      </c>
      <c r="N354" s="10" t="s">
        <v>833</v>
      </c>
      <c r="O354" s="240">
        <f t="shared" si="5"/>
        <v>642.40000000000009</v>
      </c>
    </row>
    <row r="355" spans="1:15" s="15" customFormat="1" ht="17.25" customHeight="1">
      <c r="A355" s="878"/>
      <c r="B355" s="893"/>
      <c r="C355" s="60" t="s">
        <v>1198</v>
      </c>
      <c r="D355" s="60" t="s">
        <v>849</v>
      </c>
      <c r="E355" s="60">
        <v>1</v>
      </c>
      <c r="F355" s="60">
        <v>0.4</v>
      </c>
      <c r="G355" s="60" t="s">
        <v>22</v>
      </c>
      <c r="H355" s="60" t="s">
        <v>536</v>
      </c>
      <c r="I355" s="60" t="s">
        <v>20</v>
      </c>
      <c r="J355" s="60" t="s">
        <v>22</v>
      </c>
      <c r="K355" s="60" t="s">
        <v>22</v>
      </c>
      <c r="L355" s="135" t="s">
        <v>22</v>
      </c>
      <c r="M355" s="60" t="s">
        <v>22</v>
      </c>
      <c r="N355" s="10" t="s">
        <v>833</v>
      </c>
      <c r="O355" s="240">
        <f t="shared" si="5"/>
        <v>642.40000000000009</v>
      </c>
    </row>
    <row r="356" spans="1:15" s="15" customFormat="1" ht="17.25" customHeight="1">
      <c r="A356" s="878"/>
      <c r="B356" s="893"/>
      <c r="C356" s="60" t="s">
        <v>1199</v>
      </c>
      <c r="D356" s="60" t="s">
        <v>849</v>
      </c>
      <c r="E356" s="60">
        <v>1</v>
      </c>
      <c r="F356" s="60">
        <v>0.3</v>
      </c>
      <c r="G356" s="60" t="s">
        <v>22</v>
      </c>
      <c r="H356" s="60" t="s">
        <v>536</v>
      </c>
      <c r="I356" s="60" t="s">
        <v>27</v>
      </c>
      <c r="J356" s="60" t="s">
        <v>22</v>
      </c>
      <c r="K356" s="60" t="s">
        <v>22</v>
      </c>
      <c r="L356" s="135" t="s">
        <v>22</v>
      </c>
      <c r="M356" s="60" t="s">
        <v>22</v>
      </c>
      <c r="N356" s="10" t="s">
        <v>833</v>
      </c>
      <c r="O356" s="240">
        <f t="shared" si="5"/>
        <v>481.79999999999995</v>
      </c>
    </row>
    <row r="357" spans="1:15" s="15" customFormat="1" ht="17.25" customHeight="1">
      <c r="A357" s="878"/>
      <c r="B357" s="893"/>
      <c r="C357" s="60" t="s">
        <v>1200</v>
      </c>
      <c r="D357" s="60" t="s">
        <v>1252</v>
      </c>
      <c r="E357" s="60">
        <v>2</v>
      </c>
      <c r="F357" s="60">
        <v>1.4</v>
      </c>
      <c r="G357" s="60" t="s">
        <v>22</v>
      </c>
      <c r="H357" s="60" t="s">
        <v>536</v>
      </c>
      <c r="I357" s="60" t="s">
        <v>27</v>
      </c>
      <c r="J357" s="60" t="s">
        <v>22</v>
      </c>
      <c r="K357" s="60" t="s">
        <v>22</v>
      </c>
      <c r="L357" s="135" t="s">
        <v>22</v>
      </c>
      <c r="M357" s="60" t="s">
        <v>22</v>
      </c>
      <c r="N357" s="10" t="s">
        <v>833</v>
      </c>
      <c r="O357" s="240">
        <f>1285*F357</f>
        <v>1798.9999999999998</v>
      </c>
    </row>
    <row r="358" spans="1:15" s="15" customFormat="1" ht="17.25" customHeight="1">
      <c r="A358" s="878"/>
      <c r="B358" s="893"/>
      <c r="C358" s="60" t="s">
        <v>1201</v>
      </c>
      <c r="D358" s="60" t="s">
        <v>849</v>
      </c>
      <c r="E358" s="60">
        <v>1</v>
      </c>
      <c r="F358" s="60">
        <v>0.6</v>
      </c>
      <c r="G358" s="60" t="s">
        <v>22</v>
      </c>
      <c r="H358" s="60" t="s">
        <v>536</v>
      </c>
      <c r="I358" s="60" t="s">
        <v>20</v>
      </c>
      <c r="J358" s="60" t="s">
        <v>22</v>
      </c>
      <c r="K358" s="60" t="s">
        <v>22</v>
      </c>
      <c r="L358" s="135" t="s">
        <v>22</v>
      </c>
      <c r="M358" s="60" t="s">
        <v>22</v>
      </c>
      <c r="N358" s="10" t="s">
        <v>833</v>
      </c>
      <c r="O358" s="240">
        <f t="shared" ref="O358:O420" si="10">1606*F358</f>
        <v>963.59999999999991</v>
      </c>
    </row>
    <row r="359" spans="1:15" s="15" customFormat="1" ht="17.25" customHeight="1">
      <c r="A359" s="878"/>
      <c r="B359" s="893"/>
      <c r="C359" s="60" t="s">
        <v>1202</v>
      </c>
      <c r="D359" s="60" t="s">
        <v>849</v>
      </c>
      <c r="E359" s="60">
        <v>1</v>
      </c>
      <c r="F359" s="60">
        <v>0.3</v>
      </c>
      <c r="G359" s="60" t="s">
        <v>22</v>
      </c>
      <c r="H359" s="60" t="s">
        <v>536</v>
      </c>
      <c r="I359" s="60" t="s">
        <v>27</v>
      </c>
      <c r="J359" s="60" t="s">
        <v>22</v>
      </c>
      <c r="K359" s="60" t="s">
        <v>22</v>
      </c>
      <c r="L359" s="135" t="s">
        <v>22</v>
      </c>
      <c r="M359" s="60" t="s">
        <v>22</v>
      </c>
      <c r="N359" s="10" t="s">
        <v>833</v>
      </c>
      <c r="O359" s="240">
        <f t="shared" si="10"/>
        <v>481.79999999999995</v>
      </c>
    </row>
    <row r="360" spans="1:15" s="15" customFormat="1" ht="17.25" customHeight="1">
      <c r="A360" s="878"/>
      <c r="B360" s="893"/>
      <c r="C360" s="60" t="s">
        <v>1203</v>
      </c>
      <c r="D360" s="60" t="s">
        <v>849</v>
      </c>
      <c r="E360" s="60">
        <v>1</v>
      </c>
      <c r="F360" s="60">
        <v>0.6</v>
      </c>
      <c r="G360" s="60" t="s">
        <v>22</v>
      </c>
      <c r="H360" s="60" t="s">
        <v>536</v>
      </c>
      <c r="I360" s="60" t="s">
        <v>27</v>
      </c>
      <c r="J360" s="60" t="s">
        <v>22</v>
      </c>
      <c r="K360" s="60" t="s">
        <v>22</v>
      </c>
      <c r="L360" s="135" t="s">
        <v>22</v>
      </c>
      <c r="M360" s="60" t="s">
        <v>22</v>
      </c>
      <c r="N360" s="10" t="s">
        <v>833</v>
      </c>
      <c r="O360" s="240">
        <f t="shared" si="10"/>
        <v>963.59999999999991</v>
      </c>
    </row>
    <row r="361" spans="1:15" s="15" customFormat="1" ht="17.25" customHeight="1">
      <c r="A361" s="878"/>
      <c r="B361" s="893"/>
      <c r="C361" s="60" t="s">
        <v>1204</v>
      </c>
      <c r="D361" s="60" t="s">
        <v>849</v>
      </c>
      <c r="E361" s="60">
        <v>1</v>
      </c>
      <c r="F361" s="60">
        <v>0.6</v>
      </c>
      <c r="G361" s="60" t="s">
        <v>22</v>
      </c>
      <c r="H361" s="60" t="s">
        <v>536</v>
      </c>
      <c r="I361" s="60" t="s">
        <v>27</v>
      </c>
      <c r="J361" s="60" t="s">
        <v>22</v>
      </c>
      <c r="K361" s="60" t="s">
        <v>22</v>
      </c>
      <c r="L361" s="135" t="s">
        <v>22</v>
      </c>
      <c r="M361" s="60" t="s">
        <v>22</v>
      </c>
      <c r="N361" s="10" t="s">
        <v>833</v>
      </c>
      <c r="O361" s="240">
        <f t="shared" si="10"/>
        <v>963.59999999999991</v>
      </c>
    </row>
    <row r="362" spans="1:15" s="15" customFormat="1" ht="17.25" customHeight="1">
      <c r="A362" s="878"/>
      <c r="B362" s="893"/>
      <c r="C362" s="60" t="s">
        <v>1205</v>
      </c>
      <c r="D362" s="60" t="s">
        <v>849</v>
      </c>
      <c r="E362" s="60">
        <v>1</v>
      </c>
      <c r="F362" s="60">
        <v>0.3</v>
      </c>
      <c r="G362" s="60" t="s">
        <v>22</v>
      </c>
      <c r="H362" s="60" t="s">
        <v>536</v>
      </c>
      <c r="I362" s="60" t="s">
        <v>27</v>
      </c>
      <c r="J362" s="60" t="s">
        <v>22</v>
      </c>
      <c r="K362" s="60" t="s">
        <v>22</v>
      </c>
      <c r="L362" s="135" t="s">
        <v>22</v>
      </c>
      <c r="M362" s="60" t="s">
        <v>22</v>
      </c>
      <c r="N362" s="10" t="s">
        <v>833</v>
      </c>
      <c r="O362" s="240">
        <f t="shared" si="10"/>
        <v>481.79999999999995</v>
      </c>
    </row>
    <row r="363" spans="1:15" s="15" customFormat="1" ht="17.25" customHeight="1">
      <c r="A363" s="878"/>
      <c r="B363" s="893"/>
      <c r="C363" s="60" t="s">
        <v>1206</v>
      </c>
      <c r="D363" s="60" t="s">
        <v>849</v>
      </c>
      <c r="E363" s="60">
        <v>1</v>
      </c>
      <c r="F363" s="60">
        <v>0.6</v>
      </c>
      <c r="G363" s="60" t="s">
        <v>22</v>
      </c>
      <c r="H363" s="60" t="s">
        <v>536</v>
      </c>
      <c r="I363" s="60" t="s">
        <v>27</v>
      </c>
      <c r="J363" s="60" t="s">
        <v>22</v>
      </c>
      <c r="K363" s="60" t="s">
        <v>22</v>
      </c>
      <c r="L363" s="135" t="s">
        <v>22</v>
      </c>
      <c r="M363" s="60" t="s">
        <v>22</v>
      </c>
      <c r="N363" s="10" t="s">
        <v>833</v>
      </c>
      <c r="O363" s="240">
        <f t="shared" si="10"/>
        <v>963.59999999999991</v>
      </c>
    </row>
    <row r="364" spans="1:15" s="15" customFormat="1" ht="17.25" customHeight="1">
      <c r="A364" s="878"/>
      <c r="B364" s="893"/>
      <c r="C364" s="60" t="s">
        <v>1207</v>
      </c>
      <c r="D364" s="60" t="s">
        <v>849</v>
      </c>
      <c r="E364" s="60">
        <v>1</v>
      </c>
      <c r="F364" s="60">
        <v>0.7</v>
      </c>
      <c r="G364" s="60" t="s">
        <v>22</v>
      </c>
      <c r="H364" s="60" t="s">
        <v>536</v>
      </c>
      <c r="I364" s="60" t="s">
        <v>27</v>
      </c>
      <c r="J364" s="60" t="s">
        <v>22</v>
      </c>
      <c r="K364" s="60" t="s">
        <v>22</v>
      </c>
      <c r="L364" s="135" t="s">
        <v>22</v>
      </c>
      <c r="M364" s="60" t="s">
        <v>22</v>
      </c>
      <c r="N364" s="10" t="s">
        <v>833</v>
      </c>
      <c r="O364" s="240">
        <f t="shared" si="10"/>
        <v>1124.1999999999998</v>
      </c>
    </row>
    <row r="365" spans="1:15" s="15" customFormat="1" ht="17.25" customHeight="1">
      <c r="A365" s="878"/>
      <c r="B365" s="893"/>
      <c r="C365" s="60" t="s">
        <v>1208</v>
      </c>
      <c r="D365" s="60" t="s">
        <v>849</v>
      </c>
      <c r="E365" s="60">
        <v>1</v>
      </c>
      <c r="F365" s="60">
        <v>0.5</v>
      </c>
      <c r="G365" s="60" t="s">
        <v>22</v>
      </c>
      <c r="H365" s="60" t="s">
        <v>536</v>
      </c>
      <c r="I365" s="60" t="s">
        <v>27</v>
      </c>
      <c r="J365" s="60" t="s">
        <v>22</v>
      </c>
      <c r="K365" s="60" t="s">
        <v>22</v>
      </c>
      <c r="L365" s="135" t="s">
        <v>22</v>
      </c>
      <c r="M365" s="60" t="s">
        <v>22</v>
      </c>
      <c r="N365" s="10" t="s">
        <v>833</v>
      </c>
      <c r="O365" s="240">
        <f t="shared" si="10"/>
        <v>803</v>
      </c>
    </row>
    <row r="366" spans="1:15" s="15" customFormat="1" ht="17.25" customHeight="1">
      <c r="A366" s="878"/>
      <c r="B366" s="893"/>
      <c r="C366" s="60" t="s">
        <v>1209</v>
      </c>
      <c r="D366" s="60" t="s">
        <v>849</v>
      </c>
      <c r="E366" s="60">
        <v>1</v>
      </c>
      <c r="F366" s="60">
        <v>0.5</v>
      </c>
      <c r="G366" s="60" t="s">
        <v>22</v>
      </c>
      <c r="H366" s="60" t="s">
        <v>536</v>
      </c>
      <c r="I366" s="60" t="s">
        <v>20</v>
      </c>
      <c r="J366" s="60" t="s">
        <v>22</v>
      </c>
      <c r="K366" s="60" t="s">
        <v>22</v>
      </c>
      <c r="L366" s="135" t="s">
        <v>22</v>
      </c>
      <c r="M366" s="60" t="s">
        <v>22</v>
      </c>
      <c r="N366" s="10" t="s">
        <v>833</v>
      </c>
      <c r="O366" s="240">
        <f t="shared" si="10"/>
        <v>803</v>
      </c>
    </row>
    <row r="367" spans="1:15" s="15" customFormat="1" ht="17.25" customHeight="1">
      <c r="A367" s="878"/>
      <c r="B367" s="893"/>
      <c r="C367" s="60" t="s">
        <v>1210</v>
      </c>
      <c r="D367" s="60" t="s">
        <v>849</v>
      </c>
      <c r="E367" s="60">
        <v>1</v>
      </c>
      <c r="F367" s="60">
        <v>0.4</v>
      </c>
      <c r="G367" s="60" t="s">
        <v>22</v>
      </c>
      <c r="H367" s="60" t="s">
        <v>536</v>
      </c>
      <c r="I367" s="60" t="s">
        <v>27</v>
      </c>
      <c r="J367" s="60" t="s">
        <v>22</v>
      </c>
      <c r="K367" s="60" t="s">
        <v>22</v>
      </c>
      <c r="L367" s="135" t="s">
        <v>22</v>
      </c>
      <c r="M367" s="60" t="s">
        <v>22</v>
      </c>
      <c r="N367" s="10" t="s">
        <v>833</v>
      </c>
      <c r="O367" s="240">
        <f t="shared" si="10"/>
        <v>642.40000000000009</v>
      </c>
    </row>
    <row r="368" spans="1:15" s="15" customFormat="1" ht="17.25" customHeight="1">
      <c r="A368" s="878"/>
      <c r="B368" s="893"/>
      <c r="C368" s="60" t="s">
        <v>1211</v>
      </c>
      <c r="D368" s="60" t="s">
        <v>849</v>
      </c>
      <c r="E368" s="60">
        <v>1</v>
      </c>
      <c r="F368" s="60">
        <v>0.4</v>
      </c>
      <c r="G368" s="60" t="s">
        <v>22</v>
      </c>
      <c r="H368" s="60" t="s">
        <v>536</v>
      </c>
      <c r="I368" s="60" t="s">
        <v>27</v>
      </c>
      <c r="J368" s="60" t="s">
        <v>22</v>
      </c>
      <c r="K368" s="60" t="s">
        <v>22</v>
      </c>
      <c r="L368" s="135" t="s">
        <v>22</v>
      </c>
      <c r="M368" s="60" t="s">
        <v>22</v>
      </c>
      <c r="N368" s="10" t="s">
        <v>833</v>
      </c>
      <c r="O368" s="240">
        <f t="shared" si="10"/>
        <v>642.40000000000009</v>
      </c>
    </row>
    <row r="369" spans="1:15" s="15" customFormat="1" ht="17.25" customHeight="1">
      <c r="A369" s="878"/>
      <c r="B369" s="893"/>
      <c r="C369" s="60" t="s">
        <v>1212</v>
      </c>
      <c r="D369" s="60" t="s">
        <v>849</v>
      </c>
      <c r="E369" s="60">
        <v>1</v>
      </c>
      <c r="F369" s="60">
        <v>0.4</v>
      </c>
      <c r="G369" s="60" t="s">
        <v>22</v>
      </c>
      <c r="H369" s="60" t="s">
        <v>536</v>
      </c>
      <c r="I369" s="60" t="s">
        <v>27</v>
      </c>
      <c r="J369" s="60" t="s">
        <v>22</v>
      </c>
      <c r="K369" s="60" t="s">
        <v>22</v>
      </c>
      <c r="L369" s="135" t="s">
        <v>22</v>
      </c>
      <c r="M369" s="60" t="s">
        <v>22</v>
      </c>
      <c r="N369" s="10" t="s">
        <v>833</v>
      </c>
      <c r="O369" s="240">
        <f t="shared" si="10"/>
        <v>642.40000000000009</v>
      </c>
    </row>
    <row r="370" spans="1:15" s="15" customFormat="1" ht="17.25" customHeight="1">
      <c r="A370" s="878"/>
      <c r="B370" s="893"/>
      <c r="C370" s="60" t="s">
        <v>1213</v>
      </c>
      <c r="D370" s="60" t="s">
        <v>849</v>
      </c>
      <c r="E370" s="60">
        <v>1</v>
      </c>
      <c r="F370" s="60">
        <v>0.5</v>
      </c>
      <c r="G370" s="60" t="s">
        <v>22</v>
      </c>
      <c r="H370" s="60" t="s">
        <v>536</v>
      </c>
      <c r="I370" s="60" t="s">
        <v>27</v>
      </c>
      <c r="J370" s="60" t="s">
        <v>22</v>
      </c>
      <c r="K370" s="60" t="s">
        <v>22</v>
      </c>
      <c r="L370" s="135" t="s">
        <v>22</v>
      </c>
      <c r="M370" s="60" t="s">
        <v>22</v>
      </c>
      <c r="N370" s="10" t="s">
        <v>833</v>
      </c>
      <c r="O370" s="240">
        <f t="shared" si="10"/>
        <v>803</v>
      </c>
    </row>
    <row r="371" spans="1:15" s="15" customFormat="1" ht="17.25" customHeight="1">
      <c r="A371" s="878"/>
      <c r="B371" s="893"/>
      <c r="C371" s="60" t="s">
        <v>1214</v>
      </c>
      <c r="D371" s="60" t="s">
        <v>849</v>
      </c>
      <c r="E371" s="60">
        <v>1</v>
      </c>
      <c r="F371" s="60">
        <v>0.4</v>
      </c>
      <c r="G371" s="60" t="s">
        <v>22</v>
      </c>
      <c r="H371" s="60" t="s">
        <v>536</v>
      </c>
      <c r="I371" s="60" t="s">
        <v>20</v>
      </c>
      <c r="J371" s="60" t="s">
        <v>22</v>
      </c>
      <c r="K371" s="60" t="s">
        <v>22</v>
      </c>
      <c r="L371" s="135" t="s">
        <v>22</v>
      </c>
      <c r="M371" s="60" t="s">
        <v>22</v>
      </c>
      <c r="N371" s="10" t="s">
        <v>833</v>
      </c>
      <c r="O371" s="240">
        <f t="shared" si="10"/>
        <v>642.40000000000009</v>
      </c>
    </row>
    <row r="372" spans="1:15" s="15" customFormat="1" ht="17.25" customHeight="1">
      <c r="A372" s="878"/>
      <c r="B372" s="893"/>
      <c r="C372" s="60" t="s">
        <v>1215</v>
      </c>
      <c r="D372" s="60" t="s">
        <v>1252</v>
      </c>
      <c r="E372" s="60">
        <v>1</v>
      </c>
      <c r="F372" s="60">
        <v>1</v>
      </c>
      <c r="G372" s="60" t="s">
        <v>22</v>
      </c>
      <c r="H372" s="60" t="s">
        <v>536</v>
      </c>
      <c r="I372" s="60" t="s">
        <v>20</v>
      </c>
      <c r="J372" s="60" t="s">
        <v>22</v>
      </c>
      <c r="K372" s="60" t="s">
        <v>22</v>
      </c>
      <c r="L372" s="135" t="s">
        <v>22</v>
      </c>
      <c r="M372" s="60" t="s">
        <v>22</v>
      </c>
      <c r="N372" s="10" t="s">
        <v>833</v>
      </c>
      <c r="O372" s="240">
        <f>1285*F372</f>
        <v>1285</v>
      </c>
    </row>
    <row r="373" spans="1:15" s="15" customFormat="1" ht="17.25" customHeight="1">
      <c r="A373" s="878"/>
      <c r="B373" s="893"/>
      <c r="C373" s="60" t="s">
        <v>1216</v>
      </c>
      <c r="D373" s="60" t="s">
        <v>849</v>
      </c>
      <c r="E373" s="60">
        <v>1</v>
      </c>
      <c r="F373" s="60">
        <v>0.4</v>
      </c>
      <c r="G373" s="60" t="s">
        <v>22</v>
      </c>
      <c r="H373" s="60" t="s">
        <v>536</v>
      </c>
      <c r="I373" s="60" t="s">
        <v>20</v>
      </c>
      <c r="J373" s="60" t="s">
        <v>22</v>
      </c>
      <c r="K373" s="60" t="s">
        <v>22</v>
      </c>
      <c r="L373" s="135" t="s">
        <v>22</v>
      </c>
      <c r="M373" s="60" t="s">
        <v>22</v>
      </c>
      <c r="N373" s="10" t="s">
        <v>833</v>
      </c>
      <c r="O373" s="240">
        <f t="shared" si="10"/>
        <v>642.40000000000009</v>
      </c>
    </row>
    <row r="374" spans="1:15" s="15" customFormat="1" ht="17.25" customHeight="1">
      <c r="A374" s="878"/>
      <c r="B374" s="893"/>
      <c r="C374" s="60" t="s">
        <v>1217</v>
      </c>
      <c r="D374" s="60" t="s">
        <v>849</v>
      </c>
      <c r="E374" s="60">
        <v>1</v>
      </c>
      <c r="F374" s="60">
        <v>0.3</v>
      </c>
      <c r="G374" s="60" t="s">
        <v>22</v>
      </c>
      <c r="H374" s="60" t="s">
        <v>536</v>
      </c>
      <c r="I374" s="60" t="s">
        <v>20</v>
      </c>
      <c r="J374" s="60" t="s">
        <v>22</v>
      </c>
      <c r="K374" s="60" t="s">
        <v>22</v>
      </c>
      <c r="L374" s="135" t="s">
        <v>22</v>
      </c>
      <c r="M374" s="60" t="s">
        <v>22</v>
      </c>
      <c r="N374" s="10" t="s">
        <v>833</v>
      </c>
      <c r="O374" s="240">
        <f t="shared" si="10"/>
        <v>481.79999999999995</v>
      </c>
    </row>
    <row r="375" spans="1:15" s="15" customFormat="1" ht="17.25" customHeight="1">
      <c r="A375" s="878"/>
      <c r="B375" s="893"/>
      <c r="C375" s="60" t="s">
        <v>1218</v>
      </c>
      <c r="D375" s="60" t="s">
        <v>849</v>
      </c>
      <c r="E375" s="60">
        <v>1</v>
      </c>
      <c r="F375" s="60">
        <v>0.2</v>
      </c>
      <c r="G375" s="60" t="s">
        <v>22</v>
      </c>
      <c r="H375" s="60" t="s">
        <v>536</v>
      </c>
      <c r="I375" s="60" t="s">
        <v>20</v>
      </c>
      <c r="J375" s="60" t="s">
        <v>22</v>
      </c>
      <c r="K375" s="60" t="s">
        <v>22</v>
      </c>
      <c r="L375" s="135" t="s">
        <v>22</v>
      </c>
      <c r="M375" s="60" t="s">
        <v>22</v>
      </c>
      <c r="N375" s="10" t="s">
        <v>833</v>
      </c>
      <c r="O375" s="240">
        <f t="shared" si="10"/>
        <v>321.20000000000005</v>
      </c>
    </row>
    <row r="376" spans="1:15" s="15" customFormat="1" ht="17.25" customHeight="1">
      <c r="A376" s="878"/>
      <c r="B376" s="893"/>
      <c r="C376" s="60" t="s">
        <v>1219</v>
      </c>
      <c r="D376" s="60" t="s">
        <v>849</v>
      </c>
      <c r="E376" s="60">
        <v>1</v>
      </c>
      <c r="F376" s="60">
        <v>0.3</v>
      </c>
      <c r="G376" s="60" t="s">
        <v>22</v>
      </c>
      <c r="H376" s="60" t="s">
        <v>536</v>
      </c>
      <c r="I376" s="60" t="s">
        <v>20</v>
      </c>
      <c r="J376" s="60" t="s">
        <v>22</v>
      </c>
      <c r="K376" s="60" t="s">
        <v>22</v>
      </c>
      <c r="L376" s="135" t="s">
        <v>22</v>
      </c>
      <c r="M376" s="60" t="s">
        <v>22</v>
      </c>
      <c r="N376" s="10" t="s">
        <v>833</v>
      </c>
      <c r="O376" s="240">
        <f t="shared" si="10"/>
        <v>481.79999999999995</v>
      </c>
    </row>
    <row r="377" spans="1:15" s="15" customFormat="1" ht="17.25" customHeight="1">
      <c r="A377" s="878"/>
      <c r="B377" s="893"/>
      <c r="C377" s="60" t="s">
        <v>1220</v>
      </c>
      <c r="D377" s="60" t="s">
        <v>849</v>
      </c>
      <c r="E377" s="60">
        <v>1</v>
      </c>
      <c r="F377" s="60">
        <v>0.5</v>
      </c>
      <c r="G377" s="60" t="s">
        <v>22</v>
      </c>
      <c r="H377" s="60" t="s">
        <v>536</v>
      </c>
      <c r="I377" s="60" t="s">
        <v>20</v>
      </c>
      <c r="J377" s="60" t="s">
        <v>22</v>
      </c>
      <c r="K377" s="60" t="s">
        <v>22</v>
      </c>
      <c r="L377" s="135" t="s">
        <v>22</v>
      </c>
      <c r="M377" s="60" t="s">
        <v>22</v>
      </c>
      <c r="N377" s="10" t="s">
        <v>833</v>
      </c>
      <c r="O377" s="240">
        <f t="shared" si="10"/>
        <v>803</v>
      </c>
    </row>
    <row r="378" spans="1:15" s="15" customFormat="1" ht="17.25" customHeight="1">
      <c r="A378" s="878"/>
      <c r="B378" s="893"/>
      <c r="C378" s="60" t="s">
        <v>1221</v>
      </c>
      <c r="D378" s="60" t="s">
        <v>849</v>
      </c>
      <c r="E378" s="60">
        <v>1</v>
      </c>
      <c r="F378" s="60">
        <v>0.3</v>
      </c>
      <c r="G378" s="60" t="s">
        <v>22</v>
      </c>
      <c r="H378" s="60" t="s">
        <v>536</v>
      </c>
      <c r="I378" s="60" t="s">
        <v>20</v>
      </c>
      <c r="J378" s="60" t="s">
        <v>22</v>
      </c>
      <c r="K378" s="60" t="s">
        <v>22</v>
      </c>
      <c r="L378" s="135" t="s">
        <v>22</v>
      </c>
      <c r="M378" s="60" t="s">
        <v>22</v>
      </c>
      <c r="N378" s="10" t="s">
        <v>833</v>
      </c>
      <c r="O378" s="240">
        <f t="shared" si="10"/>
        <v>481.79999999999995</v>
      </c>
    </row>
    <row r="379" spans="1:15" s="15" customFormat="1" ht="17.25" customHeight="1">
      <c r="A379" s="878"/>
      <c r="B379" s="893"/>
      <c r="C379" s="60" t="s">
        <v>1222</v>
      </c>
      <c r="D379" s="60" t="s">
        <v>1252</v>
      </c>
      <c r="E379" s="60">
        <v>1</v>
      </c>
      <c r="F379" s="60">
        <v>0.9</v>
      </c>
      <c r="G379" s="60" t="s">
        <v>22</v>
      </c>
      <c r="H379" s="60" t="s">
        <v>536</v>
      </c>
      <c r="I379" s="60" t="s">
        <v>27</v>
      </c>
      <c r="J379" s="60" t="s">
        <v>22</v>
      </c>
      <c r="K379" s="60" t="s">
        <v>22</v>
      </c>
      <c r="L379" s="135" t="s">
        <v>22</v>
      </c>
      <c r="M379" s="60" t="s">
        <v>22</v>
      </c>
      <c r="N379" s="10" t="s">
        <v>833</v>
      </c>
      <c r="O379" s="240">
        <f t="shared" ref="O379:O381" si="11">1285*F379</f>
        <v>1156.5</v>
      </c>
    </row>
    <row r="380" spans="1:15" s="15" customFormat="1" ht="17.25" customHeight="1">
      <c r="A380" s="878"/>
      <c r="B380" s="893"/>
      <c r="C380" s="60" t="s">
        <v>1223</v>
      </c>
      <c r="D380" s="60" t="s">
        <v>1252</v>
      </c>
      <c r="E380" s="60">
        <v>1</v>
      </c>
      <c r="F380" s="60">
        <v>1.4</v>
      </c>
      <c r="G380" s="60" t="s">
        <v>22</v>
      </c>
      <c r="H380" s="60" t="s">
        <v>536</v>
      </c>
      <c r="I380" s="60" t="s">
        <v>20</v>
      </c>
      <c r="J380" s="60" t="s">
        <v>22</v>
      </c>
      <c r="K380" s="60" t="s">
        <v>22</v>
      </c>
      <c r="L380" s="135" t="s">
        <v>22</v>
      </c>
      <c r="M380" s="60" t="s">
        <v>22</v>
      </c>
      <c r="N380" s="10" t="s">
        <v>833</v>
      </c>
      <c r="O380" s="240">
        <f t="shared" si="11"/>
        <v>1798.9999999999998</v>
      </c>
    </row>
    <row r="381" spans="1:15" s="15" customFormat="1" ht="17.25" customHeight="1">
      <c r="A381" s="878"/>
      <c r="B381" s="893"/>
      <c r="C381" s="60" t="s">
        <v>1223</v>
      </c>
      <c r="D381" s="60" t="s">
        <v>1252</v>
      </c>
      <c r="E381" s="60">
        <v>1</v>
      </c>
      <c r="F381" s="60">
        <v>0.6</v>
      </c>
      <c r="G381" s="60" t="s">
        <v>22</v>
      </c>
      <c r="H381" s="60" t="s">
        <v>536</v>
      </c>
      <c r="I381" s="60" t="s">
        <v>20</v>
      </c>
      <c r="J381" s="60" t="s">
        <v>22</v>
      </c>
      <c r="K381" s="60" t="s">
        <v>22</v>
      </c>
      <c r="L381" s="135" t="s">
        <v>22</v>
      </c>
      <c r="M381" s="60" t="s">
        <v>22</v>
      </c>
      <c r="N381" s="10" t="s">
        <v>833</v>
      </c>
      <c r="O381" s="240">
        <f t="shared" si="11"/>
        <v>771</v>
      </c>
    </row>
    <row r="382" spans="1:15" s="15" customFormat="1" ht="17.25" customHeight="1">
      <c r="A382" s="878"/>
      <c r="B382" s="893"/>
      <c r="C382" s="60" t="s">
        <v>1224</v>
      </c>
      <c r="D382" s="60" t="s">
        <v>849</v>
      </c>
      <c r="E382" s="60">
        <v>1</v>
      </c>
      <c r="F382" s="60">
        <v>0.4</v>
      </c>
      <c r="G382" s="60" t="s">
        <v>22</v>
      </c>
      <c r="H382" s="60" t="s">
        <v>536</v>
      </c>
      <c r="I382" s="60" t="s">
        <v>27</v>
      </c>
      <c r="J382" s="60" t="s">
        <v>22</v>
      </c>
      <c r="K382" s="60" t="s">
        <v>22</v>
      </c>
      <c r="L382" s="135" t="s">
        <v>22</v>
      </c>
      <c r="M382" s="60" t="s">
        <v>22</v>
      </c>
      <c r="N382" s="10" t="s">
        <v>833</v>
      </c>
      <c r="O382" s="240">
        <f t="shared" si="10"/>
        <v>642.40000000000009</v>
      </c>
    </row>
    <row r="383" spans="1:15" s="15" customFormat="1" ht="17.25" customHeight="1">
      <c r="A383" s="878"/>
      <c r="B383" s="893"/>
      <c r="C383" s="60" t="s">
        <v>1225</v>
      </c>
      <c r="D383" s="60" t="s">
        <v>849</v>
      </c>
      <c r="E383" s="60">
        <v>1</v>
      </c>
      <c r="F383" s="60">
        <v>0.2</v>
      </c>
      <c r="G383" s="60" t="s">
        <v>22</v>
      </c>
      <c r="H383" s="60" t="s">
        <v>536</v>
      </c>
      <c r="I383" s="60" t="s">
        <v>27</v>
      </c>
      <c r="J383" s="60" t="s">
        <v>22</v>
      </c>
      <c r="K383" s="60" t="s">
        <v>22</v>
      </c>
      <c r="L383" s="135" t="s">
        <v>22</v>
      </c>
      <c r="M383" s="60" t="s">
        <v>22</v>
      </c>
      <c r="N383" s="10" t="s">
        <v>833</v>
      </c>
      <c r="O383" s="240">
        <f t="shared" si="10"/>
        <v>321.20000000000005</v>
      </c>
    </row>
    <row r="384" spans="1:15" s="15" customFormat="1" ht="17.25" customHeight="1">
      <c r="A384" s="878"/>
      <c r="B384" s="893"/>
      <c r="C384" s="60" t="s">
        <v>1226</v>
      </c>
      <c r="D384" s="60" t="s">
        <v>849</v>
      </c>
      <c r="E384" s="60">
        <v>1</v>
      </c>
      <c r="F384" s="60">
        <v>0.5</v>
      </c>
      <c r="G384" s="60" t="s">
        <v>22</v>
      </c>
      <c r="H384" s="60" t="s">
        <v>536</v>
      </c>
      <c r="I384" s="60" t="s">
        <v>27</v>
      </c>
      <c r="J384" s="60" t="s">
        <v>22</v>
      </c>
      <c r="K384" s="60" t="s">
        <v>22</v>
      </c>
      <c r="L384" s="135" t="s">
        <v>22</v>
      </c>
      <c r="M384" s="60" t="s">
        <v>22</v>
      </c>
      <c r="N384" s="10" t="s">
        <v>833</v>
      </c>
      <c r="O384" s="240">
        <f t="shared" si="10"/>
        <v>803</v>
      </c>
    </row>
    <row r="385" spans="1:15" s="15" customFormat="1" ht="17.25" customHeight="1">
      <c r="A385" s="878"/>
      <c r="B385" s="893"/>
      <c r="C385" s="60" t="s">
        <v>1227</v>
      </c>
      <c r="D385" s="60" t="s">
        <v>849</v>
      </c>
      <c r="E385" s="60">
        <v>1</v>
      </c>
      <c r="F385" s="60">
        <v>0.4</v>
      </c>
      <c r="G385" s="60" t="s">
        <v>22</v>
      </c>
      <c r="H385" s="60" t="s">
        <v>536</v>
      </c>
      <c r="I385" s="60" t="s">
        <v>20</v>
      </c>
      <c r="J385" s="60" t="s">
        <v>22</v>
      </c>
      <c r="K385" s="60" t="s">
        <v>22</v>
      </c>
      <c r="L385" s="135" t="s">
        <v>22</v>
      </c>
      <c r="M385" s="60" t="s">
        <v>22</v>
      </c>
      <c r="N385" s="10" t="s">
        <v>833</v>
      </c>
      <c r="O385" s="240">
        <f t="shared" si="10"/>
        <v>642.40000000000009</v>
      </c>
    </row>
    <row r="386" spans="1:15" s="15" customFormat="1" ht="17.25" customHeight="1">
      <c r="A386" s="878"/>
      <c r="B386" s="893"/>
      <c r="C386" s="60" t="s">
        <v>1228</v>
      </c>
      <c r="D386" s="60" t="s">
        <v>849</v>
      </c>
      <c r="E386" s="60">
        <v>1</v>
      </c>
      <c r="F386" s="60">
        <v>0.2</v>
      </c>
      <c r="G386" s="60" t="s">
        <v>22</v>
      </c>
      <c r="H386" s="60" t="s">
        <v>536</v>
      </c>
      <c r="I386" s="60" t="s">
        <v>20</v>
      </c>
      <c r="J386" s="60" t="s">
        <v>22</v>
      </c>
      <c r="K386" s="60" t="s">
        <v>22</v>
      </c>
      <c r="L386" s="135" t="s">
        <v>22</v>
      </c>
      <c r="M386" s="60" t="s">
        <v>22</v>
      </c>
      <c r="N386" s="10" t="s">
        <v>833</v>
      </c>
      <c r="O386" s="240">
        <f t="shared" si="10"/>
        <v>321.20000000000005</v>
      </c>
    </row>
    <row r="387" spans="1:15" s="15" customFormat="1" ht="17.25" customHeight="1">
      <c r="A387" s="878"/>
      <c r="B387" s="893"/>
      <c r="C387" s="60" t="s">
        <v>1229</v>
      </c>
      <c r="D387" s="60" t="s">
        <v>849</v>
      </c>
      <c r="E387" s="60">
        <v>1</v>
      </c>
      <c r="F387" s="60">
        <v>0.6</v>
      </c>
      <c r="G387" s="60" t="s">
        <v>22</v>
      </c>
      <c r="H387" s="60" t="s">
        <v>536</v>
      </c>
      <c r="I387" s="60" t="s">
        <v>27</v>
      </c>
      <c r="J387" s="60" t="s">
        <v>22</v>
      </c>
      <c r="K387" s="60" t="s">
        <v>22</v>
      </c>
      <c r="L387" s="135" t="s">
        <v>22</v>
      </c>
      <c r="M387" s="60" t="s">
        <v>22</v>
      </c>
      <c r="N387" s="10" t="s">
        <v>833</v>
      </c>
      <c r="O387" s="240">
        <f t="shared" si="10"/>
        <v>963.59999999999991</v>
      </c>
    </row>
    <row r="388" spans="1:15" s="15" customFormat="1" ht="17.25" customHeight="1">
      <c r="A388" s="878"/>
      <c r="B388" s="893"/>
      <c r="C388" s="60" t="s">
        <v>1230</v>
      </c>
      <c r="D388" s="60" t="s">
        <v>1252</v>
      </c>
      <c r="E388" s="60">
        <v>2</v>
      </c>
      <c r="F388" s="60">
        <v>1.4</v>
      </c>
      <c r="G388" s="60" t="s">
        <v>22</v>
      </c>
      <c r="H388" s="60" t="s">
        <v>536</v>
      </c>
      <c r="I388" s="60" t="s">
        <v>20</v>
      </c>
      <c r="J388" s="60" t="s">
        <v>22</v>
      </c>
      <c r="K388" s="60" t="s">
        <v>22</v>
      </c>
      <c r="L388" s="135" t="s">
        <v>22</v>
      </c>
      <c r="M388" s="60" t="s">
        <v>22</v>
      </c>
      <c r="N388" s="10" t="s">
        <v>833</v>
      </c>
      <c r="O388" s="240">
        <f t="shared" ref="O388:O389" si="12">1285*F388</f>
        <v>1798.9999999999998</v>
      </c>
    </row>
    <row r="389" spans="1:15" s="15" customFormat="1" ht="17.25" customHeight="1">
      <c r="A389" s="878"/>
      <c r="B389" s="893"/>
      <c r="C389" s="60" t="s">
        <v>1231</v>
      </c>
      <c r="D389" s="60" t="s">
        <v>1252</v>
      </c>
      <c r="E389" s="60">
        <v>1</v>
      </c>
      <c r="F389" s="60">
        <v>1.1000000000000001</v>
      </c>
      <c r="G389" s="60" t="s">
        <v>22</v>
      </c>
      <c r="H389" s="60" t="s">
        <v>536</v>
      </c>
      <c r="I389" s="60" t="s">
        <v>20</v>
      </c>
      <c r="J389" s="60" t="s">
        <v>22</v>
      </c>
      <c r="K389" s="60" t="s">
        <v>22</v>
      </c>
      <c r="L389" s="135" t="s">
        <v>22</v>
      </c>
      <c r="M389" s="60" t="s">
        <v>22</v>
      </c>
      <c r="N389" s="10" t="s">
        <v>833</v>
      </c>
      <c r="O389" s="240">
        <f t="shared" si="12"/>
        <v>1413.5000000000002</v>
      </c>
    </row>
    <row r="390" spans="1:15" s="15" customFormat="1" ht="17.25" customHeight="1">
      <c r="A390" s="878"/>
      <c r="B390" s="893"/>
      <c r="C390" s="60" t="s">
        <v>1232</v>
      </c>
      <c r="D390" s="60" t="s">
        <v>849</v>
      </c>
      <c r="E390" s="60">
        <v>1</v>
      </c>
      <c r="F390" s="60">
        <v>0.5</v>
      </c>
      <c r="G390" s="60" t="s">
        <v>22</v>
      </c>
      <c r="H390" s="60" t="s">
        <v>536</v>
      </c>
      <c r="I390" s="60" t="s">
        <v>20</v>
      </c>
      <c r="J390" s="60" t="s">
        <v>22</v>
      </c>
      <c r="K390" s="60" t="s">
        <v>22</v>
      </c>
      <c r="L390" s="135" t="s">
        <v>22</v>
      </c>
      <c r="M390" s="60" t="s">
        <v>22</v>
      </c>
      <c r="N390" s="10" t="s">
        <v>833</v>
      </c>
      <c r="O390" s="240">
        <f t="shared" si="10"/>
        <v>803</v>
      </c>
    </row>
    <row r="391" spans="1:15" s="15" customFormat="1" ht="17.25" customHeight="1">
      <c r="A391" s="878"/>
      <c r="B391" s="893"/>
      <c r="C391" s="60" t="s">
        <v>1233</v>
      </c>
      <c r="D391" s="60" t="s">
        <v>849</v>
      </c>
      <c r="E391" s="60">
        <v>1</v>
      </c>
      <c r="F391" s="60">
        <v>0.2</v>
      </c>
      <c r="G391" s="60" t="s">
        <v>22</v>
      </c>
      <c r="H391" s="60" t="s">
        <v>536</v>
      </c>
      <c r="I391" s="60" t="s">
        <v>27</v>
      </c>
      <c r="J391" s="60" t="s">
        <v>22</v>
      </c>
      <c r="K391" s="60" t="s">
        <v>22</v>
      </c>
      <c r="L391" s="135" t="s">
        <v>22</v>
      </c>
      <c r="M391" s="60" t="s">
        <v>22</v>
      </c>
      <c r="N391" s="10" t="s">
        <v>833</v>
      </c>
      <c r="O391" s="240">
        <f t="shared" si="10"/>
        <v>321.20000000000005</v>
      </c>
    </row>
    <row r="392" spans="1:15" s="15" customFormat="1" ht="17.25" customHeight="1">
      <c r="A392" s="878"/>
      <c r="B392" s="893"/>
      <c r="C392" s="60" t="s">
        <v>1234</v>
      </c>
      <c r="D392" s="60" t="s">
        <v>849</v>
      </c>
      <c r="E392" s="60">
        <v>1</v>
      </c>
      <c r="F392" s="60">
        <v>0.3</v>
      </c>
      <c r="G392" s="60" t="s">
        <v>22</v>
      </c>
      <c r="H392" s="60" t="s">
        <v>536</v>
      </c>
      <c r="I392" s="60" t="s">
        <v>27</v>
      </c>
      <c r="J392" s="60" t="s">
        <v>22</v>
      </c>
      <c r="K392" s="60" t="s">
        <v>22</v>
      </c>
      <c r="L392" s="135" t="s">
        <v>22</v>
      </c>
      <c r="M392" s="60" t="s">
        <v>22</v>
      </c>
      <c r="N392" s="10" t="s">
        <v>833</v>
      </c>
      <c r="O392" s="240">
        <f t="shared" si="10"/>
        <v>481.79999999999995</v>
      </c>
    </row>
    <row r="393" spans="1:15" s="15" customFormat="1" ht="17.25" customHeight="1">
      <c r="A393" s="878"/>
      <c r="B393" s="893"/>
      <c r="C393" s="60" t="s">
        <v>1235</v>
      </c>
      <c r="D393" s="60" t="s">
        <v>849</v>
      </c>
      <c r="E393" s="60">
        <v>1</v>
      </c>
      <c r="F393" s="60">
        <v>0.3</v>
      </c>
      <c r="G393" s="60" t="s">
        <v>22</v>
      </c>
      <c r="H393" s="60" t="s">
        <v>536</v>
      </c>
      <c r="I393" s="60" t="s">
        <v>27</v>
      </c>
      <c r="J393" s="60" t="s">
        <v>22</v>
      </c>
      <c r="K393" s="60" t="s">
        <v>22</v>
      </c>
      <c r="L393" s="135" t="s">
        <v>22</v>
      </c>
      <c r="M393" s="60" t="s">
        <v>22</v>
      </c>
      <c r="N393" s="10" t="s">
        <v>833</v>
      </c>
      <c r="O393" s="240">
        <f t="shared" si="10"/>
        <v>481.79999999999995</v>
      </c>
    </row>
    <row r="394" spans="1:15" s="15" customFormat="1" ht="17.25" customHeight="1">
      <c r="A394" s="878"/>
      <c r="B394" s="893"/>
      <c r="C394" s="60" t="s">
        <v>1236</v>
      </c>
      <c r="D394" s="60" t="s">
        <v>849</v>
      </c>
      <c r="E394" s="60">
        <v>1</v>
      </c>
      <c r="F394" s="60">
        <v>0.9</v>
      </c>
      <c r="G394" s="60" t="s">
        <v>22</v>
      </c>
      <c r="H394" s="60" t="s">
        <v>536</v>
      </c>
      <c r="I394" s="60" t="s">
        <v>27</v>
      </c>
      <c r="J394" s="60" t="s">
        <v>22</v>
      </c>
      <c r="K394" s="60" t="s">
        <v>22</v>
      </c>
      <c r="L394" s="135" t="s">
        <v>22</v>
      </c>
      <c r="M394" s="60" t="s">
        <v>22</v>
      </c>
      <c r="N394" s="10" t="s">
        <v>833</v>
      </c>
      <c r="O394" s="255" t="s">
        <v>1074</v>
      </c>
    </row>
    <row r="395" spans="1:15" s="15" customFormat="1" ht="17.25" customHeight="1">
      <c r="A395" s="878"/>
      <c r="B395" s="893"/>
      <c r="C395" s="60" t="s">
        <v>1237</v>
      </c>
      <c r="D395" s="60" t="s">
        <v>849</v>
      </c>
      <c r="E395" s="60">
        <v>1</v>
      </c>
      <c r="F395" s="60">
        <v>0.4</v>
      </c>
      <c r="G395" s="60" t="s">
        <v>22</v>
      </c>
      <c r="H395" s="60" t="s">
        <v>536</v>
      </c>
      <c r="I395" s="60" t="s">
        <v>27</v>
      </c>
      <c r="J395" s="60" t="s">
        <v>22</v>
      </c>
      <c r="K395" s="60" t="s">
        <v>22</v>
      </c>
      <c r="L395" s="135" t="s">
        <v>22</v>
      </c>
      <c r="M395" s="60" t="s">
        <v>22</v>
      </c>
      <c r="N395" s="10" t="s">
        <v>833</v>
      </c>
      <c r="O395" s="240">
        <f t="shared" si="10"/>
        <v>642.40000000000009</v>
      </c>
    </row>
    <row r="396" spans="1:15" s="15" customFormat="1" ht="17.25" customHeight="1">
      <c r="A396" s="878"/>
      <c r="B396" s="893"/>
      <c r="C396" s="60" t="s">
        <v>1238</v>
      </c>
      <c r="D396" s="60" t="s">
        <v>1252</v>
      </c>
      <c r="E396" s="60">
        <v>1</v>
      </c>
      <c r="F396" s="60">
        <v>2</v>
      </c>
      <c r="G396" s="60" t="s">
        <v>22</v>
      </c>
      <c r="H396" s="60" t="s">
        <v>536</v>
      </c>
      <c r="I396" s="60" t="s">
        <v>27</v>
      </c>
      <c r="J396" s="60" t="s">
        <v>22</v>
      </c>
      <c r="K396" s="60" t="s">
        <v>22</v>
      </c>
      <c r="L396" s="135" t="s">
        <v>22</v>
      </c>
      <c r="M396" s="60" t="s">
        <v>22</v>
      </c>
      <c r="N396" s="10" t="s">
        <v>833</v>
      </c>
      <c r="O396" s="240">
        <f t="shared" ref="O396:O397" si="13">1285*F396</f>
        <v>2570</v>
      </c>
    </row>
    <row r="397" spans="1:15" s="15" customFormat="1" ht="17.25" customHeight="1">
      <c r="A397" s="878"/>
      <c r="B397" s="893"/>
      <c r="C397" s="60" t="s">
        <v>1238</v>
      </c>
      <c r="D397" s="60" t="s">
        <v>1252</v>
      </c>
      <c r="E397" s="60">
        <v>1</v>
      </c>
      <c r="F397" s="60">
        <v>0.2</v>
      </c>
      <c r="G397" s="60" t="s">
        <v>22</v>
      </c>
      <c r="H397" s="60" t="s">
        <v>536</v>
      </c>
      <c r="I397" s="60" t="s">
        <v>27</v>
      </c>
      <c r="J397" s="60" t="s">
        <v>22</v>
      </c>
      <c r="K397" s="60" t="s">
        <v>22</v>
      </c>
      <c r="L397" s="135" t="s">
        <v>22</v>
      </c>
      <c r="M397" s="60" t="s">
        <v>22</v>
      </c>
      <c r="N397" s="10" t="s">
        <v>833</v>
      </c>
      <c r="O397" s="240">
        <f t="shared" si="13"/>
        <v>257</v>
      </c>
    </row>
    <row r="398" spans="1:15" s="15" customFormat="1" ht="17.25" customHeight="1">
      <c r="A398" s="878"/>
      <c r="B398" s="893"/>
      <c r="C398" s="60" t="s">
        <v>1239</v>
      </c>
      <c r="D398" s="60" t="s">
        <v>849</v>
      </c>
      <c r="E398" s="60">
        <v>1</v>
      </c>
      <c r="F398" s="60">
        <v>0.2</v>
      </c>
      <c r="G398" s="60" t="s">
        <v>22</v>
      </c>
      <c r="H398" s="60" t="s">
        <v>536</v>
      </c>
      <c r="I398" s="60" t="s">
        <v>20</v>
      </c>
      <c r="J398" s="60" t="s">
        <v>22</v>
      </c>
      <c r="K398" s="60" t="s">
        <v>22</v>
      </c>
      <c r="L398" s="135" t="s">
        <v>22</v>
      </c>
      <c r="M398" s="60" t="s">
        <v>22</v>
      </c>
      <c r="N398" s="10" t="s">
        <v>833</v>
      </c>
      <c r="O398" s="240">
        <f t="shared" si="10"/>
        <v>321.20000000000005</v>
      </c>
    </row>
    <row r="399" spans="1:15" s="15" customFormat="1" ht="17.25" customHeight="1">
      <c r="A399" s="878"/>
      <c r="B399" s="893"/>
      <c r="C399" s="60" t="s">
        <v>1240</v>
      </c>
      <c r="D399" s="60" t="s">
        <v>849</v>
      </c>
      <c r="E399" s="60">
        <v>1</v>
      </c>
      <c r="F399" s="60">
        <v>0.2</v>
      </c>
      <c r="G399" s="60" t="s">
        <v>22</v>
      </c>
      <c r="H399" s="60" t="s">
        <v>536</v>
      </c>
      <c r="I399" s="60" t="s">
        <v>27</v>
      </c>
      <c r="J399" s="60" t="s">
        <v>22</v>
      </c>
      <c r="K399" s="60" t="s">
        <v>22</v>
      </c>
      <c r="L399" s="135" t="s">
        <v>22</v>
      </c>
      <c r="M399" s="60" t="s">
        <v>22</v>
      </c>
      <c r="N399" s="10" t="s">
        <v>833</v>
      </c>
      <c r="O399" s="240">
        <f t="shared" si="10"/>
        <v>321.20000000000005</v>
      </c>
    </row>
    <row r="400" spans="1:15" s="15" customFormat="1" ht="17.25" customHeight="1">
      <c r="A400" s="878"/>
      <c r="B400" s="893"/>
      <c r="C400" s="60" t="s">
        <v>1241</v>
      </c>
      <c r="D400" s="60" t="s">
        <v>849</v>
      </c>
      <c r="E400" s="60">
        <v>1</v>
      </c>
      <c r="F400" s="60">
        <v>0.3</v>
      </c>
      <c r="G400" s="60" t="s">
        <v>22</v>
      </c>
      <c r="H400" s="60" t="s">
        <v>536</v>
      </c>
      <c r="I400" s="60" t="s">
        <v>20</v>
      </c>
      <c r="J400" s="60" t="s">
        <v>22</v>
      </c>
      <c r="K400" s="60" t="s">
        <v>22</v>
      </c>
      <c r="L400" s="135" t="s">
        <v>22</v>
      </c>
      <c r="M400" s="60" t="s">
        <v>22</v>
      </c>
      <c r="N400" s="10" t="s">
        <v>833</v>
      </c>
      <c r="O400" s="240">
        <f t="shared" si="10"/>
        <v>481.79999999999995</v>
      </c>
    </row>
    <row r="401" spans="1:15" s="15" customFormat="1" ht="17.25" customHeight="1">
      <c r="A401" s="878"/>
      <c r="B401" s="893"/>
      <c r="C401" s="60" t="s">
        <v>1242</v>
      </c>
      <c r="D401" s="60" t="s">
        <v>1252</v>
      </c>
      <c r="E401" s="60">
        <v>1</v>
      </c>
      <c r="F401" s="60">
        <v>2</v>
      </c>
      <c r="G401" s="60" t="s">
        <v>22</v>
      </c>
      <c r="H401" s="60" t="s">
        <v>536</v>
      </c>
      <c r="I401" s="60" t="s">
        <v>20</v>
      </c>
      <c r="J401" s="60" t="s">
        <v>22</v>
      </c>
      <c r="K401" s="60" t="s">
        <v>22</v>
      </c>
      <c r="L401" s="135" t="s">
        <v>22</v>
      </c>
      <c r="M401" s="60" t="s">
        <v>22</v>
      </c>
      <c r="N401" s="10" t="s">
        <v>833</v>
      </c>
      <c r="O401" s="240">
        <f t="shared" ref="O401" si="14">1285*F401</f>
        <v>2570</v>
      </c>
    </row>
    <row r="402" spans="1:15" s="15" customFormat="1" ht="17.25" customHeight="1">
      <c r="A402" s="878"/>
      <c r="B402" s="893"/>
      <c r="C402" s="60" t="s">
        <v>1243</v>
      </c>
      <c r="D402" s="60" t="s">
        <v>849</v>
      </c>
      <c r="E402" s="60">
        <v>1</v>
      </c>
      <c r="F402" s="60">
        <v>0.3</v>
      </c>
      <c r="G402" s="60" t="s">
        <v>22</v>
      </c>
      <c r="H402" s="60" t="s">
        <v>536</v>
      </c>
      <c r="I402" s="60" t="s">
        <v>27</v>
      </c>
      <c r="J402" s="60" t="s">
        <v>22</v>
      </c>
      <c r="K402" s="60" t="s">
        <v>22</v>
      </c>
      <c r="L402" s="135" t="s">
        <v>22</v>
      </c>
      <c r="M402" s="60" t="s">
        <v>22</v>
      </c>
      <c r="N402" s="10" t="s">
        <v>833</v>
      </c>
      <c r="O402" s="240">
        <f t="shared" si="10"/>
        <v>481.79999999999995</v>
      </c>
    </row>
    <row r="403" spans="1:15" s="15" customFormat="1" ht="17.25" customHeight="1">
      <c r="A403" s="878"/>
      <c r="B403" s="893"/>
      <c r="C403" s="60" t="s">
        <v>1244</v>
      </c>
      <c r="D403" s="60" t="s">
        <v>849</v>
      </c>
      <c r="E403" s="60">
        <v>1</v>
      </c>
      <c r="F403" s="60">
        <v>0.4</v>
      </c>
      <c r="G403" s="60" t="s">
        <v>22</v>
      </c>
      <c r="H403" s="60" t="s">
        <v>536</v>
      </c>
      <c r="I403" s="60" t="s">
        <v>20</v>
      </c>
      <c r="J403" s="60" t="s">
        <v>22</v>
      </c>
      <c r="K403" s="60" t="s">
        <v>22</v>
      </c>
      <c r="L403" s="135" t="s">
        <v>22</v>
      </c>
      <c r="M403" s="60" t="s">
        <v>22</v>
      </c>
      <c r="N403" s="10" t="s">
        <v>833</v>
      </c>
      <c r="O403" s="240">
        <f t="shared" si="10"/>
        <v>642.40000000000009</v>
      </c>
    </row>
    <row r="404" spans="1:15" s="15" customFormat="1" ht="17.25" customHeight="1">
      <c r="A404" s="878"/>
      <c r="B404" s="893"/>
      <c r="C404" s="60" t="s">
        <v>1245</v>
      </c>
      <c r="D404" s="60" t="s">
        <v>849</v>
      </c>
      <c r="E404" s="60">
        <v>1</v>
      </c>
      <c r="F404" s="60">
        <v>0.5</v>
      </c>
      <c r="G404" s="60" t="s">
        <v>22</v>
      </c>
      <c r="H404" s="60" t="s">
        <v>536</v>
      </c>
      <c r="I404" s="60" t="s">
        <v>20</v>
      </c>
      <c r="J404" s="60" t="s">
        <v>22</v>
      </c>
      <c r="K404" s="60" t="s">
        <v>22</v>
      </c>
      <c r="L404" s="135" t="s">
        <v>22</v>
      </c>
      <c r="M404" s="60" t="s">
        <v>22</v>
      </c>
      <c r="N404" s="10" t="s">
        <v>833</v>
      </c>
      <c r="O404" s="240">
        <f t="shared" si="10"/>
        <v>803</v>
      </c>
    </row>
    <row r="405" spans="1:15" s="15" customFormat="1" ht="17.25" customHeight="1">
      <c r="A405" s="878"/>
      <c r="B405" s="893"/>
      <c r="C405" s="60" t="s">
        <v>1246</v>
      </c>
      <c r="D405" s="60" t="s">
        <v>849</v>
      </c>
      <c r="E405" s="60">
        <v>1</v>
      </c>
      <c r="F405" s="60">
        <v>0.3</v>
      </c>
      <c r="G405" s="60" t="s">
        <v>22</v>
      </c>
      <c r="H405" s="60" t="s">
        <v>536</v>
      </c>
      <c r="I405" s="60" t="s">
        <v>20</v>
      </c>
      <c r="J405" s="60" t="s">
        <v>22</v>
      </c>
      <c r="K405" s="60" t="s">
        <v>22</v>
      </c>
      <c r="L405" s="135" t="s">
        <v>22</v>
      </c>
      <c r="M405" s="60" t="s">
        <v>22</v>
      </c>
      <c r="N405" s="10" t="s">
        <v>833</v>
      </c>
      <c r="O405" s="240">
        <f t="shared" si="10"/>
        <v>481.79999999999995</v>
      </c>
    </row>
    <row r="406" spans="1:15" s="15" customFormat="1" ht="17.25" customHeight="1">
      <c r="A406" s="878"/>
      <c r="B406" s="893"/>
      <c r="C406" s="60" t="s">
        <v>1247</v>
      </c>
      <c r="D406" s="60" t="s">
        <v>849</v>
      </c>
      <c r="E406" s="60">
        <v>1</v>
      </c>
      <c r="F406" s="60">
        <v>0.3</v>
      </c>
      <c r="G406" s="60" t="s">
        <v>22</v>
      </c>
      <c r="H406" s="60" t="s">
        <v>536</v>
      </c>
      <c r="I406" s="60" t="s">
        <v>20</v>
      </c>
      <c r="J406" s="60" t="s">
        <v>22</v>
      </c>
      <c r="K406" s="60" t="s">
        <v>22</v>
      </c>
      <c r="L406" s="135" t="s">
        <v>22</v>
      </c>
      <c r="M406" s="60" t="s">
        <v>22</v>
      </c>
      <c r="N406" s="10" t="s">
        <v>833</v>
      </c>
      <c r="O406" s="240">
        <f t="shared" si="10"/>
        <v>481.79999999999995</v>
      </c>
    </row>
    <row r="407" spans="1:15" s="15" customFormat="1" ht="17.25" customHeight="1">
      <c r="A407" s="878"/>
      <c r="B407" s="893"/>
      <c r="C407" s="60" t="s">
        <v>1248</v>
      </c>
      <c r="D407" s="60" t="s">
        <v>849</v>
      </c>
      <c r="E407" s="60">
        <v>1</v>
      </c>
      <c r="F407" s="60">
        <v>0.2</v>
      </c>
      <c r="G407" s="60" t="s">
        <v>22</v>
      </c>
      <c r="H407" s="60" t="s">
        <v>536</v>
      </c>
      <c r="I407" s="60" t="s">
        <v>27</v>
      </c>
      <c r="J407" s="60" t="s">
        <v>22</v>
      </c>
      <c r="K407" s="60" t="s">
        <v>22</v>
      </c>
      <c r="L407" s="135" t="s">
        <v>22</v>
      </c>
      <c r="M407" s="60" t="s">
        <v>22</v>
      </c>
      <c r="N407" s="10" t="s">
        <v>833</v>
      </c>
      <c r="O407" s="240">
        <f t="shared" si="10"/>
        <v>321.20000000000005</v>
      </c>
    </row>
    <row r="408" spans="1:15" s="15" customFormat="1" ht="17.25" customHeight="1">
      <c r="A408" s="878"/>
      <c r="B408" s="893"/>
      <c r="C408" s="60" t="s">
        <v>1249</v>
      </c>
      <c r="D408" s="60" t="s">
        <v>849</v>
      </c>
      <c r="E408" s="60">
        <v>1</v>
      </c>
      <c r="F408" s="60">
        <v>0.5</v>
      </c>
      <c r="G408" s="60" t="s">
        <v>22</v>
      </c>
      <c r="H408" s="60" t="s">
        <v>536</v>
      </c>
      <c r="I408" s="60" t="s">
        <v>27</v>
      </c>
      <c r="J408" s="60" t="s">
        <v>22</v>
      </c>
      <c r="K408" s="60" t="s">
        <v>22</v>
      </c>
      <c r="L408" s="135" t="s">
        <v>22</v>
      </c>
      <c r="M408" s="60" t="s">
        <v>22</v>
      </c>
      <c r="N408" s="10" t="s">
        <v>833</v>
      </c>
      <c r="O408" s="240">
        <f t="shared" si="10"/>
        <v>803</v>
      </c>
    </row>
    <row r="409" spans="1:15" s="15" customFormat="1" ht="17.25" customHeight="1">
      <c r="A409" s="878"/>
      <c r="B409" s="893"/>
      <c r="C409" s="60" t="s">
        <v>1250</v>
      </c>
      <c r="D409" s="60" t="s">
        <v>849</v>
      </c>
      <c r="E409" s="60">
        <v>1</v>
      </c>
      <c r="F409" s="60">
        <v>0.5</v>
      </c>
      <c r="G409" s="60" t="s">
        <v>22</v>
      </c>
      <c r="H409" s="60" t="s">
        <v>536</v>
      </c>
      <c r="I409" s="60" t="s">
        <v>20</v>
      </c>
      <c r="J409" s="60" t="s">
        <v>22</v>
      </c>
      <c r="K409" s="60" t="s">
        <v>22</v>
      </c>
      <c r="L409" s="135" t="s">
        <v>22</v>
      </c>
      <c r="M409" s="60" t="s">
        <v>22</v>
      </c>
      <c r="N409" s="10" t="s">
        <v>833</v>
      </c>
      <c r="O409" s="240">
        <f t="shared" si="10"/>
        <v>803</v>
      </c>
    </row>
    <row r="410" spans="1:15" s="15" customFormat="1" ht="17.25" customHeight="1">
      <c r="A410" s="878"/>
      <c r="B410" s="893"/>
      <c r="C410" s="60" t="s">
        <v>1251</v>
      </c>
      <c r="D410" s="60" t="s">
        <v>1252</v>
      </c>
      <c r="E410" s="60">
        <v>1</v>
      </c>
      <c r="F410" s="60">
        <v>0.8</v>
      </c>
      <c r="G410" s="60" t="s">
        <v>22</v>
      </c>
      <c r="H410" s="60" t="s">
        <v>536</v>
      </c>
      <c r="I410" s="60" t="s">
        <v>27</v>
      </c>
      <c r="J410" s="60" t="s">
        <v>22</v>
      </c>
      <c r="K410" s="60" t="s">
        <v>22</v>
      </c>
      <c r="L410" s="135" t="s">
        <v>22</v>
      </c>
      <c r="M410" s="60" t="s">
        <v>22</v>
      </c>
      <c r="N410" s="10" t="s">
        <v>833</v>
      </c>
      <c r="O410" s="240">
        <f t="shared" ref="O410" si="15">1285*F410</f>
        <v>1028</v>
      </c>
    </row>
    <row r="411" spans="1:15" s="15" customFormat="1" ht="17.25" customHeight="1">
      <c r="A411" s="878"/>
      <c r="B411" s="893"/>
      <c r="C411" s="60" t="s">
        <v>1253</v>
      </c>
      <c r="D411" s="60" t="s">
        <v>849</v>
      </c>
      <c r="E411" s="60">
        <v>1</v>
      </c>
      <c r="F411" s="60">
        <v>0.6</v>
      </c>
      <c r="G411" s="60" t="s">
        <v>22</v>
      </c>
      <c r="H411" s="60" t="s">
        <v>536</v>
      </c>
      <c r="I411" s="60" t="s">
        <v>20</v>
      </c>
      <c r="J411" s="60" t="s">
        <v>22</v>
      </c>
      <c r="K411" s="60" t="s">
        <v>22</v>
      </c>
      <c r="L411" s="135" t="s">
        <v>22</v>
      </c>
      <c r="M411" s="60" t="s">
        <v>22</v>
      </c>
      <c r="N411" s="10" t="s">
        <v>833</v>
      </c>
      <c r="O411" s="240">
        <f t="shared" si="10"/>
        <v>963.59999999999991</v>
      </c>
    </row>
    <row r="412" spans="1:15" s="15" customFormat="1" ht="17.25" customHeight="1">
      <c r="A412" s="878"/>
      <c r="B412" s="893"/>
      <c r="C412" s="60" t="s">
        <v>1254</v>
      </c>
      <c r="D412" s="60" t="s">
        <v>849</v>
      </c>
      <c r="E412" s="60">
        <v>1</v>
      </c>
      <c r="F412" s="60">
        <v>0.3</v>
      </c>
      <c r="G412" s="60" t="s">
        <v>22</v>
      </c>
      <c r="H412" s="60" t="s">
        <v>536</v>
      </c>
      <c r="I412" s="60" t="s">
        <v>20</v>
      </c>
      <c r="J412" s="60" t="s">
        <v>22</v>
      </c>
      <c r="K412" s="60" t="s">
        <v>22</v>
      </c>
      <c r="L412" s="135" t="s">
        <v>22</v>
      </c>
      <c r="M412" s="60" t="s">
        <v>22</v>
      </c>
      <c r="N412" s="10" t="s">
        <v>833</v>
      </c>
      <c r="O412" s="240">
        <f t="shared" si="10"/>
        <v>481.79999999999995</v>
      </c>
    </row>
    <row r="413" spans="1:15" s="15" customFormat="1" ht="17.25" customHeight="1">
      <c r="A413" s="878"/>
      <c r="B413" s="893"/>
      <c r="C413" s="60" t="s">
        <v>1255</v>
      </c>
      <c r="D413" s="60" t="s">
        <v>1252</v>
      </c>
      <c r="E413" s="60">
        <v>1</v>
      </c>
      <c r="F413" s="60">
        <v>0.2</v>
      </c>
      <c r="G413" s="60" t="s">
        <v>22</v>
      </c>
      <c r="H413" s="60" t="s">
        <v>536</v>
      </c>
      <c r="I413" s="60" t="s">
        <v>27</v>
      </c>
      <c r="J413" s="60" t="s">
        <v>22</v>
      </c>
      <c r="K413" s="60" t="s">
        <v>22</v>
      </c>
      <c r="L413" s="135" t="s">
        <v>22</v>
      </c>
      <c r="M413" s="60" t="s">
        <v>22</v>
      </c>
      <c r="N413" s="10" t="s">
        <v>833</v>
      </c>
      <c r="O413" s="240">
        <f t="shared" ref="O413" si="16">1285*F413</f>
        <v>257</v>
      </c>
    </row>
    <row r="414" spans="1:15" s="15" customFormat="1" ht="17.25" customHeight="1">
      <c r="A414" s="878"/>
      <c r="B414" s="893"/>
      <c r="C414" s="60" t="s">
        <v>1256</v>
      </c>
      <c r="D414" s="60" t="s">
        <v>849</v>
      </c>
      <c r="E414" s="60">
        <v>1</v>
      </c>
      <c r="F414" s="60">
        <v>0.4</v>
      </c>
      <c r="G414" s="60" t="s">
        <v>22</v>
      </c>
      <c r="H414" s="60" t="s">
        <v>536</v>
      </c>
      <c r="I414" s="60" t="s">
        <v>20</v>
      </c>
      <c r="J414" s="60" t="s">
        <v>22</v>
      </c>
      <c r="K414" s="60" t="s">
        <v>22</v>
      </c>
      <c r="L414" s="135" t="s">
        <v>22</v>
      </c>
      <c r="M414" s="60" t="s">
        <v>22</v>
      </c>
      <c r="N414" s="10" t="s">
        <v>833</v>
      </c>
      <c r="O414" s="240">
        <f t="shared" si="10"/>
        <v>642.40000000000009</v>
      </c>
    </row>
    <row r="415" spans="1:15" s="15" customFormat="1" ht="17.25" customHeight="1">
      <c r="A415" s="878"/>
      <c r="B415" s="893"/>
      <c r="C415" s="60" t="s">
        <v>1257</v>
      </c>
      <c r="D415" s="60" t="s">
        <v>849</v>
      </c>
      <c r="E415" s="60">
        <v>1</v>
      </c>
      <c r="F415" s="60">
        <v>0.3</v>
      </c>
      <c r="G415" s="60" t="s">
        <v>22</v>
      </c>
      <c r="H415" s="60" t="s">
        <v>536</v>
      </c>
      <c r="I415" s="60" t="s">
        <v>27</v>
      </c>
      <c r="J415" s="60" t="s">
        <v>22</v>
      </c>
      <c r="K415" s="60" t="s">
        <v>22</v>
      </c>
      <c r="L415" s="135" t="s">
        <v>22</v>
      </c>
      <c r="M415" s="60" t="s">
        <v>22</v>
      </c>
      <c r="N415" s="10" t="s">
        <v>833</v>
      </c>
      <c r="O415" s="240">
        <f t="shared" si="10"/>
        <v>481.79999999999995</v>
      </c>
    </row>
    <row r="416" spans="1:15" s="15" customFormat="1" ht="17.25" customHeight="1">
      <c r="A416" s="878"/>
      <c r="B416" s="893"/>
      <c r="C416" s="60" t="s">
        <v>1258</v>
      </c>
      <c r="D416" s="60" t="s">
        <v>849</v>
      </c>
      <c r="E416" s="60">
        <v>1</v>
      </c>
      <c r="F416" s="60">
        <v>0.6</v>
      </c>
      <c r="G416" s="60" t="s">
        <v>22</v>
      </c>
      <c r="H416" s="60" t="s">
        <v>536</v>
      </c>
      <c r="I416" s="60" t="s">
        <v>27</v>
      </c>
      <c r="J416" s="60" t="s">
        <v>22</v>
      </c>
      <c r="K416" s="60" t="s">
        <v>22</v>
      </c>
      <c r="L416" s="135" t="s">
        <v>22</v>
      </c>
      <c r="M416" s="60" t="s">
        <v>22</v>
      </c>
      <c r="N416" s="10" t="s">
        <v>833</v>
      </c>
      <c r="O416" s="240">
        <f t="shared" si="10"/>
        <v>963.59999999999991</v>
      </c>
    </row>
    <row r="417" spans="1:15" s="15" customFormat="1" ht="17.25" customHeight="1">
      <c r="A417" s="878"/>
      <c r="B417" s="893"/>
      <c r="C417" s="60" t="s">
        <v>1259</v>
      </c>
      <c r="D417" s="60" t="s">
        <v>849</v>
      </c>
      <c r="E417" s="60">
        <v>1</v>
      </c>
      <c r="F417" s="60">
        <v>0.5</v>
      </c>
      <c r="G417" s="60" t="s">
        <v>22</v>
      </c>
      <c r="H417" s="60" t="s">
        <v>536</v>
      </c>
      <c r="I417" s="60" t="s">
        <v>27</v>
      </c>
      <c r="J417" s="60" t="s">
        <v>22</v>
      </c>
      <c r="K417" s="60" t="s">
        <v>22</v>
      </c>
      <c r="L417" s="135" t="s">
        <v>22</v>
      </c>
      <c r="M417" s="60" t="s">
        <v>22</v>
      </c>
      <c r="N417" s="10" t="s">
        <v>833</v>
      </c>
      <c r="O417" s="240">
        <f t="shared" si="10"/>
        <v>803</v>
      </c>
    </row>
    <row r="418" spans="1:15" s="15" customFormat="1" ht="17.25" customHeight="1">
      <c r="A418" s="878"/>
      <c r="B418" s="893"/>
      <c r="C418" s="60" t="s">
        <v>1260</v>
      </c>
      <c r="D418" s="60" t="s">
        <v>849</v>
      </c>
      <c r="E418" s="60">
        <v>1</v>
      </c>
      <c r="F418" s="60">
        <v>0.2</v>
      </c>
      <c r="G418" s="60" t="s">
        <v>22</v>
      </c>
      <c r="H418" s="60" t="s">
        <v>536</v>
      </c>
      <c r="I418" s="60" t="s">
        <v>27</v>
      </c>
      <c r="J418" s="60" t="s">
        <v>22</v>
      </c>
      <c r="K418" s="60" t="s">
        <v>22</v>
      </c>
      <c r="L418" s="135" t="s">
        <v>22</v>
      </c>
      <c r="M418" s="60" t="s">
        <v>22</v>
      </c>
      <c r="N418" s="10" t="s">
        <v>833</v>
      </c>
      <c r="O418" s="240">
        <f t="shared" si="10"/>
        <v>321.20000000000005</v>
      </c>
    </row>
    <row r="419" spans="1:15" s="15" customFormat="1" ht="17.25" customHeight="1">
      <c r="A419" s="878"/>
      <c r="B419" s="893"/>
      <c r="C419" s="60" t="s">
        <v>1261</v>
      </c>
      <c r="D419" s="60" t="s">
        <v>1252</v>
      </c>
      <c r="E419" s="60">
        <v>1</v>
      </c>
      <c r="F419" s="60">
        <v>0.8</v>
      </c>
      <c r="G419" s="60" t="s">
        <v>22</v>
      </c>
      <c r="H419" s="60" t="s">
        <v>536</v>
      </c>
      <c r="I419" s="60" t="s">
        <v>27</v>
      </c>
      <c r="J419" s="60" t="s">
        <v>22</v>
      </c>
      <c r="K419" s="60" t="s">
        <v>22</v>
      </c>
      <c r="L419" s="135" t="s">
        <v>22</v>
      </c>
      <c r="M419" s="60" t="s">
        <v>22</v>
      </c>
      <c r="N419" s="10" t="s">
        <v>833</v>
      </c>
      <c r="O419" s="240">
        <f t="shared" ref="O419" si="17">1285*F419</f>
        <v>1028</v>
      </c>
    </row>
    <row r="420" spans="1:15" s="15" customFormat="1" ht="17.25" customHeight="1">
      <c r="A420" s="878"/>
      <c r="B420" s="893"/>
      <c r="C420" s="60" t="s">
        <v>1262</v>
      </c>
      <c r="D420" s="60" t="s">
        <v>849</v>
      </c>
      <c r="E420" s="60">
        <v>1</v>
      </c>
      <c r="F420" s="60">
        <v>0.3</v>
      </c>
      <c r="G420" s="60" t="s">
        <v>22</v>
      </c>
      <c r="H420" s="60" t="s">
        <v>536</v>
      </c>
      <c r="I420" s="60" t="s">
        <v>27</v>
      </c>
      <c r="J420" s="60" t="s">
        <v>22</v>
      </c>
      <c r="K420" s="60" t="s">
        <v>22</v>
      </c>
      <c r="L420" s="135" t="s">
        <v>22</v>
      </c>
      <c r="M420" s="60" t="s">
        <v>22</v>
      </c>
      <c r="N420" s="10" t="s">
        <v>833</v>
      </c>
      <c r="O420" s="240">
        <f t="shared" si="10"/>
        <v>481.79999999999995</v>
      </c>
    </row>
    <row r="421" spans="1:15" s="15" customFormat="1" ht="17.25" customHeight="1">
      <c r="A421" s="878"/>
      <c r="B421" s="893"/>
      <c r="C421" s="60" t="s">
        <v>1263</v>
      </c>
      <c r="D421" s="60" t="s">
        <v>1252</v>
      </c>
      <c r="E421" s="60">
        <v>1</v>
      </c>
      <c r="F421" s="60">
        <v>0.7</v>
      </c>
      <c r="G421" s="60" t="s">
        <v>22</v>
      </c>
      <c r="H421" s="60" t="s">
        <v>536</v>
      </c>
      <c r="I421" s="60" t="s">
        <v>20</v>
      </c>
      <c r="J421" s="60" t="s">
        <v>22</v>
      </c>
      <c r="K421" s="60" t="s">
        <v>22</v>
      </c>
      <c r="L421" s="135" t="s">
        <v>22</v>
      </c>
      <c r="M421" s="60" t="s">
        <v>22</v>
      </c>
      <c r="N421" s="10" t="s">
        <v>833</v>
      </c>
      <c r="O421" s="240">
        <f t="shared" ref="O421" si="18">1285*F421</f>
        <v>899.49999999999989</v>
      </c>
    </row>
    <row r="422" spans="1:15" s="15" customFormat="1" ht="17.25" customHeight="1">
      <c r="A422" s="878"/>
      <c r="B422" s="893"/>
      <c r="C422" s="60" t="s">
        <v>1264</v>
      </c>
      <c r="D422" s="60" t="s">
        <v>849</v>
      </c>
      <c r="E422" s="60">
        <v>1</v>
      </c>
      <c r="F422" s="60">
        <v>0.3</v>
      </c>
      <c r="G422" s="60" t="s">
        <v>22</v>
      </c>
      <c r="H422" s="60" t="s">
        <v>536</v>
      </c>
      <c r="I422" s="60" t="s">
        <v>20</v>
      </c>
      <c r="J422" s="60" t="s">
        <v>22</v>
      </c>
      <c r="K422" s="60" t="s">
        <v>22</v>
      </c>
      <c r="L422" s="135" t="s">
        <v>22</v>
      </c>
      <c r="M422" s="60" t="s">
        <v>22</v>
      </c>
      <c r="N422" s="10" t="s">
        <v>833</v>
      </c>
      <c r="O422" s="240">
        <f t="shared" ref="O422:O427" si="19">1606*F422</f>
        <v>481.79999999999995</v>
      </c>
    </row>
    <row r="423" spans="1:15" s="15" customFormat="1" ht="17.25" customHeight="1">
      <c r="A423" s="878"/>
      <c r="B423" s="893"/>
      <c r="C423" s="60" t="s">
        <v>1265</v>
      </c>
      <c r="D423" s="60" t="s">
        <v>849</v>
      </c>
      <c r="E423" s="60">
        <v>1</v>
      </c>
      <c r="F423" s="60">
        <v>0.3</v>
      </c>
      <c r="G423" s="60" t="s">
        <v>22</v>
      </c>
      <c r="H423" s="60" t="s">
        <v>536</v>
      </c>
      <c r="I423" s="60" t="s">
        <v>27</v>
      </c>
      <c r="J423" s="60" t="s">
        <v>22</v>
      </c>
      <c r="K423" s="60" t="s">
        <v>22</v>
      </c>
      <c r="L423" s="135" t="s">
        <v>22</v>
      </c>
      <c r="M423" s="60" t="s">
        <v>22</v>
      </c>
      <c r="N423" s="10" t="s">
        <v>833</v>
      </c>
      <c r="O423" s="240">
        <f t="shared" si="19"/>
        <v>481.79999999999995</v>
      </c>
    </row>
    <row r="424" spans="1:15" s="15" customFormat="1" ht="17.25" customHeight="1">
      <c r="A424" s="878"/>
      <c r="B424" s="893"/>
      <c r="C424" s="60" t="s">
        <v>1266</v>
      </c>
      <c r="D424" s="60" t="s">
        <v>849</v>
      </c>
      <c r="E424" s="60">
        <v>1</v>
      </c>
      <c r="F424" s="60">
        <v>0.4</v>
      </c>
      <c r="G424" s="60" t="s">
        <v>22</v>
      </c>
      <c r="H424" s="60" t="s">
        <v>536</v>
      </c>
      <c r="I424" s="60" t="s">
        <v>20</v>
      </c>
      <c r="J424" s="60" t="s">
        <v>22</v>
      </c>
      <c r="K424" s="60" t="s">
        <v>22</v>
      </c>
      <c r="L424" s="135" t="s">
        <v>22</v>
      </c>
      <c r="M424" s="60" t="s">
        <v>22</v>
      </c>
      <c r="N424" s="10" t="s">
        <v>833</v>
      </c>
      <c r="O424" s="240">
        <f t="shared" si="19"/>
        <v>642.40000000000009</v>
      </c>
    </row>
    <row r="425" spans="1:15" s="15" customFormat="1" ht="17.25" customHeight="1">
      <c r="A425" s="878"/>
      <c r="B425" s="893"/>
      <c r="C425" s="60" t="s">
        <v>1267</v>
      </c>
      <c r="D425" s="60" t="s">
        <v>849</v>
      </c>
      <c r="E425" s="60">
        <v>1</v>
      </c>
      <c r="F425" s="60">
        <v>0.4</v>
      </c>
      <c r="G425" s="60" t="s">
        <v>22</v>
      </c>
      <c r="H425" s="60" t="s">
        <v>536</v>
      </c>
      <c r="I425" s="60" t="s">
        <v>20</v>
      </c>
      <c r="J425" s="60" t="s">
        <v>22</v>
      </c>
      <c r="K425" s="60" t="s">
        <v>22</v>
      </c>
      <c r="L425" s="135" t="s">
        <v>22</v>
      </c>
      <c r="M425" s="60" t="s">
        <v>22</v>
      </c>
      <c r="N425" s="10" t="s">
        <v>833</v>
      </c>
      <c r="O425" s="240">
        <f t="shared" si="19"/>
        <v>642.40000000000009</v>
      </c>
    </row>
    <row r="426" spans="1:15" s="15" customFormat="1" ht="17.25" customHeight="1">
      <c r="A426" s="878"/>
      <c r="B426" s="893"/>
      <c r="C426" s="60" t="s">
        <v>1268</v>
      </c>
      <c r="D426" s="60" t="s">
        <v>849</v>
      </c>
      <c r="E426" s="60">
        <v>1</v>
      </c>
      <c r="F426" s="60">
        <v>0.3</v>
      </c>
      <c r="G426" s="60" t="s">
        <v>22</v>
      </c>
      <c r="H426" s="60" t="s">
        <v>536</v>
      </c>
      <c r="I426" s="60" t="s">
        <v>20</v>
      </c>
      <c r="J426" s="60" t="s">
        <v>22</v>
      </c>
      <c r="K426" s="60" t="s">
        <v>22</v>
      </c>
      <c r="L426" s="135" t="s">
        <v>22</v>
      </c>
      <c r="M426" s="60" t="s">
        <v>22</v>
      </c>
      <c r="N426" s="10" t="s">
        <v>833</v>
      </c>
      <c r="O426" s="240">
        <f t="shared" si="19"/>
        <v>481.79999999999995</v>
      </c>
    </row>
    <row r="427" spans="1:15" s="15" customFormat="1" ht="17.25" customHeight="1">
      <c r="A427" s="878"/>
      <c r="B427" s="893"/>
      <c r="C427" s="60" t="s">
        <v>1269</v>
      </c>
      <c r="D427" s="60" t="s">
        <v>849</v>
      </c>
      <c r="E427" s="60">
        <v>1</v>
      </c>
      <c r="F427" s="60">
        <v>0.5</v>
      </c>
      <c r="G427" s="60" t="s">
        <v>22</v>
      </c>
      <c r="H427" s="60" t="s">
        <v>536</v>
      </c>
      <c r="I427" s="60" t="s">
        <v>27</v>
      </c>
      <c r="J427" s="60" t="s">
        <v>22</v>
      </c>
      <c r="K427" s="60" t="s">
        <v>22</v>
      </c>
      <c r="L427" s="135" t="s">
        <v>22</v>
      </c>
      <c r="M427" s="60" t="s">
        <v>22</v>
      </c>
      <c r="N427" s="10" t="s">
        <v>833</v>
      </c>
      <c r="O427" s="240">
        <f t="shared" si="19"/>
        <v>803</v>
      </c>
    </row>
    <row r="428" spans="1:15" s="15" customFormat="1" ht="17.25" customHeight="1">
      <c r="A428" s="878"/>
      <c r="B428" s="893"/>
      <c r="C428" s="60" t="s">
        <v>1270</v>
      </c>
      <c r="D428" s="60" t="s">
        <v>849</v>
      </c>
      <c r="E428" s="60">
        <v>1</v>
      </c>
      <c r="F428" s="60">
        <v>0.2</v>
      </c>
      <c r="G428" s="60" t="s">
        <v>22</v>
      </c>
      <c r="H428" s="60" t="s">
        <v>536</v>
      </c>
      <c r="I428" s="60" t="s">
        <v>27</v>
      </c>
      <c r="J428" s="60" t="s">
        <v>22</v>
      </c>
      <c r="K428" s="60" t="s">
        <v>22</v>
      </c>
      <c r="L428" s="135" t="s">
        <v>22</v>
      </c>
      <c r="M428" s="60" t="s">
        <v>22</v>
      </c>
      <c r="N428" s="10" t="s">
        <v>833</v>
      </c>
      <c r="O428" s="255" t="s">
        <v>1074</v>
      </c>
    </row>
    <row r="429" spans="1:15" s="15" customFormat="1" ht="17.25" customHeight="1">
      <c r="A429" s="878"/>
      <c r="B429" s="893"/>
      <c r="C429" s="60" t="s">
        <v>1271</v>
      </c>
      <c r="D429" s="60" t="s">
        <v>1252</v>
      </c>
      <c r="E429" s="60">
        <v>1</v>
      </c>
      <c r="F429" s="60">
        <v>1.3</v>
      </c>
      <c r="G429" s="60" t="s">
        <v>22</v>
      </c>
      <c r="H429" s="60" t="s">
        <v>536</v>
      </c>
      <c r="I429" s="60" t="s">
        <v>27</v>
      </c>
      <c r="J429" s="60" t="s">
        <v>22</v>
      </c>
      <c r="K429" s="60" t="s">
        <v>22</v>
      </c>
      <c r="L429" s="135" t="s">
        <v>22</v>
      </c>
      <c r="M429" s="60" t="s">
        <v>22</v>
      </c>
      <c r="N429" s="10" t="s">
        <v>833</v>
      </c>
      <c r="O429" s="240">
        <f t="shared" ref="O429:O430" si="20">1285*F429</f>
        <v>1670.5</v>
      </c>
    </row>
    <row r="430" spans="1:15" s="15" customFormat="1" ht="17.25" customHeight="1">
      <c r="A430" s="878"/>
      <c r="B430" s="893"/>
      <c r="C430" s="60" t="s">
        <v>1272</v>
      </c>
      <c r="D430" s="60" t="s">
        <v>1252</v>
      </c>
      <c r="E430" s="60">
        <v>1</v>
      </c>
      <c r="F430" s="60">
        <v>1.2</v>
      </c>
      <c r="G430" s="60" t="s">
        <v>22</v>
      </c>
      <c r="H430" s="60" t="s">
        <v>536</v>
      </c>
      <c r="I430" s="60" t="s">
        <v>20</v>
      </c>
      <c r="J430" s="60" t="s">
        <v>22</v>
      </c>
      <c r="K430" s="60" t="s">
        <v>22</v>
      </c>
      <c r="L430" s="135" t="s">
        <v>22</v>
      </c>
      <c r="M430" s="60" t="s">
        <v>22</v>
      </c>
      <c r="N430" s="10" t="s">
        <v>833</v>
      </c>
      <c r="O430" s="240">
        <f t="shared" si="20"/>
        <v>1542</v>
      </c>
    </row>
    <row r="431" spans="1:15" s="15" customFormat="1" ht="17.25" customHeight="1">
      <c r="A431" s="878"/>
      <c r="B431" s="893"/>
      <c r="C431" s="60" t="s">
        <v>1273</v>
      </c>
      <c r="D431" s="60" t="s">
        <v>849</v>
      </c>
      <c r="E431" s="60">
        <v>1</v>
      </c>
      <c r="F431" s="60">
        <v>0.5</v>
      </c>
      <c r="G431" s="60" t="s">
        <v>22</v>
      </c>
      <c r="H431" s="60" t="s">
        <v>536</v>
      </c>
      <c r="I431" s="60" t="s">
        <v>27</v>
      </c>
      <c r="J431" s="60" t="s">
        <v>22</v>
      </c>
      <c r="K431" s="60" t="s">
        <v>22</v>
      </c>
      <c r="L431" s="135" t="s">
        <v>22</v>
      </c>
      <c r="M431" s="60" t="s">
        <v>22</v>
      </c>
      <c r="N431" s="10" t="s">
        <v>833</v>
      </c>
      <c r="O431" s="240">
        <f t="shared" ref="O431:O437" si="21">1606*F431</f>
        <v>803</v>
      </c>
    </row>
    <row r="432" spans="1:15" s="15" customFormat="1" ht="18" customHeight="1">
      <c r="A432" s="878"/>
      <c r="B432" s="893"/>
      <c r="C432" s="60" t="s">
        <v>1274</v>
      </c>
      <c r="D432" s="60" t="s">
        <v>849</v>
      </c>
      <c r="E432" s="60">
        <v>1</v>
      </c>
      <c r="F432" s="60">
        <v>0.5</v>
      </c>
      <c r="G432" s="60" t="s">
        <v>22</v>
      </c>
      <c r="H432" s="60" t="s">
        <v>536</v>
      </c>
      <c r="I432" s="60" t="s">
        <v>20</v>
      </c>
      <c r="J432" s="60" t="s">
        <v>22</v>
      </c>
      <c r="K432" s="60" t="s">
        <v>22</v>
      </c>
      <c r="L432" s="135" t="s">
        <v>22</v>
      </c>
      <c r="M432" s="60" t="s">
        <v>22</v>
      </c>
      <c r="N432" s="10" t="s">
        <v>833</v>
      </c>
      <c r="O432" s="240">
        <f t="shared" si="21"/>
        <v>803</v>
      </c>
    </row>
    <row r="433" spans="1:15" s="15" customFormat="1" ht="18" customHeight="1">
      <c r="A433" s="878"/>
      <c r="B433" s="893"/>
      <c r="C433" s="60" t="s">
        <v>1275</v>
      </c>
      <c r="D433" s="60" t="s">
        <v>849</v>
      </c>
      <c r="E433" s="60">
        <v>1</v>
      </c>
      <c r="F433" s="60">
        <v>0.3</v>
      </c>
      <c r="G433" s="60" t="s">
        <v>22</v>
      </c>
      <c r="H433" s="60" t="s">
        <v>536</v>
      </c>
      <c r="I433" s="60" t="s">
        <v>20</v>
      </c>
      <c r="J433" s="60" t="s">
        <v>22</v>
      </c>
      <c r="K433" s="60" t="s">
        <v>22</v>
      </c>
      <c r="L433" s="135" t="s">
        <v>22</v>
      </c>
      <c r="M433" s="60" t="s">
        <v>22</v>
      </c>
      <c r="N433" s="10" t="s">
        <v>833</v>
      </c>
      <c r="O433" s="240">
        <f t="shared" si="21"/>
        <v>481.79999999999995</v>
      </c>
    </row>
    <row r="434" spans="1:15" s="15" customFormat="1" ht="18" customHeight="1">
      <c r="A434" s="878"/>
      <c r="B434" s="893"/>
      <c r="C434" s="60" t="s">
        <v>1276</v>
      </c>
      <c r="D434" s="60" t="s">
        <v>1252</v>
      </c>
      <c r="E434" s="60">
        <v>1</v>
      </c>
      <c r="F434" s="60">
        <v>0.9</v>
      </c>
      <c r="G434" s="60" t="s">
        <v>22</v>
      </c>
      <c r="H434" s="60" t="s">
        <v>536</v>
      </c>
      <c r="I434" s="60" t="s">
        <v>20</v>
      </c>
      <c r="J434" s="60" t="s">
        <v>22</v>
      </c>
      <c r="K434" s="60" t="s">
        <v>22</v>
      </c>
      <c r="L434" s="135" t="s">
        <v>22</v>
      </c>
      <c r="M434" s="60" t="s">
        <v>22</v>
      </c>
      <c r="N434" s="10" t="s">
        <v>833</v>
      </c>
      <c r="O434" s="240">
        <f t="shared" ref="O434:O436" si="22">1285*F434</f>
        <v>1156.5</v>
      </c>
    </row>
    <row r="435" spans="1:15" s="15" customFormat="1" ht="17.25" customHeight="1">
      <c r="A435" s="878"/>
      <c r="B435" s="893"/>
      <c r="C435" s="60" t="s">
        <v>1277</v>
      </c>
      <c r="D435" s="60" t="s">
        <v>1252</v>
      </c>
      <c r="E435" s="60">
        <v>1</v>
      </c>
      <c r="F435" s="60">
        <v>1.4</v>
      </c>
      <c r="G435" s="60" t="s">
        <v>22</v>
      </c>
      <c r="H435" s="60" t="s">
        <v>536</v>
      </c>
      <c r="I435" s="60" t="s">
        <v>20</v>
      </c>
      <c r="J435" s="60" t="s">
        <v>22</v>
      </c>
      <c r="K435" s="60" t="s">
        <v>22</v>
      </c>
      <c r="L435" s="135" t="s">
        <v>22</v>
      </c>
      <c r="M435" s="60" t="s">
        <v>22</v>
      </c>
      <c r="N435" s="10" t="s">
        <v>833</v>
      </c>
      <c r="O435" s="240">
        <f t="shared" si="22"/>
        <v>1798.9999999999998</v>
      </c>
    </row>
    <row r="436" spans="1:15" s="15" customFormat="1" ht="17.25" customHeight="1">
      <c r="A436" s="878"/>
      <c r="B436" s="893"/>
      <c r="C436" s="60" t="s">
        <v>1277</v>
      </c>
      <c r="D436" s="60" t="s">
        <v>1252</v>
      </c>
      <c r="E436" s="60">
        <v>1</v>
      </c>
      <c r="F436" s="60">
        <v>0.5</v>
      </c>
      <c r="G436" s="60" t="s">
        <v>22</v>
      </c>
      <c r="H436" s="60" t="s">
        <v>536</v>
      </c>
      <c r="I436" s="60" t="s">
        <v>20</v>
      </c>
      <c r="J436" s="60" t="s">
        <v>22</v>
      </c>
      <c r="K436" s="60" t="s">
        <v>22</v>
      </c>
      <c r="L436" s="135" t="s">
        <v>22</v>
      </c>
      <c r="M436" s="60" t="s">
        <v>22</v>
      </c>
      <c r="N436" s="10" t="s">
        <v>833</v>
      </c>
      <c r="O436" s="240">
        <f t="shared" si="22"/>
        <v>642.5</v>
      </c>
    </row>
    <row r="437" spans="1:15" s="15" customFormat="1" ht="17.25" customHeight="1">
      <c r="A437" s="878"/>
      <c r="B437" s="893"/>
      <c r="C437" s="60" t="s">
        <v>1278</v>
      </c>
      <c r="D437" s="60" t="s">
        <v>849</v>
      </c>
      <c r="E437" s="60">
        <v>1</v>
      </c>
      <c r="F437" s="60">
        <v>0.5</v>
      </c>
      <c r="G437" s="60" t="s">
        <v>22</v>
      </c>
      <c r="H437" s="60" t="s">
        <v>536</v>
      </c>
      <c r="I437" s="60" t="s">
        <v>20</v>
      </c>
      <c r="J437" s="60" t="s">
        <v>22</v>
      </c>
      <c r="K437" s="60" t="s">
        <v>22</v>
      </c>
      <c r="L437" s="135" t="s">
        <v>22</v>
      </c>
      <c r="M437" s="60" t="s">
        <v>22</v>
      </c>
      <c r="N437" s="10" t="s">
        <v>833</v>
      </c>
      <c r="O437" s="240">
        <f t="shared" si="21"/>
        <v>803</v>
      </c>
    </row>
    <row r="438" spans="1:15" s="15" customFormat="1" ht="17.25" customHeight="1">
      <c r="A438" s="878"/>
      <c r="B438" s="893"/>
      <c r="C438" s="60" t="s">
        <v>2901</v>
      </c>
      <c r="D438" s="60" t="s">
        <v>1252</v>
      </c>
      <c r="E438" s="60">
        <v>1</v>
      </c>
      <c r="F438" s="60">
        <v>0.8</v>
      </c>
      <c r="G438" s="60" t="s">
        <v>22</v>
      </c>
      <c r="H438" s="60" t="s">
        <v>536</v>
      </c>
      <c r="I438" s="60" t="s">
        <v>27</v>
      </c>
      <c r="J438" s="60" t="s">
        <v>22</v>
      </c>
      <c r="K438" s="60" t="s">
        <v>22</v>
      </c>
      <c r="L438" s="135" t="s">
        <v>22</v>
      </c>
      <c r="M438" s="60" t="s">
        <v>22</v>
      </c>
      <c r="N438" s="10" t="s">
        <v>833</v>
      </c>
      <c r="O438" s="240">
        <f t="shared" ref="O438:O439" si="23">1285*F438</f>
        <v>1028</v>
      </c>
    </row>
    <row r="439" spans="1:15" s="15" customFormat="1" ht="17.25" customHeight="1">
      <c r="A439" s="878"/>
      <c r="B439" s="893"/>
      <c r="C439" s="60" t="s">
        <v>1279</v>
      </c>
      <c r="D439" s="60" t="s">
        <v>1252</v>
      </c>
      <c r="E439" s="60">
        <v>1</v>
      </c>
      <c r="F439" s="60">
        <v>1</v>
      </c>
      <c r="G439" s="60" t="s">
        <v>22</v>
      </c>
      <c r="H439" s="60" t="s">
        <v>536</v>
      </c>
      <c r="I439" s="60" t="s">
        <v>27</v>
      </c>
      <c r="J439" s="60" t="s">
        <v>22</v>
      </c>
      <c r="K439" s="60" t="s">
        <v>22</v>
      </c>
      <c r="L439" s="135" t="s">
        <v>22</v>
      </c>
      <c r="M439" s="60" t="s">
        <v>22</v>
      </c>
      <c r="N439" s="10" t="s">
        <v>833</v>
      </c>
      <c r="O439" s="240">
        <f t="shared" si="23"/>
        <v>1285</v>
      </c>
    </row>
    <row r="440" spans="1:15" s="15" customFormat="1" ht="17.25" customHeight="1">
      <c r="A440" s="878"/>
      <c r="B440" s="893"/>
      <c r="C440" s="60" t="s">
        <v>1280</v>
      </c>
      <c r="D440" s="60" t="s">
        <v>849</v>
      </c>
      <c r="E440" s="60">
        <v>1</v>
      </c>
      <c r="F440" s="60">
        <v>0.2</v>
      </c>
      <c r="G440" s="60" t="s">
        <v>22</v>
      </c>
      <c r="H440" s="60" t="s">
        <v>536</v>
      </c>
      <c r="I440" s="60" t="s">
        <v>27</v>
      </c>
      <c r="J440" s="60" t="s">
        <v>22</v>
      </c>
      <c r="K440" s="60" t="s">
        <v>22</v>
      </c>
      <c r="L440" s="135" t="s">
        <v>22</v>
      </c>
      <c r="M440" s="60" t="s">
        <v>22</v>
      </c>
      <c r="N440" s="10" t="s">
        <v>833</v>
      </c>
      <c r="O440" s="255" t="s">
        <v>1074</v>
      </c>
    </row>
    <row r="441" spans="1:15" s="15" customFormat="1" ht="17.25" customHeight="1">
      <c r="A441" s="878"/>
      <c r="B441" s="893"/>
      <c r="C441" s="60" t="s">
        <v>1281</v>
      </c>
      <c r="D441" s="60" t="s">
        <v>849</v>
      </c>
      <c r="E441" s="60">
        <v>1</v>
      </c>
      <c r="F441" s="60">
        <v>0.3</v>
      </c>
      <c r="G441" s="60" t="s">
        <v>22</v>
      </c>
      <c r="H441" s="60" t="s">
        <v>536</v>
      </c>
      <c r="I441" s="60" t="s">
        <v>27</v>
      </c>
      <c r="J441" s="60" t="s">
        <v>22</v>
      </c>
      <c r="K441" s="60" t="s">
        <v>22</v>
      </c>
      <c r="L441" s="135" t="s">
        <v>22</v>
      </c>
      <c r="M441" s="60" t="s">
        <v>22</v>
      </c>
      <c r="N441" s="10" t="s">
        <v>833</v>
      </c>
      <c r="O441" s="240">
        <f t="shared" ref="O441:O465" si="24">1606*F441</f>
        <v>481.79999999999995</v>
      </c>
    </row>
    <row r="442" spans="1:15" s="15" customFormat="1" ht="17.25" customHeight="1">
      <c r="A442" s="878"/>
      <c r="B442" s="893"/>
      <c r="C442" s="60" t="s">
        <v>1282</v>
      </c>
      <c r="D442" s="60" t="s">
        <v>849</v>
      </c>
      <c r="E442" s="60">
        <v>1</v>
      </c>
      <c r="F442" s="60">
        <v>0.3</v>
      </c>
      <c r="G442" s="60" t="s">
        <v>22</v>
      </c>
      <c r="H442" s="60" t="s">
        <v>536</v>
      </c>
      <c r="I442" s="60" t="s">
        <v>27</v>
      </c>
      <c r="J442" s="60" t="s">
        <v>22</v>
      </c>
      <c r="K442" s="60" t="s">
        <v>22</v>
      </c>
      <c r="L442" s="135" t="s">
        <v>22</v>
      </c>
      <c r="M442" s="60" t="s">
        <v>22</v>
      </c>
      <c r="N442" s="10" t="s">
        <v>833</v>
      </c>
      <c r="O442" s="240">
        <f t="shared" si="24"/>
        <v>481.79999999999995</v>
      </c>
    </row>
    <row r="443" spans="1:15" s="15" customFormat="1" ht="17.25" customHeight="1">
      <c r="A443" s="878"/>
      <c r="B443" s="893"/>
      <c r="C443" s="60" t="s">
        <v>1283</v>
      </c>
      <c r="D443" s="60" t="s">
        <v>849</v>
      </c>
      <c r="E443" s="60">
        <v>1</v>
      </c>
      <c r="F443" s="60">
        <v>0.6</v>
      </c>
      <c r="G443" s="60" t="s">
        <v>22</v>
      </c>
      <c r="H443" s="60" t="s">
        <v>536</v>
      </c>
      <c r="I443" s="60" t="s">
        <v>20</v>
      </c>
      <c r="J443" s="60" t="s">
        <v>22</v>
      </c>
      <c r="K443" s="60" t="s">
        <v>22</v>
      </c>
      <c r="L443" s="135" t="s">
        <v>22</v>
      </c>
      <c r="M443" s="60" t="s">
        <v>22</v>
      </c>
      <c r="N443" s="10" t="s">
        <v>833</v>
      </c>
      <c r="O443" s="240">
        <f t="shared" si="24"/>
        <v>963.59999999999991</v>
      </c>
    </row>
    <row r="444" spans="1:15" s="15" customFormat="1" ht="17.25" customHeight="1">
      <c r="A444" s="878"/>
      <c r="B444" s="893"/>
      <c r="C444" s="60" t="s">
        <v>1284</v>
      </c>
      <c r="D444" s="60" t="s">
        <v>1252</v>
      </c>
      <c r="E444" s="60">
        <v>2</v>
      </c>
      <c r="F444" s="60">
        <v>1.4</v>
      </c>
      <c r="G444" s="60" t="s">
        <v>22</v>
      </c>
      <c r="H444" s="60" t="s">
        <v>536</v>
      </c>
      <c r="I444" s="60" t="s">
        <v>20</v>
      </c>
      <c r="J444" s="60" t="s">
        <v>22</v>
      </c>
      <c r="K444" s="60" t="s">
        <v>22</v>
      </c>
      <c r="L444" s="135" t="s">
        <v>22</v>
      </c>
      <c r="M444" s="60" t="s">
        <v>22</v>
      </c>
      <c r="N444" s="10" t="s">
        <v>833</v>
      </c>
      <c r="O444" s="240">
        <f t="shared" ref="O444:O446" si="25">1285*F444</f>
        <v>1798.9999999999998</v>
      </c>
    </row>
    <row r="445" spans="1:15" s="15" customFormat="1" ht="17.25" customHeight="1">
      <c r="A445" s="878"/>
      <c r="B445" s="893"/>
      <c r="C445" s="60" t="s">
        <v>1284</v>
      </c>
      <c r="D445" s="60" t="s">
        <v>1252</v>
      </c>
      <c r="E445" s="60">
        <v>1</v>
      </c>
      <c r="F445" s="60">
        <v>0.2</v>
      </c>
      <c r="G445" s="60" t="s">
        <v>22</v>
      </c>
      <c r="H445" s="60" t="s">
        <v>536</v>
      </c>
      <c r="I445" s="60" t="s">
        <v>20</v>
      </c>
      <c r="J445" s="60" t="s">
        <v>22</v>
      </c>
      <c r="K445" s="60" t="s">
        <v>22</v>
      </c>
      <c r="L445" s="135" t="s">
        <v>22</v>
      </c>
      <c r="M445" s="60" t="s">
        <v>22</v>
      </c>
      <c r="N445" s="10" t="s">
        <v>833</v>
      </c>
      <c r="O445" s="240">
        <f t="shared" si="25"/>
        <v>257</v>
      </c>
    </row>
    <row r="446" spans="1:15" s="15" customFormat="1" ht="17.25" customHeight="1">
      <c r="A446" s="878"/>
      <c r="B446" s="893"/>
      <c r="C446" s="60" t="s">
        <v>1285</v>
      </c>
      <c r="D446" s="60" t="s">
        <v>1252</v>
      </c>
      <c r="E446" s="60">
        <v>1</v>
      </c>
      <c r="F446" s="60">
        <v>1.4</v>
      </c>
      <c r="G446" s="60" t="s">
        <v>22</v>
      </c>
      <c r="H446" s="60" t="s">
        <v>536</v>
      </c>
      <c r="I446" s="60" t="s">
        <v>27</v>
      </c>
      <c r="J446" s="60" t="s">
        <v>22</v>
      </c>
      <c r="K446" s="60" t="s">
        <v>22</v>
      </c>
      <c r="L446" s="135" t="s">
        <v>22</v>
      </c>
      <c r="M446" s="60" t="s">
        <v>22</v>
      </c>
      <c r="N446" s="10" t="s">
        <v>833</v>
      </c>
      <c r="O446" s="240">
        <f t="shared" si="25"/>
        <v>1798.9999999999998</v>
      </c>
    </row>
    <row r="447" spans="1:15" s="15" customFormat="1" ht="17.25" customHeight="1">
      <c r="A447" s="878"/>
      <c r="B447" s="893"/>
      <c r="C447" s="60" t="s">
        <v>1286</v>
      </c>
      <c r="D447" s="60" t="s">
        <v>849</v>
      </c>
      <c r="E447" s="60">
        <v>1</v>
      </c>
      <c r="F447" s="60">
        <v>0.4</v>
      </c>
      <c r="G447" s="60" t="s">
        <v>22</v>
      </c>
      <c r="H447" s="60" t="s">
        <v>536</v>
      </c>
      <c r="I447" s="60" t="s">
        <v>27</v>
      </c>
      <c r="J447" s="60" t="s">
        <v>22</v>
      </c>
      <c r="K447" s="60" t="s">
        <v>22</v>
      </c>
      <c r="L447" s="135" t="s">
        <v>22</v>
      </c>
      <c r="M447" s="60" t="s">
        <v>22</v>
      </c>
      <c r="N447" s="10" t="s">
        <v>833</v>
      </c>
      <c r="O447" s="240">
        <f t="shared" si="24"/>
        <v>642.40000000000009</v>
      </c>
    </row>
    <row r="448" spans="1:15" s="15" customFormat="1" ht="17.25" customHeight="1">
      <c r="A448" s="878"/>
      <c r="B448" s="893"/>
      <c r="C448" s="60" t="s">
        <v>1287</v>
      </c>
      <c r="D448" s="60" t="s">
        <v>1252</v>
      </c>
      <c r="E448" s="60">
        <v>1</v>
      </c>
      <c r="F448" s="60">
        <v>0.5</v>
      </c>
      <c r="G448" s="60" t="s">
        <v>22</v>
      </c>
      <c r="H448" s="60" t="s">
        <v>536</v>
      </c>
      <c r="I448" s="60" t="s">
        <v>27</v>
      </c>
      <c r="J448" s="60" t="s">
        <v>22</v>
      </c>
      <c r="K448" s="60" t="s">
        <v>22</v>
      </c>
      <c r="L448" s="135" t="s">
        <v>22</v>
      </c>
      <c r="M448" s="60" t="s">
        <v>22</v>
      </c>
      <c r="N448" s="10" t="s">
        <v>833</v>
      </c>
      <c r="O448" s="240">
        <f t="shared" ref="O448" si="26">1285*F448</f>
        <v>642.5</v>
      </c>
    </row>
    <row r="449" spans="1:15" s="15" customFormat="1" ht="17.25" customHeight="1">
      <c r="A449" s="878"/>
      <c r="B449" s="893"/>
      <c r="C449" s="60" t="s">
        <v>1288</v>
      </c>
      <c r="D449" s="60" t="s">
        <v>849</v>
      </c>
      <c r="E449" s="60">
        <v>1</v>
      </c>
      <c r="F449" s="60">
        <v>0.4</v>
      </c>
      <c r="G449" s="60" t="s">
        <v>22</v>
      </c>
      <c r="H449" s="60" t="s">
        <v>536</v>
      </c>
      <c r="I449" s="60" t="s">
        <v>27</v>
      </c>
      <c r="J449" s="60" t="s">
        <v>22</v>
      </c>
      <c r="K449" s="60" t="s">
        <v>22</v>
      </c>
      <c r="L449" s="135" t="s">
        <v>22</v>
      </c>
      <c r="M449" s="60" t="s">
        <v>22</v>
      </c>
      <c r="N449" s="10" t="s">
        <v>833</v>
      </c>
      <c r="O449" s="240">
        <f t="shared" si="24"/>
        <v>642.40000000000009</v>
      </c>
    </row>
    <row r="450" spans="1:15" s="15" customFormat="1" ht="17.25" customHeight="1">
      <c r="A450" s="878"/>
      <c r="B450" s="893"/>
      <c r="C450" s="60" t="s">
        <v>1289</v>
      </c>
      <c r="D450" s="60" t="s">
        <v>849</v>
      </c>
      <c r="E450" s="60">
        <v>1</v>
      </c>
      <c r="F450" s="60">
        <v>0.2</v>
      </c>
      <c r="G450" s="60" t="s">
        <v>22</v>
      </c>
      <c r="H450" s="60" t="s">
        <v>536</v>
      </c>
      <c r="I450" s="60" t="s">
        <v>20</v>
      </c>
      <c r="J450" s="60" t="s">
        <v>22</v>
      </c>
      <c r="K450" s="60" t="s">
        <v>22</v>
      </c>
      <c r="L450" s="135" t="s">
        <v>22</v>
      </c>
      <c r="M450" s="60" t="s">
        <v>22</v>
      </c>
      <c r="N450" s="10" t="s">
        <v>833</v>
      </c>
      <c r="O450" s="240">
        <f t="shared" si="24"/>
        <v>321.20000000000005</v>
      </c>
    </row>
    <row r="451" spans="1:15" s="15" customFormat="1" ht="17.25" customHeight="1">
      <c r="A451" s="878"/>
      <c r="B451" s="893"/>
      <c r="C451" s="60" t="s">
        <v>1290</v>
      </c>
      <c r="D451" s="60" t="s">
        <v>1252</v>
      </c>
      <c r="E451" s="60">
        <v>1</v>
      </c>
      <c r="F451" s="60">
        <v>0.9</v>
      </c>
      <c r="G451" s="60" t="s">
        <v>22</v>
      </c>
      <c r="H451" s="60" t="s">
        <v>536</v>
      </c>
      <c r="I451" s="60" t="s">
        <v>27</v>
      </c>
      <c r="J451" s="60" t="s">
        <v>22</v>
      </c>
      <c r="K451" s="60" t="s">
        <v>22</v>
      </c>
      <c r="L451" s="135" t="s">
        <v>22</v>
      </c>
      <c r="M451" s="60" t="s">
        <v>22</v>
      </c>
      <c r="N451" s="10" t="s">
        <v>833</v>
      </c>
      <c r="O451" s="240">
        <f t="shared" ref="O451" si="27">1285*F451</f>
        <v>1156.5</v>
      </c>
    </row>
    <row r="452" spans="1:15" s="15" customFormat="1" ht="17.25" customHeight="1">
      <c r="A452" s="878"/>
      <c r="B452" s="893"/>
      <c r="C452" s="60" t="s">
        <v>1291</v>
      </c>
      <c r="D452" s="60" t="s">
        <v>849</v>
      </c>
      <c r="E452" s="60">
        <v>1</v>
      </c>
      <c r="F452" s="60">
        <v>0.5</v>
      </c>
      <c r="G452" s="60" t="s">
        <v>22</v>
      </c>
      <c r="H452" s="60" t="s">
        <v>536</v>
      </c>
      <c r="I452" s="60" t="s">
        <v>27</v>
      </c>
      <c r="J452" s="60" t="s">
        <v>22</v>
      </c>
      <c r="K452" s="60" t="s">
        <v>22</v>
      </c>
      <c r="L452" s="135" t="s">
        <v>22</v>
      </c>
      <c r="M452" s="60" t="s">
        <v>22</v>
      </c>
      <c r="N452" s="10" t="s">
        <v>833</v>
      </c>
      <c r="O452" s="240">
        <f t="shared" si="24"/>
        <v>803</v>
      </c>
    </row>
    <row r="453" spans="1:15" s="15" customFormat="1" ht="17.25" customHeight="1">
      <c r="A453" s="878"/>
      <c r="B453" s="893"/>
      <c r="C453" s="60" t="s">
        <v>2895</v>
      </c>
      <c r="D453" s="60" t="s">
        <v>849</v>
      </c>
      <c r="E453" s="60">
        <v>1</v>
      </c>
      <c r="F453" s="60">
        <v>0.7</v>
      </c>
      <c r="G453" s="60" t="s">
        <v>22</v>
      </c>
      <c r="H453" s="60" t="s">
        <v>536</v>
      </c>
      <c r="I453" s="60" t="s">
        <v>27</v>
      </c>
      <c r="J453" s="60" t="s">
        <v>22</v>
      </c>
      <c r="K453" s="60" t="s">
        <v>22</v>
      </c>
      <c r="L453" s="135" t="s">
        <v>22</v>
      </c>
      <c r="M453" s="60" t="s">
        <v>22</v>
      </c>
      <c r="N453" s="10" t="s">
        <v>833</v>
      </c>
      <c r="O453" s="240">
        <f t="shared" si="24"/>
        <v>1124.1999999999998</v>
      </c>
    </row>
    <row r="454" spans="1:15" s="15" customFormat="1" ht="17.25" customHeight="1">
      <c r="A454" s="878"/>
      <c r="B454" s="893"/>
      <c r="C454" s="60" t="s">
        <v>2896</v>
      </c>
      <c r="D454" s="60" t="s">
        <v>849</v>
      </c>
      <c r="E454" s="60">
        <v>1</v>
      </c>
      <c r="F454" s="60">
        <v>0.6</v>
      </c>
      <c r="G454" s="60" t="s">
        <v>22</v>
      </c>
      <c r="H454" s="60" t="s">
        <v>536</v>
      </c>
      <c r="I454" s="60" t="s">
        <v>27</v>
      </c>
      <c r="J454" s="60" t="s">
        <v>22</v>
      </c>
      <c r="K454" s="60" t="s">
        <v>22</v>
      </c>
      <c r="L454" s="135" t="s">
        <v>22</v>
      </c>
      <c r="M454" s="60" t="s">
        <v>22</v>
      </c>
      <c r="N454" s="10" t="s">
        <v>833</v>
      </c>
      <c r="O454" s="240">
        <f t="shared" si="24"/>
        <v>963.59999999999991</v>
      </c>
    </row>
    <row r="455" spans="1:15" s="15" customFormat="1" ht="17.25" customHeight="1">
      <c r="A455" s="878"/>
      <c r="B455" s="893"/>
      <c r="C455" s="60" t="s">
        <v>1292</v>
      </c>
      <c r="D455" s="60" t="s">
        <v>1252</v>
      </c>
      <c r="E455" s="60">
        <v>1</v>
      </c>
      <c r="F455" s="60">
        <v>1.4</v>
      </c>
      <c r="G455" s="60" t="s">
        <v>22</v>
      </c>
      <c r="H455" s="60" t="s">
        <v>536</v>
      </c>
      <c r="I455" s="60" t="s">
        <v>27</v>
      </c>
      <c r="J455" s="60" t="s">
        <v>22</v>
      </c>
      <c r="K455" s="60" t="s">
        <v>22</v>
      </c>
      <c r="L455" s="135" t="s">
        <v>22</v>
      </c>
      <c r="M455" s="60" t="s">
        <v>22</v>
      </c>
      <c r="N455" s="10" t="s">
        <v>833</v>
      </c>
      <c r="O455" s="240">
        <f t="shared" ref="O455:O456" si="28">1285*F455</f>
        <v>1798.9999999999998</v>
      </c>
    </row>
    <row r="456" spans="1:15" s="15" customFormat="1" ht="17.25" customHeight="1">
      <c r="A456" s="878"/>
      <c r="B456" s="893"/>
      <c r="C456" s="60" t="s">
        <v>1292</v>
      </c>
      <c r="D456" s="60" t="s">
        <v>1252</v>
      </c>
      <c r="E456" s="60">
        <v>1</v>
      </c>
      <c r="F456" s="60">
        <v>0.2</v>
      </c>
      <c r="G456" s="60" t="s">
        <v>22</v>
      </c>
      <c r="H456" s="60" t="s">
        <v>536</v>
      </c>
      <c r="I456" s="60" t="s">
        <v>27</v>
      </c>
      <c r="J456" s="60" t="s">
        <v>22</v>
      </c>
      <c r="K456" s="60" t="s">
        <v>22</v>
      </c>
      <c r="L456" s="135" t="s">
        <v>22</v>
      </c>
      <c r="M456" s="60" t="s">
        <v>22</v>
      </c>
      <c r="N456" s="10" t="s">
        <v>833</v>
      </c>
      <c r="O456" s="240">
        <f t="shared" si="28"/>
        <v>257</v>
      </c>
    </row>
    <row r="457" spans="1:15" s="15" customFormat="1" ht="17.25" customHeight="1">
      <c r="A457" s="878"/>
      <c r="B457" s="893"/>
      <c r="C457" s="60" t="s">
        <v>2897</v>
      </c>
      <c r="D457" s="60" t="s">
        <v>849</v>
      </c>
      <c r="E457" s="60">
        <v>1</v>
      </c>
      <c r="F457" s="60">
        <v>0.4</v>
      </c>
      <c r="G457" s="60" t="s">
        <v>22</v>
      </c>
      <c r="H457" s="60" t="s">
        <v>536</v>
      </c>
      <c r="I457" s="60" t="s">
        <v>20</v>
      </c>
      <c r="J457" s="60" t="s">
        <v>22</v>
      </c>
      <c r="K457" s="60" t="s">
        <v>22</v>
      </c>
      <c r="L457" s="135" t="s">
        <v>22</v>
      </c>
      <c r="M457" s="60" t="s">
        <v>22</v>
      </c>
      <c r="N457" s="10" t="s">
        <v>833</v>
      </c>
      <c r="O457" s="240">
        <f t="shared" si="24"/>
        <v>642.40000000000009</v>
      </c>
    </row>
    <row r="458" spans="1:15" s="15" customFormat="1" ht="17.25" customHeight="1">
      <c r="A458" s="878"/>
      <c r="B458" s="893"/>
      <c r="C458" s="60" t="s">
        <v>2925</v>
      </c>
      <c r="D458" s="60" t="s">
        <v>1252</v>
      </c>
      <c r="E458" s="60">
        <v>1</v>
      </c>
      <c r="F458" s="60">
        <v>1.1000000000000001</v>
      </c>
      <c r="G458" s="60" t="s">
        <v>22</v>
      </c>
      <c r="H458" s="60" t="s">
        <v>536</v>
      </c>
      <c r="I458" s="60" t="s">
        <v>20</v>
      </c>
      <c r="J458" s="60" t="s">
        <v>22</v>
      </c>
      <c r="K458" s="60" t="s">
        <v>22</v>
      </c>
      <c r="L458" s="135" t="s">
        <v>22</v>
      </c>
      <c r="M458" s="60" t="s">
        <v>22</v>
      </c>
      <c r="N458" s="10" t="s">
        <v>833</v>
      </c>
      <c r="O458" s="240">
        <f t="shared" ref="O458" si="29">1285*F458</f>
        <v>1413.5000000000002</v>
      </c>
    </row>
    <row r="459" spans="1:15" s="15" customFormat="1" ht="17.25" customHeight="1">
      <c r="A459" s="878"/>
      <c r="B459" s="893"/>
      <c r="C459" s="60" t="s">
        <v>2917</v>
      </c>
      <c r="D459" s="60" t="s">
        <v>849</v>
      </c>
      <c r="E459" s="60">
        <v>1</v>
      </c>
      <c r="F459" s="60">
        <v>0.3</v>
      </c>
      <c r="G459" s="60" t="s">
        <v>22</v>
      </c>
      <c r="H459" s="60" t="s">
        <v>536</v>
      </c>
      <c r="I459" s="60" t="s">
        <v>27</v>
      </c>
      <c r="J459" s="60" t="s">
        <v>22</v>
      </c>
      <c r="K459" s="60" t="s">
        <v>22</v>
      </c>
      <c r="L459" s="135" t="s">
        <v>22</v>
      </c>
      <c r="M459" s="60" t="s">
        <v>22</v>
      </c>
      <c r="N459" s="10" t="s">
        <v>833</v>
      </c>
      <c r="O459" s="240">
        <f t="shared" si="24"/>
        <v>481.79999999999995</v>
      </c>
    </row>
    <row r="460" spans="1:15" s="15" customFormat="1" ht="17.25" customHeight="1">
      <c r="A460" s="878"/>
      <c r="B460" s="893"/>
      <c r="C460" s="60" t="s">
        <v>2930</v>
      </c>
      <c r="D460" s="60" t="s">
        <v>1252</v>
      </c>
      <c r="E460" s="60">
        <v>1</v>
      </c>
      <c r="F460" s="60">
        <v>1.1000000000000001</v>
      </c>
      <c r="G460" s="60" t="s">
        <v>22</v>
      </c>
      <c r="H460" s="60" t="s">
        <v>536</v>
      </c>
      <c r="I460" s="60" t="s">
        <v>27</v>
      </c>
      <c r="J460" s="60" t="s">
        <v>22</v>
      </c>
      <c r="K460" s="60" t="s">
        <v>22</v>
      </c>
      <c r="L460" s="135" t="s">
        <v>22</v>
      </c>
      <c r="M460" s="60" t="s">
        <v>22</v>
      </c>
      <c r="N460" s="10" t="s">
        <v>833</v>
      </c>
      <c r="O460" s="240">
        <f t="shared" ref="O460" si="30">1285*F460</f>
        <v>1413.5000000000002</v>
      </c>
    </row>
    <row r="461" spans="1:15" s="15" customFormat="1" ht="17.25" customHeight="1">
      <c r="A461" s="878"/>
      <c r="B461" s="893"/>
      <c r="C461" s="60" t="s">
        <v>2924</v>
      </c>
      <c r="D461" s="60" t="s">
        <v>849</v>
      </c>
      <c r="E461" s="60">
        <v>1</v>
      </c>
      <c r="F461" s="60">
        <v>0.5</v>
      </c>
      <c r="G461" s="60" t="s">
        <v>22</v>
      </c>
      <c r="H461" s="60" t="s">
        <v>536</v>
      </c>
      <c r="I461" s="60" t="s">
        <v>20</v>
      </c>
      <c r="J461" s="60" t="s">
        <v>22</v>
      </c>
      <c r="K461" s="60" t="s">
        <v>22</v>
      </c>
      <c r="L461" s="135" t="s">
        <v>22</v>
      </c>
      <c r="M461" s="60" t="s">
        <v>22</v>
      </c>
      <c r="N461" s="10" t="s">
        <v>833</v>
      </c>
      <c r="O461" s="240">
        <f t="shared" si="24"/>
        <v>803</v>
      </c>
    </row>
    <row r="462" spans="1:15" s="15" customFormat="1" ht="17.25" customHeight="1">
      <c r="A462" s="878"/>
      <c r="B462" s="893"/>
      <c r="C462" s="60" t="s">
        <v>2898</v>
      </c>
      <c r="D462" s="60" t="s">
        <v>1252</v>
      </c>
      <c r="E462" s="60">
        <v>1</v>
      </c>
      <c r="F462" s="60">
        <v>2</v>
      </c>
      <c r="G462" s="60" t="s">
        <v>22</v>
      </c>
      <c r="H462" s="60" t="s">
        <v>536</v>
      </c>
      <c r="I462" s="60" t="s">
        <v>27</v>
      </c>
      <c r="J462" s="60" t="s">
        <v>22</v>
      </c>
      <c r="K462" s="60" t="s">
        <v>22</v>
      </c>
      <c r="L462" s="135" t="s">
        <v>22</v>
      </c>
      <c r="M462" s="60" t="s">
        <v>22</v>
      </c>
      <c r="N462" s="10" t="s">
        <v>833</v>
      </c>
      <c r="O462" s="240">
        <f t="shared" ref="O462:O463" si="31">1285*F462</f>
        <v>2570</v>
      </c>
    </row>
    <row r="463" spans="1:15" s="15" customFormat="1" ht="17.25" customHeight="1">
      <c r="A463" s="878"/>
      <c r="B463" s="893"/>
      <c r="C463" s="60" t="s">
        <v>2898</v>
      </c>
      <c r="D463" s="60" t="s">
        <v>1252</v>
      </c>
      <c r="E463" s="60">
        <v>1</v>
      </c>
      <c r="F463" s="60">
        <v>0.6</v>
      </c>
      <c r="G463" s="60" t="s">
        <v>22</v>
      </c>
      <c r="H463" s="60" t="s">
        <v>536</v>
      </c>
      <c r="I463" s="60" t="s">
        <v>27</v>
      </c>
      <c r="J463" s="60" t="s">
        <v>22</v>
      </c>
      <c r="K463" s="60" t="s">
        <v>22</v>
      </c>
      <c r="L463" s="135" t="s">
        <v>22</v>
      </c>
      <c r="M463" s="60" t="s">
        <v>22</v>
      </c>
      <c r="N463" s="10" t="s">
        <v>833</v>
      </c>
      <c r="O463" s="240">
        <f t="shared" si="31"/>
        <v>771</v>
      </c>
    </row>
    <row r="464" spans="1:15" s="15" customFormat="1" ht="17.25" customHeight="1">
      <c r="A464" s="878"/>
      <c r="B464" s="893"/>
      <c r="C464" s="60" t="s">
        <v>2899</v>
      </c>
      <c r="D464" s="60" t="s">
        <v>849</v>
      </c>
      <c r="E464" s="60">
        <v>1</v>
      </c>
      <c r="F464" s="60">
        <v>0.7</v>
      </c>
      <c r="G464" s="60" t="s">
        <v>22</v>
      </c>
      <c r="H464" s="60" t="s">
        <v>536</v>
      </c>
      <c r="I464" s="60" t="s">
        <v>20</v>
      </c>
      <c r="J464" s="60" t="s">
        <v>22</v>
      </c>
      <c r="K464" s="60" t="s">
        <v>22</v>
      </c>
      <c r="L464" s="135" t="s">
        <v>22</v>
      </c>
      <c r="M464" s="60" t="s">
        <v>22</v>
      </c>
      <c r="N464" s="10" t="s">
        <v>833</v>
      </c>
      <c r="O464" s="240">
        <f t="shared" si="24"/>
        <v>1124.1999999999998</v>
      </c>
    </row>
    <row r="465" spans="1:15" s="15" customFormat="1" ht="17.25" customHeight="1">
      <c r="A465" s="878"/>
      <c r="B465" s="893"/>
      <c r="C465" s="60" t="s">
        <v>2926</v>
      </c>
      <c r="D465" s="60" t="s">
        <v>849</v>
      </c>
      <c r="E465" s="60">
        <v>1</v>
      </c>
      <c r="F465" s="60">
        <v>0.5</v>
      </c>
      <c r="G465" s="60" t="s">
        <v>22</v>
      </c>
      <c r="H465" s="60" t="s">
        <v>536</v>
      </c>
      <c r="I465" s="60" t="s">
        <v>27</v>
      </c>
      <c r="J465" s="60" t="s">
        <v>22</v>
      </c>
      <c r="K465" s="60" t="s">
        <v>22</v>
      </c>
      <c r="L465" s="135" t="s">
        <v>22</v>
      </c>
      <c r="M465" s="60" t="s">
        <v>22</v>
      </c>
      <c r="N465" s="10" t="s">
        <v>833</v>
      </c>
      <c r="O465" s="240">
        <f t="shared" si="24"/>
        <v>803</v>
      </c>
    </row>
    <row r="466" spans="1:15" s="15" customFormat="1" ht="17.25" customHeight="1">
      <c r="A466" s="878"/>
      <c r="B466" s="893"/>
      <c r="C466" s="60" t="s">
        <v>2900</v>
      </c>
      <c r="D466" s="60" t="s">
        <v>1252</v>
      </c>
      <c r="E466" s="60">
        <v>1</v>
      </c>
      <c r="F466" s="60">
        <v>1.4</v>
      </c>
      <c r="G466" s="60" t="s">
        <v>22</v>
      </c>
      <c r="H466" s="60" t="s">
        <v>536</v>
      </c>
      <c r="I466" s="60" t="s">
        <v>20</v>
      </c>
      <c r="J466" s="60" t="s">
        <v>22</v>
      </c>
      <c r="K466" s="60" t="s">
        <v>22</v>
      </c>
      <c r="L466" s="135" t="s">
        <v>22</v>
      </c>
      <c r="M466" s="60" t="s">
        <v>22</v>
      </c>
      <c r="N466" s="10" t="s">
        <v>833</v>
      </c>
      <c r="O466" s="240">
        <f t="shared" ref="O466" si="32">1285*F466</f>
        <v>1798.9999999999998</v>
      </c>
    </row>
    <row r="467" spans="1:15" s="15" customFormat="1" ht="17.25" customHeight="1">
      <c r="A467" s="878"/>
      <c r="B467" s="893"/>
      <c r="C467" s="60" t="s">
        <v>2922</v>
      </c>
      <c r="D467" s="60" t="s">
        <v>1252</v>
      </c>
      <c r="E467" s="60">
        <v>1</v>
      </c>
      <c r="F467" s="60">
        <v>1.1000000000000001</v>
      </c>
      <c r="G467" s="60" t="s">
        <v>22</v>
      </c>
      <c r="H467" s="60" t="s">
        <v>536</v>
      </c>
      <c r="I467" s="60" t="s">
        <v>27</v>
      </c>
      <c r="J467" s="60" t="s">
        <v>22</v>
      </c>
      <c r="K467" s="60" t="s">
        <v>22</v>
      </c>
      <c r="L467" s="135" t="s">
        <v>22</v>
      </c>
      <c r="M467" s="60" t="s">
        <v>22</v>
      </c>
      <c r="N467" s="10" t="s">
        <v>833</v>
      </c>
      <c r="O467" s="240">
        <f t="shared" ref="O467" si="33">1285*F467</f>
        <v>1413.5000000000002</v>
      </c>
    </row>
    <row r="468" spans="1:15" s="15" customFormat="1" ht="17.25" customHeight="1">
      <c r="A468" s="878"/>
      <c r="B468" s="893"/>
      <c r="C468" s="60" t="s">
        <v>2918</v>
      </c>
      <c r="D468" s="60" t="s">
        <v>857</v>
      </c>
      <c r="E468" s="60">
        <v>1</v>
      </c>
      <c r="F468" s="60">
        <v>0.6</v>
      </c>
      <c r="G468" s="60" t="s">
        <v>22</v>
      </c>
      <c r="H468" s="60" t="s">
        <v>536</v>
      </c>
      <c r="I468" s="60" t="s">
        <v>20</v>
      </c>
      <c r="J468" s="60" t="s">
        <v>22</v>
      </c>
      <c r="K468" s="60" t="s">
        <v>22</v>
      </c>
      <c r="L468" s="135" t="s">
        <v>22</v>
      </c>
      <c r="M468" s="60" t="s">
        <v>22</v>
      </c>
      <c r="N468" s="10" t="s">
        <v>833</v>
      </c>
      <c r="O468" s="240">
        <f t="shared" ref="O468:O526" si="34">1606*F468</f>
        <v>963.59999999999991</v>
      </c>
    </row>
    <row r="469" spans="1:15" s="15" customFormat="1" ht="17.25" customHeight="1">
      <c r="A469" s="878"/>
      <c r="B469" s="893"/>
      <c r="C469" s="60" t="s">
        <v>2934</v>
      </c>
      <c r="D469" s="60" t="s">
        <v>1252</v>
      </c>
      <c r="E469" s="60">
        <v>1</v>
      </c>
      <c r="F469" s="60">
        <v>0.8</v>
      </c>
      <c r="G469" s="60" t="s">
        <v>22</v>
      </c>
      <c r="H469" s="60" t="s">
        <v>536</v>
      </c>
      <c r="I469" s="60" t="s">
        <v>27</v>
      </c>
      <c r="J469" s="60" t="s">
        <v>22</v>
      </c>
      <c r="K469" s="60" t="s">
        <v>22</v>
      </c>
      <c r="L469" s="135" t="s">
        <v>22</v>
      </c>
      <c r="M469" s="60" t="s">
        <v>22</v>
      </c>
      <c r="N469" s="10" t="s">
        <v>833</v>
      </c>
      <c r="O469" s="240">
        <f t="shared" ref="O469" si="35">1285*F469</f>
        <v>1028</v>
      </c>
    </row>
    <row r="470" spans="1:15" s="15" customFormat="1" ht="17.25" customHeight="1">
      <c r="A470" s="878"/>
      <c r="B470" s="893"/>
      <c r="C470" s="60" t="s">
        <v>2983</v>
      </c>
      <c r="D470" s="60" t="s">
        <v>857</v>
      </c>
      <c r="E470" s="60">
        <v>1</v>
      </c>
      <c r="F470" s="60">
        <v>0.2</v>
      </c>
      <c r="G470" s="60" t="s">
        <v>22</v>
      </c>
      <c r="H470" s="60" t="s">
        <v>536</v>
      </c>
      <c r="I470" s="60" t="s">
        <v>27</v>
      </c>
      <c r="J470" s="60" t="s">
        <v>22</v>
      </c>
      <c r="K470" s="60" t="s">
        <v>22</v>
      </c>
      <c r="L470" s="135" t="s">
        <v>22</v>
      </c>
      <c r="M470" s="60" t="s">
        <v>22</v>
      </c>
      <c r="N470" s="10" t="s">
        <v>833</v>
      </c>
      <c r="O470" s="240">
        <f t="shared" si="34"/>
        <v>321.20000000000005</v>
      </c>
    </row>
    <row r="471" spans="1:15" s="15" customFormat="1" ht="17.25" customHeight="1">
      <c r="A471" s="878"/>
      <c r="B471" s="893"/>
      <c r="C471" s="60" t="s">
        <v>2928</v>
      </c>
      <c r="D471" s="60" t="s">
        <v>857</v>
      </c>
      <c r="E471" s="60">
        <v>1</v>
      </c>
      <c r="F471" s="60">
        <v>0.4</v>
      </c>
      <c r="G471" s="60" t="s">
        <v>22</v>
      </c>
      <c r="H471" s="60" t="s">
        <v>536</v>
      </c>
      <c r="I471" s="60" t="s">
        <v>27</v>
      </c>
      <c r="J471" s="60" t="s">
        <v>22</v>
      </c>
      <c r="K471" s="60" t="s">
        <v>22</v>
      </c>
      <c r="L471" s="135" t="s">
        <v>22</v>
      </c>
      <c r="M471" s="60" t="s">
        <v>22</v>
      </c>
      <c r="N471" s="10" t="s">
        <v>833</v>
      </c>
      <c r="O471" s="240">
        <f t="shared" si="34"/>
        <v>642.40000000000009</v>
      </c>
    </row>
    <row r="472" spans="1:15" s="15" customFormat="1" ht="17.25" customHeight="1">
      <c r="A472" s="878"/>
      <c r="B472" s="893"/>
      <c r="C472" s="60" t="s">
        <v>2933</v>
      </c>
      <c r="D472" s="60" t="s">
        <v>857</v>
      </c>
      <c r="E472" s="60">
        <v>1</v>
      </c>
      <c r="F472" s="60">
        <v>0.2</v>
      </c>
      <c r="G472" s="60" t="s">
        <v>22</v>
      </c>
      <c r="H472" s="60" t="s">
        <v>536</v>
      </c>
      <c r="I472" s="60" t="s">
        <v>20</v>
      </c>
      <c r="J472" s="60" t="s">
        <v>22</v>
      </c>
      <c r="K472" s="60" t="s">
        <v>22</v>
      </c>
      <c r="L472" s="135" t="s">
        <v>22</v>
      </c>
      <c r="M472" s="60" t="s">
        <v>22</v>
      </c>
      <c r="N472" s="10" t="s">
        <v>833</v>
      </c>
      <c r="O472" s="240">
        <f t="shared" si="34"/>
        <v>321.20000000000005</v>
      </c>
    </row>
    <row r="473" spans="1:15" s="15" customFormat="1" ht="17.25" customHeight="1">
      <c r="A473" s="878"/>
      <c r="B473" s="893"/>
      <c r="C473" s="60" t="s">
        <v>3011</v>
      </c>
      <c r="D473" s="60" t="s">
        <v>857</v>
      </c>
      <c r="E473" s="60">
        <v>1</v>
      </c>
      <c r="F473" s="60">
        <v>0.4</v>
      </c>
      <c r="G473" s="60" t="s">
        <v>22</v>
      </c>
      <c r="H473" s="60" t="s">
        <v>536</v>
      </c>
      <c r="I473" s="60" t="s">
        <v>20</v>
      </c>
      <c r="J473" s="60" t="s">
        <v>22</v>
      </c>
      <c r="K473" s="60" t="s">
        <v>22</v>
      </c>
      <c r="L473" s="135" t="s">
        <v>22</v>
      </c>
      <c r="M473" s="60" t="s">
        <v>22</v>
      </c>
      <c r="N473" s="10" t="s">
        <v>833</v>
      </c>
      <c r="O473" s="240">
        <f t="shared" si="34"/>
        <v>642.40000000000009</v>
      </c>
    </row>
    <row r="474" spans="1:15" s="15" customFormat="1" ht="17.25" customHeight="1">
      <c r="A474" s="878"/>
      <c r="B474" s="893"/>
      <c r="C474" s="60" t="s">
        <v>2987</v>
      </c>
      <c r="D474" s="60" t="s">
        <v>857</v>
      </c>
      <c r="E474" s="60">
        <v>1</v>
      </c>
      <c r="F474" s="60">
        <v>0.5</v>
      </c>
      <c r="G474" s="60" t="s">
        <v>22</v>
      </c>
      <c r="H474" s="60" t="s">
        <v>536</v>
      </c>
      <c r="I474" s="60" t="s">
        <v>27</v>
      </c>
      <c r="J474" s="60" t="s">
        <v>22</v>
      </c>
      <c r="K474" s="60" t="s">
        <v>22</v>
      </c>
      <c r="L474" s="135" t="s">
        <v>22</v>
      </c>
      <c r="M474" s="60" t="s">
        <v>22</v>
      </c>
      <c r="N474" s="10" t="s">
        <v>833</v>
      </c>
      <c r="O474" s="240">
        <f t="shared" si="34"/>
        <v>803</v>
      </c>
    </row>
    <row r="475" spans="1:15" s="15" customFormat="1" ht="17.25" customHeight="1">
      <c r="A475" s="878"/>
      <c r="B475" s="893"/>
      <c r="C475" s="60" t="s">
        <v>2932</v>
      </c>
      <c r="D475" s="60" t="s">
        <v>1252</v>
      </c>
      <c r="E475" s="60">
        <v>1</v>
      </c>
      <c r="F475" s="60">
        <v>1.2</v>
      </c>
      <c r="G475" s="60" t="s">
        <v>22</v>
      </c>
      <c r="H475" s="60" t="s">
        <v>536</v>
      </c>
      <c r="I475" s="60" t="s">
        <v>20</v>
      </c>
      <c r="J475" s="60" t="s">
        <v>22</v>
      </c>
      <c r="K475" s="60" t="s">
        <v>22</v>
      </c>
      <c r="L475" s="135" t="s">
        <v>22</v>
      </c>
      <c r="M475" s="60" t="s">
        <v>22</v>
      </c>
      <c r="N475" s="10" t="s">
        <v>833</v>
      </c>
      <c r="O475" s="240">
        <f t="shared" ref="O475" si="36">1285*F475</f>
        <v>1542</v>
      </c>
    </row>
    <row r="476" spans="1:15" s="15" customFormat="1" ht="17.25" customHeight="1">
      <c r="A476" s="878"/>
      <c r="B476" s="893"/>
      <c r="C476" s="60" t="s">
        <v>2991</v>
      </c>
      <c r="D476" s="60" t="s">
        <v>857</v>
      </c>
      <c r="E476" s="60">
        <v>1</v>
      </c>
      <c r="F476" s="60">
        <v>0.2</v>
      </c>
      <c r="G476" s="60" t="s">
        <v>22</v>
      </c>
      <c r="H476" s="60" t="s">
        <v>536</v>
      </c>
      <c r="I476" s="60" t="s">
        <v>27</v>
      </c>
      <c r="J476" s="60" t="s">
        <v>22</v>
      </c>
      <c r="K476" s="60" t="s">
        <v>22</v>
      </c>
      <c r="L476" s="135" t="s">
        <v>22</v>
      </c>
      <c r="M476" s="60" t="s">
        <v>22</v>
      </c>
      <c r="N476" s="10" t="s">
        <v>833</v>
      </c>
      <c r="O476" s="240">
        <f t="shared" si="34"/>
        <v>321.20000000000005</v>
      </c>
    </row>
    <row r="477" spans="1:15" s="15" customFormat="1" ht="17.25" customHeight="1">
      <c r="A477" s="878"/>
      <c r="B477" s="893"/>
      <c r="C477" s="60" t="s">
        <v>2975</v>
      </c>
      <c r="D477" s="60" t="s">
        <v>857</v>
      </c>
      <c r="E477" s="60">
        <v>1</v>
      </c>
      <c r="F477" s="60">
        <v>0.28000000000000003</v>
      </c>
      <c r="G477" s="60" t="s">
        <v>22</v>
      </c>
      <c r="H477" s="60" t="s">
        <v>536</v>
      </c>
      <c r="I477" s="60" t="s">
        <v>20</v>
      </c>
      <c r="J477" s="60" t="s">
        <v>22</v>
      </c>
      <c r="K477" s="60" t="s">
        <v>22</v>
      </c>
      <c r="L477" s="135" t="s">
        <v>22</v>
      </c>
      <c r="M477" s="60" t="s">
        <v>22</v>
      </c>
      <c r="N477" s="10" t="s">
        <v>833</v>
      </c>
      <c r="O477" s="240">
        <f t="shared" si="34"/>
        <v>449.68000000000006</v>
      </c>
    </row>
    <row r="478" spans="1:15" s="15" customFormat="1" ht="17.25" customHeight="1">
      <c r="A478" s="878"/>
      <c r="B478" s="893"/>
      <c r="C478" s="60" t="s">
        <v>2984</v>
      </c>
      <c r="D478" s="60" t="s">
        <v>857</v>
      </c>
      <c r="E478" s="60">
        <v>1</v>
      </c>
      <c r="F478" s="60">
        <v>0.5</v>
      </c>
      <c r="G478" s="60" t="s">
        <v>22</v>
      </c>
      <c r="H478" s="60" t="s">
        <v>536</v>
      </c>
      <c r="I478" s="60" t="s">
        <v>20</v>
      </c>
      <c r="J478" s="60" t="s">
        <v>22</v>
      </c>
      <c r="K478" s="60" t="s">
        <v>22</v>
      </c>
      <c r="L478" s="135" t="s">
        <v>22</v>
      </c>
      <c r="M478" s="60" t="s">
        <v>22</v>
      </c>
      <c r="N478" s="10" t="s">
        <v>833</v>
      </c>
      <c r="O478" s="240">
        <f t="shared" si="34"/>
        <v>803</v>
      </c>
    </row>
    <row r="479" spans="1:15" s="15" customFormat="1" ht="17.25" customHeight="1">
      <c r="A479" s="878"/>
      <c r="B479" s="893"/>
      <c r="C479" s="60" t="s">
        <v>3012</v>
      </c>
      <c r="D479" s="60" t="s">
        <v>857</v>
      </c>
      <c r="E479" s="60">
        <v>1</v>
      </c>
      <c r="F479" s="60">
        <v>0.7</v>
      </c>
      <c r="G479" s="60" t="s">
        <v>22</v>
      </c>
      <c r="H479" s="60" t="s">
        <v>536</v>
      </c>
      <c r="I479" s="60" t="s">
        <v>27</v>
      </c>
      <c r="J479" s="60" t="s">
        <v>22</v>
      </c>
      <c r="K479" s="60" t="s">
        <v>22</v>
      </c>
      <c r="L479" s="135" t="s">
        <v>22</v>
      </c>
      <c r="M479" s="60" t="s">
        <v>22</v>
      </c>
      <c r="N479" s="10" t="s">
        <v>833</v>
      </c>
      <c r="O479" s="240">
        <f t="shared" si="34"/>
        <v>1124.1999999999998</v>
      </c>
    </row>
    <row r="480" spans="1:15" s="15" customFormat="1" ht="17.25" customHeight="1">
      <c r="A480" s="878"/>
      <c r="B480" s="893"/>
      <c r="C480" s="60" t="s">
        <v>2976</v>
      </c>
      <c r="D480" s="60" t="s">
        <v>857</v>
      </c>
      <c r="E480" s="60">
        <v>1</v>
      </c>
      <c r="F480" s="60">
        <v>0.7</v>
      </c>
      <c r="G480" s="60" t="s">
        <v>22</v>
      </c>
      <c r="H480" s="60" t="s">
        <v>536</v>
      </c>
      <c r="I480" s="60" t="s">
        <v>20</v>
      </c>
      <c r="J480" s="60" t="s">
        <v>22</v>
      </c>
      <c r="K480" s="60" t="s">
        <v>22</v>
      </c>
      <c r="L480" s="135" t="s">
        <v>22</v>
      </c>
      <c r="M480" s="60" t="s">
        <v>22</v>
      </c>
      <c r="N480" s="10" t="s">
        <v>833</v>
      </c>
      <c r="O480" s="240">
        <f t="shared" si="34"/>
        <v>1124.1999999999998</v>
      </c>
    </row>
    <row r="481" spans="1:15" s="15" customFormat="1" ht="17.25" customHeight="1">
      <c r="A481" s="878"/>
      <c r="B481" s="893"/>
      <c r="C481" s="60" t="s">
        <v>2937</v>
      </c>
      <c r="D481" s="60" t="s">
        <v>1252</v>
      </c>
      <c r="E481" s="60">
        <v>1</v>
      </c>
      <c r="F481" s="60">
        <v>1.2</v>
      </c>
      <c r="G481" s="60" t="s">
        <v>22</v>
      </c>
      <c r="H481" s="60" t="s">
        <v>536</v>
      </c>
      <c r="I481" s="60" t="s">
        <v>20</v>
      </c>
      <c r="J481" s="60" t="s">
        <v>22</v>
      </c>
      <c r="K481" s="60" t="s">
        <v>22</v>
      </c>
      <c r="L481" s="135" t="s">
        <v>22</v>
      </c>
      <c r="M481" s="60" t="s">
        <v>22</v>
      </c>
      <c r="N481" s="10" t="s">
        <v>833</v>
      </c>
      <c r="O481" s="240">
        <f t="shared" ref="O481" si="37">1285*F481</f>
        <v>1542</v>
      </c>
    </row>
    <row r="482" spans="1:15" s="15" customFormat="1" ht="17.25" customHeight="1">
      <c r="A482" s="878"/>
      <c r="B482" s="893"/>
      <c r="C482" s="60" t="s">
        <v>2986</v>
      </c>
      <c r="D482" s="60" t="s">
        <v>857</v>
      </c>
      <c r="E482" s="60">
        <v>1</v>
      </c>
      <c r="F482" s="60">
        <v>0.6</v>
      </c>
      <c r="G482" s="60" t="s">
        <v>22</v>
      </c>
      <c r="H482" s="60" t="s">
        <v>536</v>
      </c>
      <c r="I482" s="60" t="s">
        <v>27</v>
      </c>
      <c r="J482" s="60" t="s">
        <v>22</v>
      </c>
      <c r="K482" s="60" t="s">
        <v>22</v>
      </c>
      <c r="L482" s="135" t="s">
        <v>22</v>
      </c>
      <c r="M482" s="60" t="s">
        <v>22</v>
      </c>
      <c r="N482" s="10" t="s">
        <v>833</v>
      </c>
      <c r="O482" s="240">
        <f t="shared" si="34"/>
        <v>963.59999999999991</v>
      </c>
    </row>
    <row r="483" spans="1:15" s="15" customFormat="1" ht="17.25" customHeight="1">
      <c r="A483" s="878"/>
      <c r="B483" s="893"/>
      <c r="C483" s="60" t="s">
        <v>2985</v>
      </c>
      <c r="D483" s="60" t="s">
        <v>857</v>
      </c>
      <c r="E483" s="60">
        <v>1</v>
      </c>
      <c r="F483" s="60">
        <v>0.3</v>
      </c>
      <c r="G483" s="60" t="s">
        <v>22</v>
      </c>
      <c r="H483" s="60" t="s">
        <v>536</v>
      </c>
      <c r="I483" s="60" t="s">
        <v>20</v>
      </c>
      <c r="J483" s="60" t="s">
        <v>22</v>
      </c>
      <c r="K483" s="60" t="s">
        <v>22</v>
      </c>
      <c r="L483" s="135" t="s">
        <v>22</v>
      </c>
      <c r="M483" s="60" t="s">
        <v>22</v>
      </c>
      <c r="N483" s="10" t="s">
        <v>833</v>
      </c>
      <c r="O483" s="240">
        <f t="shared" si="34"/>
        <v>481.79999999999995</v>
      </c>
    </row>
    <row r="484" spans="1:15" s="15" customFormat="1" ht="17.25" customHeight="1">
      <c r="A484" s="878"/>
      <c r="B484" s="893"/>
      <c r="C484" s="60" t="s">
        <v>2938</v>
      </c>
      <c r="D484" s="60" t="s">
        <v>857</v>
      </c>
      <c r="E484" s="60">
        <v>1</v>
      </c>
      <c r="F484" s="60">
        <v>0.6</v>
      </c>
      <c r="G484" s="60" t="s">
        <v>22</v>
      </c>
      <c r="H484" s="60" t="s">
        <v>536</v>
      </c>
      <c r="I484" s="60" t="s">
        <v>20</v>
      </c>
      <c r="J484" s="60" t="s">
        <v>22</v>
      </c>
      <c r="K484" s="60" t="s">
        <v>22</v>
      </c>
      <c r="L484" s="135" t="s">
        <v>22</v>
      </c>
      <c r="M484" s="60" t="s">
        <v>22</v>
      </c>
      <c r="N484" s="10" t="s">
        <v>833</v>
      </c>
      <c r="O484" s="240">
        <f t="shared" si="34"/>
        <v>963.59999999999991</v>
      </c>
    </row>
    <row r="485" spans="1:15" s="15" customFormat="1" ht="17.25" customHeight="1">
      <c r="A485" s="878"/>
      <c r="B485" s="893"/>
      <c r="C485" s="60" t="s">
        <v>2919</v>
      </c>
      <c r="D485" s="60" t="s">
        <v>857</v>
      </c>
      <c r="E485" s="60">
        <v>1</v>
      </c>
      <c r="F485" s="60">
        <v>0.5</v>
      </c>
      <c r="G485" s="60" t="s">
        <v>22</v>
      </c>
      <c r="H485" s="60" t="s">
        <v>536</v>
      </c>
      <c r="I485" s="60" t="s">
        <v>27</v>
      </c>
      <c r="J485" s="60" t="s">
        <v>22</v>
      </c>
      <c r="K485" s="60" t="s">
        <v>22</v>
      </c>
      <c r="L485" s="135" t="s">
        <v>22</v>
      </c>
      <c r="M485" s="60" t="s">
        <v>22</v>
      </c>
      <c r="N485" s="10" t="s">
        <v>833</v>
      </c>
      <c r="O485" s="240">
        <f t="shared" si="34"/>
        <v>803</v>
      </c>
    </row>
    <row r="486" spans="1:15" s="15" customFormat="1" ht="17.25" customHeight="1">
      <c r="A486" s="878"/>
      <c r="B486" s="893"/>
      <c r="C486" s="60" t="s">
        <v>2920</v>
      </c>
      <c r="D486" s="60" t="s">
        <v>857</v>
      </c>
      <c r="E486" s="60">
        <v>1</v>
      </c>
      <c r="F486" s="60">
        <v>0.7</v>
      </c>
      <c r="G486" s="60" t="s">
        <v>22</v>
      </c>
      <c r="H486" s="60" t="s">
        <v>536</v>
      </c>
      <c r="I486" s="60" t="s">
        <v>27</v>
      </c>
      <c r="J486" s="60" t="s">
        <v>22</v>
      </c>
      <c r="K486" s="60" t="s">
        <v>22</v>
      </c>
      <c r="L486" s="135" t="s">
        <v>22</v>
      </c>
      <c r="M486" s="60" t="s">
        <v>22</v>
      </c>
      <c r="N486" s="10" t="s">
        <v>833</v>
      </c>
      <c r="O486" s="240">
        <f t="shared" si="34"/>
        <v>1124.1999999999998</v>
      </c>
    </row>
    <row r="487" spans="1:15" s="15" customFormat="1" ht="17.25" customHeight="1">
      <c r="A487" s="878"/>
      <c r="B487" s="893"/>
      <c r="C487" s="60" t="s">
        <v>2916</v>
      </c>
      <c r="D487" s="60" t="s">
        <v>857</v>
      </c>
      <c r="E487" s="60">
        <v>1</v>
      </c>
      <c r="F487" s="60">
        <v>0.6</v>
      </c>
      <c r="G487" s="60" t="s">
        <v>22</v>
      </c>
      <c r="H487" s="60" t="s">
        <v>536</v>
      </c>
      <c r="I487" s="60" t="s">
        <v>27</v>
      </c>
      <c r="J487" s="60" t="s">
        <v>22</v>
      </c>
      <c r="K487" s="60" t="s">
        <v>22</v>
      </c>
      <c r="L487" s="135" t="s">
        <v>22</v>
      </c>
      <c r="M487" s="60" t="s">
        <v>22</v>
      </c>
      <c r="N487" s="10" t="s">
        <v>833</v>
      </c>
      <c r="O487" s="240">
        <f t="shared" si="34"/>
        <v>963.59999999999991</v>
      </c>
    </row>
    <row r="488" spans="1:15" s="15" customFormat="1" ht="17.25" customHeight="1">
      <c r="A488" s="878"/>
      <c r="B488" s="893"/>
      <c r="C488" s="60" t="s">
        <v>2939</v>
      </c>
      <c r="D488" s="60" t="s">
        <v>857</v>
      </c>
      <c r="E488" s="60">
        <v>1</v>
      </c>
      <c r="F488" s="60">
        <v>0.2</v>
      </c>
      <c r="G488" s="60" t="s">
        <v>22</v>
      </c>
      <c r="H488" s="60" t="s">
        <v>536</v>
      </c>
      <c r="I488" s="60" t="s">
        <v>20</v>
      </c>
      <c r="J488" s="60" t="s">
        <v>22</v>
      </c>
      <c r="K488" s="60" t="s">
        <v>22</v>
      </c>
      <c r="L488" s="135" t="s">
        <v>22</v>
      </c>
      <c r="M488" s="60" t="s">
        <v>22</v>
      </c>
      <c r="N488" s="10" t="s">
        <v>833</v>
      </c>
      <c r="O488" s="240">
        <f t="shared" si="34"/>
        <v>321.20000000000005</v>
      </c>
    </row>
    <row r="489" spans="1:15" s="15" customFormat="1" ht="17.25" customHeight="1">
      <c r="A489" s="878"/>
      <c r="B489" s="893"/>
      <c r="C489" s="60" t="s">
        <v>3094</v>
      </c>
      <c r="D489" s="60" t="s">
        <v>857</v>
      </c>
      <c r="E489" s="60">
        <v>1</v>
      </c>
      <c r="F489" s="60">
        <v>0.5</v>
      </c>
      <c r="G489" s="60" t="s">
        <v>22</v>
      </c>
      <c r="H489" s="60" t="s">
        <v>536</v>
      </c>
      <c r="I489" s="60" t="s">
        <v>20</v>
      </c>
      <c r="J489" s="60" t="s">
        <v>22</v>
      </c>
      <c r="K489" s="60" t="s">
        <v>22</v>
      </c>
      <c r="L489" s="135" t="s">
        <v>22</v>
      </c>
      <c r="M489" s="60" t="s">
        <v>22</v>
      </c>
      <c r="N489" s="10" t="s">
        <v>833</v>
      </c>
      <c r="O489" s="240">
        <f t="shared" si="34"/>
        <v>803</v>
      </c>
    </row>
    <row r="490" spans="1:15" s="15" customFormat="1" ht="17.25" customHeight="1">
      <c r="A490" s="878"/>
      <c r="B490" s="893"/>
      <c r="C490" s="60" t="s">
        <v>2915</v>
      </c>
      <c r="D490" s="60" t="s">
        <v>857</v>
      </c>
      <c r="E490" s="60">
        <v>1</v>
      </c>
      <c r="F490" s="60">
        <v>0.5</v>
      </c>
      <c r="G490" s="60" t="s">
        <v>22</v>
      </c>
      <c r="H490" s="60" t="s">
        <v>536</v>
      </c>
      <c r="I490" s="60" t="s">
        <v>20</v>
      </c>
      <c r="J490" s="60" t="s">
        <v>22</v>
      </c>
      <c r="K490" s="60" t="s">
        <v>22</v>
      </c>
      <c r="L490" s="135" t="s">
        <v>22</v>
      </c>
      <c r="M490" s="60" t="s">
        <v>22</v>
      </c>
      <c r="N490" s="10" t="s">
        <v>833</v>
      </c>
      <c r="O490" s="240">
        <f t="shared" si="34"/>
        <v>803</v>
      </c>
    </row>
    <row r="491" spans="1:15" s="15" customFormat="1" ht="17.25" customHeight="1">
      <c r="A491" s="878"/>
      <c r="B491" s="893"/>
      <c r="C491" s="60" t="s">
        <v>2940</v>
      </c>
      <c r="D491" s="60" t="s">
        <v>857</v>
      </c>
      <c r="E491" s="60">
        <v>1</v>
      </c>
      <c r="F491" s="60">
        <v>0.3</v>
      </c>
      <c r="G491" s="60" t="s">
        <v>22</v>
      </c>
      <c r="H491" s="60" t="s">
        <v>536</v>
      </c>
      <c r="I491" s="60" t="s">
        <v>20</v>
      </c>
      <c r="J491" s="60" t="s">
        <v>22</v>
      </c>
      <c r="K491" s="60" t="s">
        <v>22</v>
      </c>
      <c r="L491" s="135" t="s">
        <v>22</v>
      </c>
      <c r="M491" s="60" t="s">
        <v>22</v>
      </c>
      <c r="N491" s="10" t="s">
        <v>833</v>
      </c>
      <c r="O491" s="240">
        <f t="shared" si="34"/>
        <v>481.79999999999995</v>
      </c>
    </row>
    <row r="492" spans="1:15" s="15" customFormat="1" ht="17.25" customHeight="1">
      <c r="A492" s="878"/>
      <c r="B492" s="893"/>
      <c r="C492" s="60" t="s">
        <v>2935</v>
      </c>
      <c r="D492" s="60" t="s">
        <v>857</v>
      </c>
      <c r="E492" s="60">
        <v>1</v>
      </c>
      <c r="F492" s="60">
        <v>0.2</v>
      </c>
      <c r="G492" s="60" t="s">
        <v>22</v>
      </c>
      <c r="H492" s="60" t="s">
        <v>536</v>
      </c>
      <c r="I492" s="60" t="s">
        <v>20</v>
      </c>
      <c r="J492" s="60" t="s">
        <v>22</v>
      </c>
      <c r="K492" s="60" t="s">
        <v>22</v>
      </c>
      <c r="L492" s="135" t="s">
        <v>22</v>
      </c>
      <c r="M492" s="60" t="s">
        <v>22</v>
      </c>
      <c r="N492" s="10" t="s">
        <v>833</v>
      </c>
      <c r="O492" s="240">
        <f t="shared" si="34"/>
        <v>321.20000000000005</v>
      </c>
    </row>
    <row r="493" spans="1:15" s="15" customFormat="1" ht="17.25" customHeight="1">
      <c r="A493" s="878"/>
      <c r="B493" s="893"/>
      <c r="C493" s="60" t="s">
        <v>2929</v>
      </c>
      <c r="D493" s="60" t="s">
        <v>1252</v>
      </c>
      <c r="E493" s="60">
        <v>1</v>
      </c>
      <c r="F493" s="60">
        <v>0.8</v>
      </c>
      <c r="G493" s="60" t="s">
        <v>22</v>
      </c>
      <c r="H493" s="60" t="s">
        <v>536</v>
      </c>
      <c r="I493" s="60" t="s">
        <v>27</v>
      </c>
      <c r="J493" s="60" t="s">
        <v>22</v>
      </c>
      <c r="K493" s="60" t="s">
        <v>22</v>
      </c>
      <c r="L493" s="135" t="s">
        <v>22</v>
      </c>
      <c r="M493" s="60" t="s">
        <v>22</v>
      </c>
      <c r="N493" s="10" t="s">
        <v>833</v>
      </c>
      <c r="O493" s="240">
        <f t="shared" ref="O493:O495" si="38">1285*F493</f>
        <v>1028</v>
      </c>
    </row>
    <row r="494" spans="1:15" s="15" customFormat="1" ht="17.25" customHeight="1">
      <c r="A494" s="878"/>
      <c r="B494" s="893"/>
      <c r="C494" s="60" t="s">
        <v>2931</v>
      </c>
      <c r="D494" s="60" t="s">
        <v>1252</v>
      </c>
      <c r="E494" s="60">
        <v>1</v>
      </c>
      <c r="F494" s="60">
        <v>1.4</v>
      </c>
      <c r="G494" s="60" t="s">
        <v>22</v>
      </c>
      <c r="H494" s="60" t="s">
        <v>536</v>
      </c>
      <c r="I494" s="60" t="s">
        <v>20</v>
      </c>
      <c r="J494" s="60" t="s">
        <v>22</v>
      </c>
      <c r="K494" s="60" t="s">
        <v>22</v>
      </c>
      <c r="L494" s="135" t="s">
        <v>22</v>
      </c>
      <c r="M494" s="60" t="s">
        <v>22</v>
      </c>
      <c r="N494" s="10" t="s">
        <v>833</v>
      </c>
      <c r="O494" s="240">
        <f t="shared" si="38"/>
        <v>1798.9999999999998</v>
      </c>
    </row>
    <row r="495" spans="1:15" s="15" customFormat="1" ht="17.25" customHeight="1">
      <c r="A495" s="878"/>
      <c r="B495" s="893"/>
      <c r="C495" s="60" t="s">
        <v>2931</v>
      </c>
      <c r="D495" s="60" t="s">
        <v>1252</v>
      </c>
      <c r="E495" s="60">
        <v>1</v>
      </c>
      <c r="F495" s="60">
        <v>0.2</v>
      </c>
      <c r="G495" s="60" t="s">
        <v>22</v>
      </c>
      <c r="H495" s="60" t="s">
        <v>536</v>
      </c>
      <c r="I495" s="60" t="s">
        <v>20</v>
      </c>
      <c r="J495" s="60" t="s">
        <v>22</v>
      </c>
      <c r="K495" s="60" t="s">
        <v>22</v>
      </c>
      <c r="L495" s="135" t="s">
        <v>22</v>
      </c>
      <c r="M495" s="60" t="s">
        <v>22</v>
      </c>
      <c r="N495" s="10" t="s">
        <v>833</v>
      </c>
      <c r="O495" s="240">
        <f t="shared" si="38"/>
        <v>257</v>
      </c>
    </row>
    <row r="496" spans="1:15" s="15" customFormat="1" ht="17.25" customHeight="1">
      <c r="A496" s="878"/>
      <c r="B496" s="893"/>
      <c r="C496" s="60" t="s">
        <v>2927</v>
      </c>
      <c r="D496" s="60" t="s">
        <v>857</v>
      </c>
      <c r="E496" s="60">
        <v>1</v>
      </c>
      <c r="F496" s="60">
        <v>0.4</v>
      </c>
      <c r="G496" s="60" t="s">
        <v>22</v>
      </c>
      <c r="H496" s="60" t="s">
        <v>536</v>
      </c>
      <c r="I496" s="60" t="s">
        <v>20</v>
      </c>
      <c r="J496" s="60" t="s">
        <v>22</v>
      </c>
      <c r="K496" s="60" t="s">
        <v>22</v>
      </c>
      <c r="L496" s="135" t="s">
        <v>22</v>
      </c>
      <c r="M496" s="60" t="s">
        <v>22</v>
      </c>
      <c r="N496" s="10" t="s">
        <v>833</v>
      </c>
      <c r="O496" s="240">
        <f t="shared" si="34"/>
        <v>642.40000000000009</v>
      </c>
    </row>
    <row r="497" spans="1:15" s="15" customFormat="1" ht="17.25" customHeight="1">
      <c r="A497" s="878"/>
      <c r="B497" s="893"/>
      <c r="C497" s="60" t="s">
        <v>2936</v>
      </c>
      <c r="D497" s="60" t="s">
        <v>857</v>
      </c>
      <c r="E497" s="60">
        <v>1</v>
      </c>
      <c r="F497" s="60">
        <v>0.4</v>
      </c>
      <c r="G497" s="60" t="s">
        <v>22</v>
      </c>
      <c r="H497" s="60" t="s">
        <v>536</v>
      </c>
      <c r="I497" s="60" t="s">
        <v>20</v>
      </c>
      <c r="J497" s="60" t="s">
        <v>22</v>
      </c>
      <c r="K497" s="60" t="s">
        <v>22</v>
      </c>
      <c r="L497" s="135" t="s">
        <v>22</v>
      </c>
      <c r="M497" s="60" t="s">
        <v>22</v>
      </c>
      <c r="N497" s="10" t="s">
        <v>833</v>
      </c>
      <c r="O497" s="240">
        <f t="shared" si="34"/>
        <v>642.40000000000009</v>
      </c>
    </row>
    <row r="498" spans="1:15" s="15" customFormat="1" ht="17.25" customHeight="1">
      <c r="A498" s="878"/>
      <c r="B498" s="893"/>
      <c r="C498" s="60" t="s">
        <v>2923</v>
      </c>
      <c r="D498" s="60" t="s">
        <v>857</v>
      </c>
      <c r="E498" s="60">
        <v>1</v>
      </c>
      <c r="F498" s="60">
        <v>0.5</v>
      </c>
      <c r="G498" s="60" t="s">
        <v>22</v>
      </c>
      <c r="H498" s="60" t="s">
        <v>536</v>
      </c>
      <c r="I498" s="60" t="s">
        <v>20</v>
      </c>
      <c r="J498" s="60" t="s">
        <v>22</v>
      </c>
      <c r="K498" s="60" t="s">
        <v>22</v>
      </c>
      <c r="L498" s="135" t="s">
        <v>22</v>
      </c>
      <c r="M498" s="60" t="s">
        <v>22</v>
      </c>
      <c r="N498" s="10" t="s">
        <v>833</v>
      </c>
      <c r="O498" s="240">
        <f t="shared" si="34"/>
        <v>803</v>
      </c>
    </row>
    <row r="499" spans="1:15" s="15" customFormat="1" ht="17.25" customHeight="1">
      <c r="A499" s="878"/>
      <c r="B499" s="893"/>
      <c r="C499" s="60" t="s">
        <v>2921</v>
      </c>
      <c r="D499" s="60" t="s">
        <v>857</v>
      </c>
      <c r="E499" s="60">
        <v>1</v>
      </c>
      <c r="F499" s="60">
        <v>0.7</v>
      </c>
      <c r="G499" s="60" t="s">
        <v>22</v>
      </c>
      <c r="H499" s="60" t="s">
        <v>536</v>
      </c>
      <c r="I499" s="60" t="s">
        <v>27</v>
      </c>
      <c r="J499" s="60" t="s">
        <v>22</v>
      </c>
      <c r="K499" s="60" t="s">
        <v>22</v>
      </c>
      <c r="L499" s="135" t="s">
        <v>22</v>
      </c>
      <c r="M499" s="60" t="s">
        <v>22</v>
      </c>
      <c r="N499" s="10" t="s">
        <v>833</v>
      </c>
      <c r="O499" s="240">
        <f t="shared" si="34"/>
        <v>1124.1999999999998</v>
      </c>
    </row>
    <row r="500" spans="1:15" s="15" customFormat="1" ht="17.25" customHeight="1">
      <c r="A500" s="878"/>
      <c r="B500" s="893"/>
      <c r="C500" s="60" t="s">
        <v>2977</v>
      </c>
      <c r="D500" s="60" t="s">
        <v>857</v>
      </c>
      <c r="E500" s="60">
        <v>1</v>
      </c>
      <c r="F500" s="60">
        <v>0.4</v>
      </c>
      <c r="G500" s="60" t="s">
        <v>22</v>
      </c>
      <c r="H500" s="60" t="s">
        <v>536</v>
      </c>
      <c r="I500" s="60" t="s">
        <v>20</v>
      </c>
      <c r="J500" s="60" t="s">
        <v>22</v>
      </c>
      <c r="K500" s="60" t="s">
        <v>22</v>
      </c>
      <c r="L500" s="135" t="s">
        <v>22</v>
      </c>
      <c r="M500" s="60" t="s">
        <v>22</v>
      </c>
      <c r="N500" s="10" t="s">
        <v>833</v>
      </c>
      <c r="O500" s="240">
        <f t="shared" si="34"/>
        <v>642.40000000000009</v>
      </c>
    </row>
    <row r="501" spans="1:15" s="15" customFormat="1" ht="17.25" customHeight="1">
      <c r="A501" s="878"/>
      <c r="B501" s="893"/>
      <c r="C501" s="60" t="s">
        <v>2978</v>
      </c>
      <c r="D501" s="60" t="s">
        <v>857</v>
      </c>
      <c r="E501" s="60">
        <v>1</v>
      </c>
      <c r="F501" s="60">
        <v>0.4</v>
      </c>
      <c r="G501" s="60" t="s">
        <v>22</v>
      </c>
      <c r="H501" s="60" t="s">
        <v>536</v>
      </c>
      <c r="I501" s="60" t="s">
        <v>20</v>
      </c>
      <c r="J501" s="60" t="s">
        <v>22</v>
      </c>
      <c r="K501" s="60" t="s">
        <v>22</v>
      </c>
      <c r="L501" s="135" t="s">
        <v>22</v>
      </c>
      <c r="M501" s="60" t="s">
        <v>22</v>
      </c>
      <c r="N501" s="10" t="s">
        <v>833</v>
      </c>
      <c r="O501" s="240">
        <f t="shared" si="34"/>
        <v>642.40000000000009</v>
      </c>
    </row>
    <row r="502" spans="1:15" s="15" customFormat="1" ht="17.25" customHeight="1">
      <c r="A502" s="878"/>
      <c r="B502" s="893"/>
      <c r="C502" s="60" t="s">
        <v>2979</v>
      </c>
      <c r="D502" s="60" t="s">
        <v>857</v>
      </c>
      <c r="E502" s="60">
        <v>1</v>
      </c>
      <c r="F502" s="60">
        <v>0.3</v>
      </c>
      <c r="G502" s="60" t="s">
        <v>22</v>
      </c>
      <c r="H502" s="60" t="s">
        <v>536</v>
      </c>
      <c r="I502" s="60" t="s">
        <v>20</v>
      </c>
      <c r="J502" s="60" t="s">
        <v>22</v>
      </c>
      <c r="K502" s="60" t="s">
        <v>22</v>
      </c>
      <c r="L502" s="135" t="s">
        <v>22</v>
      </c>
      <c r="M502" s="60" t="s">
        <v>22</v>
      </c>
      <c r="N502" s="10" t="s">
        <v>833</v>
      </c>
      <c r="O502" s="240">
        <f t="shared" si="34"/>
        <v>481.79999999999995</v>
      </c>
    </row>
    <row r="503" spans="1:15" s="15" customFormat="1" ht="17.25" customHeight="1">
      <c r="A503" s="878"/>
      <c r="B503" s="893"/>
      <c r="C503" s="60" t="s">
        <v>2997</v>
      </c>
      <c r="D503" s="60" t="s">
        <v>857</v>
      </c>
      <c r="E503" s="60">
        <v>1</v>
      </c>
      <c r="F503" s="60">
        <v>0.5</v>
      </c>
      <c r="G503" s="60" t="s">
        <v>22</v>
      </c>
      <c r="H503" s="60" t="s">
        <v>536</v>
      </c>
      <c r="I503" s="60" t="s">
        <v>27</v>
      </c>
      <c r="J503" s="60" t="s">
        <v>22</v>
      </c>
      <c r="K503" s="60" t="s">
        <v>22</v>
      </c>
      <c r="L503" s="135" t="s">
        <v>22</v>
      </c>
      <c r="M503" s="60" t="s">
        <v>22</v>
      </c>
      <c r="N503" s="10" t="s">
        <v>833</v>
      </c>
      <c r="O503" s="240">
        <f t="shared" si="34"/>
        <v>803</v>
      </c>
    </row>
    <row r="504" spans="1:15" s="15" customFormat="1" ht="17.25" customHeight="1">
      <c r="A504" s="878"/>
      <c r="B504" s="893"/>
      <c r="C504" s="60" t="s">
        <v>2998</v>
      </c>
      <c r="D504" s="60" t="s">
        <v>857</v>
      </c>
      <c r="E504" s="60">
        <v>1</v>
      </c>
      <c r="F504" s="60">
        <v>0.5</v>
      </c>
      <c r="G504" s="60" t="s">
        <v>22</v>
      </c>
      <c r="H504" s="60" t="s">
        <v>536</v>
      </c>
      <c r="I504" s="60" t="s">
        <v>27</v>
      </c>
      <c r="J504" s="60" t="s">
        <v>22</v>
      </c>
      <c r="K504" s="60" t="s">
        <v>22</v>
      </c>
      <c r="L504" s="135" t="s">
        <v>22</v>
      </c>
      <c r="M504" s="60" t="s">
        <v>22</v>
      </c>
      <c r="N504" s="10" t="s">
        <v>833</v>
      </c>
      <c r="O504" s="240">
        <f t="shared" si="34"/>
        <v>803</v>
      </c>
    </row>
    <row r="505" spans="1:15" s="15" customFormat="1" ht="17.25" customHeight="1">
      <c r="A505" s="878"/>
      <c r="B505" s="893"/>
      <c r="C505" s="60" t="s">
        <v>2992</v>
      </c>
      <c r="D505" s="60" t="s">
        <v>857</v>
      </c>
      <c r="E505" s="60">
        <v>1</v>
      </c>
      <c r="F505" s="60">
        <v>0.3</v>
      </c>
      <c r="G505" s="60" t="s">
        <v>22</v>
      </c>
      <c r="H505" s="60" t="s">
        <v>536</v>
      </c>
      <c r="I505" s="60" t="s">
        <v>20</v>
      </c>
      <c r="J505" s="60" t="s">
        <v>22</v>
      </c>
      <c r="K505" s="60" t="s">
        <v>22</v>
      </c>
      <c r="L505" s="135" t="s">
        <v>22</v>
      </c>
      <c r="M505" s="60" t="s">
        <v>22</v>
      </c>
      <c r="N505" s="10" t="s">
        <v>833</v>
      </c>
      <c r="O505" s="240">
        <f t="shared" si="34"/>
        <v>481.79999999999995</v>
      </c>
    </row>
    <row r="506" spans="1:15" s="15" customFormat="1" ht="17.25" customHeight="1">
      <c r="A506" s="878"/>
      <c r="B506" s="893"/>
      <c r="C506" s="60" t="s">
        <v>2989</v>
      </c>
      <c r="D506" s="60" t="s">
        <v>857</v>
      </c>
      <c r="E506" s="60">
        <v>1</v>
      </c>
      <c r="F506" s="60">
        <v>0.5</v>
      </c>
      <c r="G506" s="60" t="s">
        <v>22</v>
      </c>
      <c r="H506" s="60" t="s">
        <v>536</v>
      </c>
      <c r="I506" s="60" t="s">
        <v>27</v>
      </c>
      <c r="J506" s="60" t="s">
        <v>22</v>
      </c>
      <c r="K506" s="60" t="s">
        <v>22</v>
      </c>
      <c r="L506" s="135" t="s">
        <v>22</v>
      </c>
      <c r="M506" s="60" t="s">
        <v>22</v>
      </c>
      <c r="N506" s="10" t="s">
        <v>833</v>
      </c>
      <c r="O506" s="240">
        <f t="shared" si="34"/>
        <v>803</v>
      </c>
    </row>
    <row r="507" spans="1:15" s="15" customFormat="1" ht="17.25" customHeight="1">
      <c r="A507" s="878"/>
      <c r="B507" s="893"/>
      <c r="C507" s="60" t="s">
        <v>2990</v>
      </c>
      <c r="D507" s="60" t="s">
        <v>857</v>
      </c>
      <c r="E507" s="60">
        <v>1</v>
      </c>
      <c r="F507" s="60">
        <v>0.5</v>
      </c>
      <c r="G507" s="60" t="s">
        <v>22</v>
      </c>
      <c r="H507" s="60" t="s">
        <v>536</v>
      </c>
      <c r="I507" s="60" t="s">
        <v>20</v>
      </c>
      <c r="J507" s="60" t="s">
        <v>22</v>
      </c>
      <c r="K507" s="60" t="s">
        <v>22</v>
      </c>
      <c r="L507" s="135" t="s">
        <v>22</v>
      </c>
      <c r="M507" s="60" t="s">
        <v>22</v>
      </c>
      <c r="N507" s="10" t="s">
        <v>833</v>
      </c>
      <c r="O507" s="240">
        <f t="shared" si="34"/>
        <v>803</v>
      </c>
    </row>
    <row r="508" spans="1:15" s="15" customFormat="1" ht="17.25" customHeight="1">
      <c r="A508" s="878"/>
      <c r="B508" s="893"/>
      <c r="C508" s="60" t="s">
        <v>2988</v>
      </c>
      <c r="D508" s="60" t="s">
        <v>857</v>
      </c>
      <c r="E508" s="60">
        <v>1</v>
      </c>
      <c r="F508" s="60">
        <v>0.6</v>
      </c>
      <c r="G508" s="60" t="s">
        <v>22</v>
      </c>
      <c r="H508" s="60" t="s">
        <v>536</v>
      </c>
      <c r="I508" s="60" t="s">
        <v>20</v>
      </c>
      <c r="J508" s="60" t="s">
        <v>22</v>
      </c>
      <c r="K508" s="60" t="s">
        <v>22</v>
      </c>
      <c r="L508" s="135" t="s">
        <v>22</v>
      </c>
      <c r="M508" s="60" t="s">
        <v>22</v>
      </c>
      <c r="N508" s="10" t="s">
        <v>833</v>
      </c>
      <c r="O508" s="240">
        <f t="shared" si="34"/>
        <v>963.59999999999991</v>
      </c>
    </row>
    <row r="509" spans="1:15" s="15" customFormat="1" ht="17.25" customHeight="1">
      <c r="A509" s="878"/>
      <c r="B509" s="893"/>
      <c r="C509" s="60" t="s">
        <v>2999</v>
      </c>
      <c r="D509" s="60" t="s">
        <v>857</v>
      </c>
      <c r="E509" s="60">
        <v>1</v>
      </c>
      <c r="F509" s="60">
        <v>0.4</v>
      </c>
      <c r="G509" s="60" t="s">
        <v>22</v>
      </c>
      <c r="H509" s="60" t="s">
        <v>536</v>
      </c>
      <c r="I509" s="60" t="s">
        <v>27</v>
      </c>
      <c r="J509" s="60" t="s">
        <v>22</v>
      </c>
      <c r="K509" s="60" t="s">
        <v>22</v>
      </c>
      <c r="L509" s="135" t="s">
        <v>22</v>
      </c>
      <c r="M509" s="60" t="s">
        <v>22</v>
      </c>
      <c r="N509" s="10" t="s">
        <v>833</v>
      </c>
      <c r="O509" s="240">
        <f t="shared" si="34"/>
        <v>642.40000000000009</v>
      </c>
    </row>
    <row r="510" spans="1:15" s="15" customFormat="1" ht="17.25" customHeight="1">
      <c r="A510" s="878"/>
      <c r="B510" s="893"/>
      <c r="C510" s="60" t="s">
        <v>3000</v>
      </c>
      <c r="D510" s="60" t="s">
        <v>857</v>
      </c>
      <c r="E510" s="60">
        <v>1</v>
      </c>
      <c r="F510" s="60">
        <v>0.4</v>
      </c>
      <c r="G510" s="60" t="s">
        <v>22</v>
      </c>
      <c r="H510" s="60" t="s">
        <v>536</v>
      </c>
      <c r="I510" s="60" t="s">
        <v>27</v>
      </c>
      <c r="J510" s="60" t="s">
        <v>22</v>
      </c>
      <c r="K510" s="60" t="s">
        <v>22</v>
      </c>
      <c r="L510" s="135" t="s">
        <v>22</v>
      </c>
      <c r="M510" s="60" t="s">
        <v>22</v>
      </c>
      <c r="N510" s="10" t="s">
        <v>833</v>
      </c>
      <c r="O510" s="240">
        <f t="shared" si="34"/>
        <v>642.40000000000009</v>
      </c>
    </row>
    <row r="511" spans="1:15" s="15" customFormat="1" ht="17.25" customHeight="1">
      <c r="A511" s="878"/>
      <c r="B511" s="893"/>
      <c r="C511" s="60" t="s">
        <v>3001</v>
      </c>
      <c r="D511" s="60" t="s">
        <v>857</v>
      </c>
      <c r="E511" s="60">
        <v>1</v>
      </c>
      <c r="F511" s="60">
        <v>0.6</v>
      </c>
      <c r="G511" s="60" t="s">
        <v>22</v>
      </c>
      <c r="H511" s="60" t="s">
        <v>536</v>
      </c>
      <c r="I511" s="60" t="s">
        <v>27</v>
      </c>
      <c r="J511" s="60" t="s">
        <v>22</v>
      </c>
      <c r="K511" s="60" t="s">
        <v>22</v>
      </c>
      <c r="L511" s="135" t="s">
        <v>22</v>
      </c>
      <c r="M511" s="60" t="s">
        <v>22</v>
      </c>
      <c r="N511" s="10" t="s">
        <v>833</v>
      </c>
      <c r="O511" s="240">
        <f t="shared" si="34"/>
        <v>963.59999999999991</v>
      </c>
    </row>
    <row r="512" spans="1:15" s="15" customFormat="1" ht="17.25" customHeight="1">
      <c r="A512" s="878"/>
      <c r="B512" s="893"/>
      <c r="C512" s="60" t="s">
        <v>3002</v>
      </c>
      <c r="D512" s="60" t="s">
        <v>857</v>
      </c>
      <c r="E512" s="60">
        <v>1</v>
      </c>
      <c r="F512" s="60">
        <v>0.4</v>
      </c>
      <c r="G512" s="60" t="s">
        <v>22</v>
      </c>
      <c r="H512" s="60" t="s">
        <v>536</v>
      </c>
      <c r="I512" s="60" t="s">
        <v>20</v>
      </c>
      <c r="J512" s="60" t="s">
        <v>22</v>
      </c>
      <c r="K512" s="60" t="s">
        <v>22</v>
      </c>
      <c r="L512" s="135" t="s">
        <v>22</v>
      </c>
      <c r="M512" s="60" t="s">
        <v>22</v>
      </c>
      <c r="N512" s="10" t="s">
        <v>833</v>
      </c>
      <c r="O512" s="240">
        <f t="shared" si="34"/>
        <v>642.40000000000009</v>
      </c>
    </row>
    <row r="513" spans="1:15" s="15" customFormat="1" ht="17.25" customHeight="1">
      <c r="A513" s="878"/>
      <c r="B513" s="893"/>
      <c r="C513" s="60" t="s">
        <v>3003</v>
      </c>
      <c r="D513" s="60" t="s">
        <v>857</v>
      </c>
      <c r="E513" s="60">
        <v>1</v>
      </c>
      <c r="F513" s="60">
        <v>0.6</v>
      </c>
      <c r="G513" s="60" t="s">
        <v>22</v>
      </c>
      <c r="H513" s="60" t="s">
        <v>536</v>
      </c>
      <c r="I513" s="60" t="s">
        <v>20</v>
      </c>
      <c r="J513" s="60" t="s">
        <v>22</v>
      </c>
      <c r="K513" s="60" t="s">
        <v>22</v>
      </c>
      <c r="L513" s="135" t="s">
        <v>22</v>
      </c>
      <c r="M513" s="60" t="s">
        <v>22</v>
      </c>
      <c r="N513" s="10" t="s">
        <v>833</v>
      </c>
      <c r="O513" s="240">
        <f t="shared" si="34"/>
        <v>963.59999999999991</v>
      </c>
    </row>
    <row r="514" spans="1:15" s="15" customFormat="1" ht="17.25" customHeight="1">
      <c r="A514" s="878"/>
      <c r="B514" s="893"/>
      <c r="C514" s="60" t="s">
        <v>3004</v>
      </c>
      <c r="D514" s="60" t="s">
        <v>857</v>
      </c>
      <c r="E514" s="60">
        <v>1</v>
      </c>
      <c r="F514" s="60">
        <v>0.3</v>
      </c>
      <c r="G514" s="60" t="s">
        <v>22</v>
      </c>
      <c r="H514" s="60" t="s">
        <v>536</v>
      </c>
      <c r="I514" s="60" t="s">
        <v>20</v>
      </c>
      <c r="J514" s="60" t="s">
        <v>22</v>
      </c>
      <c r="K514" s="60" t="s">
        <v>22</v>
      </c>
      <c r="L514" s="135" t="s">
        <v>22</v>
      </c>
      <c r="M514" s="60" t="s">
        <v>22</v>
      </c>
      <c r="N514" s="10" t="s">
        <v>833</v>
      </c>
      <c r="O514" s="240">
        <f t="shared" si="34"/>
        <v>481.79999999999995</v>
      </c>
    </row>
    <row r="515" spans="1:15" s="15" customFormat="1" ht="17.25" customHeight="1">
      <c r="A515" s="878"/>
      <c r="B515" s="893"/>
      <c r="C515" s="60" t="s">
        <v>3013</v>
      </c>
      <c r="D515" s="60" t="s">
        <v>857</v>
      </c>
      <c r="E515" s="60">
        <v>1</v>
      </c>
      <c r="F515" s="60">
        <v>0.7</v>
      </c>
      <c r="G515" s="60" t="s">
        <v>22</v>
      </c>
      <c r="H515" s="60" t="s">
        <v>536</v>
      </c>
      <c r="I515" s="60" t="s">
        <v>20</v>
      </c>
      <c r="J515" s="60" t="s">
        <v>22</v>
      </c>
      <c r="K515" s="60" t="s">
        <v>22</v>
      </c>
      <c r="L515" s="135" t="s">
        <v>22</v>
      </c>
      <c r="M515" s="60" t="s">
        <v>22</v>
      </c>
      <c r="N515" s="10" t="s">
        <v>833</v>
      </c>
      <c r="O515" s="240">
        <f t="shared" si="34"/>
        <v>1124.1999999999998</v>
      </c>
    </row>
    <row r="516" spans="1:15" s="15" customFormat="1" ht="17.25" customHeight="1">
      <c r="A516" s="878"/>
      <c r="B516" s="893"/>
      <c r="C516" s="60" t="s">
        <v>3014</v>
      </c>
      <c r="D516" s="60" t="s">
        <v>857</v>
      </c>
      <c r="E516" s="60">
        <v>1</v>
      </c>
      <c r="F516" s="60">
        <v>0.5</v>
      </c>
      <c r="G516" s="60" t="s">
        <v>22</v>
      </c>
      <c r="H516" s="60" t="s">
        <v>536</v>
      </c>
      <c r="I516" s="60" t="s">
        <v>20</v>
      </c>
      <c r="J516" s="60" t="s">
        <v>22</v>
      </c>
      <c r="K516" s="60" t="s">
        <v>22</v>
      </c>
      <c r="L516" s="135" t="s">
        <v>22</v>
      </c>
      <c r="M516" s="60" t="s">
        <v>22</v>
      </c>
      <c r="N516" s="10" t="s">
        <v>833</v>
      </c>
      <c r="O516" s="240">
        <f t="shared" si="34"/>
        <v>803</v>
      </c>
    </row>
    <row r="517" spans="1:15" s="15" customFormat="1" ht="17.25" customHeight="1">
      <c r="A517" s="878"/>
      <c r="B517" s="893"/>
      <c r="C517" s="60" t="s">
        <v>3015</v>
      </c>
      <c r="D517" s="60" t="s">
        <v>857</v>
      </c>
      <c r="E517" s="60">
        <v>1</v>
      </c>
      <c r="F517" s="60">
        <v>0.7</v>
      </c>
      <c r="G517" s="60" t="s">
        <v>22</v>
      </c>
      <c r="H517" s="60" t="s">
        <v>536</v>
      </c>
      <c r="I517" s="60" t="s">
        <v>20</v>
      </c>
      <c r="J517" s="60" t="s">
        <v>22</v>
      </c>
      <c r="K517" s="60" t="s">
        <v>22</v>
      </c>
      <c r="L517" s="135" t="s">
        <v>22</v>
      </c>
      <c r="M517" s="60" t="s">
        <v>22</v>
      </c>
      <c r="N517" s="10" t="s">
        <v>833</v>
      </c>
      <c r="O517" s="240">
        <f t="shared" si="34"/>
        <v>1124.1999999999998</v>
      </c>
    </row>
    <row r="518" spans="1:15" s="15" customFormat="1" ht="17.25" customHeight="1">
      <c r="A518" s="878"/>
      <c r="B518" s="893"/>
      <c r="C518" s="60" t="s">
        <v>3016</v>
      </c>
      <c r="D518" s="60" t="s">
        <v>857</v>
      </c>
      <c r="E518" s="60">
        <v>1</v>
      </c>
      <c r="F518" s="60">
        <v>0.4</v>
      </c>
      <c r="G518" s="60" t="s">
        <v>22</v>
      </c>
      <c r="H518" s="60" t="s">
        <v>536</v>
      </c>
      <c r="I518" s="60" t="s">
        <v>27</v>
      </c>
      <c r="J518" s="60" t="s">
        <v>22</v>
      </c>
      <c r="K518" s="60" t="s">
        <v>22</v>
      </c>
      <c r="L518" s="135" t="s">
        <v>22</v>
      </c>
      <c r="M518" s="60" t="s">
        <v>22</v>
      </c>
      <c r="N518" s="10" t="s">
        <v>833</v>
      </c>
      <c r="O518" s="240">
        <f t="shared" si="34"/>
        <v>642.40000000000009</v>
      </c>
    </row>
    <row r="519" spans="1:15" s="15" customFormat="1" ht="17.25" customHeight="1">
      <c r="A519" s="878"/>
      <c r="B519" s="893"/>
      <c r="C519" s="60" t="s">
        <v>3017</v>
      </c>
      <c r="D519" s="60" t="s">
        <v>857</v>
      </c>
      <c r="E519" s="60">
        <v>1</v>
      </c>
      <c r="F519" s="60">
        <v>0.4</v>
      </c>
      <c r="G519" s="60" t="s">
        <v>22</v>
      </c>
      <c r="H519" s="60" t="s">
        <v>536</v>
      </c>
      <c r="I519" s="60" t="s">
        <v>20</v>
      </c>
      <c r="J519" s="60" t="s">
        <v>22</v>
      </c>
      <c r="K519" s="60" t="s">
        <v>22</v>
      </c>
      <c r="L519" s="135" t="s">
        <v>22</v>
      </c>
      <c r="M519" s="60" t="s">
        <v>22</v>
      </c>
      <c r="N519" s="10" t="s">
        <v>833</v>
      </c>
      <c r="O519" s="240">
        <f t="shared" si="34"/>
        <v>642.40000000000009</v>
      </c>
    </row>
    <row r="520" spans="1:15" s="15" customFormat="1" ht="17.25" customHeight="1">
      <c r="A520" s="878"/>
      <c r="B520" s="893"/>
      <c r="C520" s="60" t="s">
        <v>3018</v>
      </c>
      <c r="D520" s="60" t="s">
        <v>857</v>
      </c>
      <c r="E520" s="60">
        <v>1</v>
      </c>
      <c r="F520" s="60">
        <v>0.5</v>
      </c>
      <c r="G520" s="60" t="s">
        <v>22</v>
      </c>
      <c r="H520" s="60" t="s">
        <v>536</v>
      </c>
      <c r="I520" s="60" t="s">
        <v>27</v>
      </c>
      <c r="J520" s="60" t="s">
        <v>22</v>
      </c>
      <c r="K520" s="60" t="s">
        <v>22</v>
      </c>
      <c r="L520" s="135" t="s">
        <v>22</v>
      </c>
      <c r="M520" s="60" t="s">
        <v>22</v>
      </c>
      <c r="N520" s="10" t="s">
        <v>833</v>
      </c>
      <c r="O520" s="240">
        <f t="shared" si="34"/>
        <v>803</v>
      </c>
    </row>
    <row r="521" spans="1:15" s="15" customFormat="1" ht="17.25" customHeight="1">
      <c r="A521" s="878"/>
      <c r="B521" s="893"/>
      <c r="C521" s="60" t="s">
        <v>3019</v>
      </c>
      <c r="D521" s="60" t="s">
        <v>857</v>
      </c>
      <c r="E521" s="60">
        <v>1</v>
      </c>
      <c r="F521" s="60">
        <v>0.5</v>
      </c>
      <c r="G521" s="60" t="s">
        <v>22</v>
      </c>
      <c r="H521" s="60" t="s">
        <v>536</v>
      </c>
      <c r="I521" s="60" t="s">
        <v>20</v>
      </c>
      <c r="J521" s="60" t="s">
        <v>22</v>
      </c>
      <c r="K521" s="60" t="s">
        <v>22</v>
      </c>
      <c r="L521" s="135" t="s">
        <v>22</v>
      </c>
      <c r="M521" s="60" t="s">
        <v>22</v>
      </c>
      <c r="N521" s="10" t="s">
        <v>833</v>
      </c>
      <c r="O521" s="240">
        <f t="shared" si="34"/>
        <v>803</v>
      </c>
    </row>
    <row r="522" spans="1:15" s="15" customFormat="1" ht="17.25" customHeight="1">
      <c r="A522" s="878"/>
      <c r="B522" s="893"/>
      <c r="C522" s="60" t="s">
        <v>3020</v>
      </c>
      <c r="D522" s="60" t="s">
        <v>857</v>
      </c>
      <c r="E522" s="60">
        <v>1</v>
      </c>
      <c r="F522" s="60">
        <v>0.2</v>
      </c>
      <c r="G522" s="60" t="s">
        <v>22</v>
      </c>
      <c r="H522" s="60" t="s">
        <v>536</v>
      </c>
      <c r="I522" s="60" t="s">
        <v>27</v>
      </c>
      <c r="J522" s="60" t="s">
        <v>22</v>
      </c>
      <c r="K522" s="60" t="s">
        <v>22</v>
      </c>
      <c r="L522" s="135" t="s">
        <v>22</v>
      </c>
      <c r="M522" s="60" t="s">
        <v>22</v>
      </c>
      <c r="N522" s="10" t="s">
        <v>833</v>
      </c>
      <c r="O522" s="240">
        <f t="shared" si="34"/>
        <v>321.20000000000005</v>
      </c>
    </row>
    <row r="523" spans="1:15" s="15" customFormat="1" ht="17.25" customHeight="1">
      <c r="A523" s="878"/>
      <c r="B523" s="893"/>
      <c r="C523" s="60" t="s">
        <v>3021</v>
      </c>
      <c r="D523" s="60" t="s">
        <v>857</v>
      </c>
      <c r="E523" s="60">
        <v>1</v>
      </c>
      <c r="F523" s="60">
        <v>0.4</v>
      </c>
      <c r="G523" s="60" t="s">
        <v>22</v>
      </c>
      <c r="H523" s="60" t="s">
        <v>536</v>
      </c>
      <c r="I523" s="60" t="s">
        <v>20</v>
      </c>
      <c r="J523" s="60" t="s">
        <v>22</v>
      </c>
      <c r="K523" s="60" t="s">
        <v>22</v>
      </c>
      <c r="L523" s="135" t="s">
        <v>22</v>
      </c>
      <c r="M523" s="60" t="s">
        <v>22</v>
      </c>
      <c r="N523" s="10" t="s">
        <v>833</v>
      </c>
      <c r="O523" s="240">
        <f t="shared" si="34"/>
        <v>642.40000000000009</v>
      </c>
    </row>
    <row r="524" spans="1:15" s="15" customFormat="1" ht="17.25" customHeight="1">
      <c r="A524" s="878"/>
      <c r="B524" s="893"/>
      <c r="C524" s="60" t="s">
        <v>3022</v>
      </c>
      <c r="D524" s="60" t="s">
        <v>857</v>
      </c>
      <c r="E524" s="60">
        <v>1</v>
      </c>
      <c r="F524" s="60">
        <v>0.7</v>
      </c>
      <c r="G524" s="60" t="s">
        <v>22</v>
      </c>
      <c r="H524" s="60" t="s">
        <v>536</v>
      </c>
      <c r="I524" s="60" t="s">
        <v>27</v>
      </c>
      <c r="J524" s="60" t="s">
        <v>22</v>
      </c>
      <c r="K524" s="60" t="s">
        <v>22</v>
      </c>
      <c r="L524" s="135" t="s">
        <v>22</v>
      </c>
      <c r="M524" s="60" t="s">
        <v>22</v>
      </c>
      <c r="N524" s="10" t="s">
        <v>833</v>
      </c>
      <c r="O524" s="240">
        <f t="shared" si="34"/>
        <v>1124.1999999999998</v>
      </c>
    </row>
    <row r="525" spans="1:15" s="15" customFormat="1" ht="17.25" customHeight="1">
      <c r="A525" s="878"/>
      <c r="B525" s="893"/>
      <c r="C525" s="60" t="s">
        <v>3023</v>
      </c>
      <c r="D525" s="60" t="s">
        <v>857</v>
      </c>
      <c r="E525" s="60">
        <v>1</v>
      </c>
      <c r="F525" s="60">
        <v>0.6</v>
      </c>
      <c r="G525" s="60" t="s">
        <v>22</v>
      </c>
      <c r="H525" s="60" t="s">
        <v>536</v>
      </c>
      <c r="I525" s="60" t="s">
        <v>27</v>
      </c>
      <c r="J525" s="60" t="s">
        <v>22</v>
      </c>
      <c r="K525" s="60" t="s">
        <v>22</v>
      </c>
      <c r="L525" s="135" t="s">
        <v>22</v>
      </c>
      <c r="M525" s="60" t="s">
        <v>22</v>
      </c>
      <c r="N525" s="10" t="s">
        <v>833</v>
      </c>
      <c r="O525" s="240">
        <f t="shared" si="34"/>
        <v>963.59999999999991</v>
      </c>
    </row>
    <row r="526" spans="1:15" s="15" customFormat="1" ht="17.25" customHeight="1">
      <c r="A526" s="878"/>
      <c r="B526" s="893"/>
      <c r="C526" s="60" t="s">
        <v>3024</v>
      </c>
      <c r="D526" s="60" t="s">
        <v>857</v>
      </c>
      <c r="E526" s="60">
        <v>1</v>
      </c>
      <c r="F526" s="60">
        <v>0.6</v>
      </c>
      <c r="G526" s="60" t="s">
        <v>22</v>
      </c>
      <c r="H526" s="60" t="s">
        <v>536</v>
      </c>
      <c r="I526" s="60" t="s">
        <v>27</v>
      </c>
      <c r="J526" s="60" t="s">
        <v>22</v>
      </c>
      <c r="K526" s="60" t="s">
        <v>22</v>
      </c>
      <c r="L526" s="135" t="s">
        <v>22</v>
      </c>
      <c r="M526" s="60" t="s">
        <v>22</v>
      </c>
      <c r="N526" s="10" t="s">
        <v>833</v>
      </c>
      <c r="O526" s="240">
        <f t="shared" si="34"/>
        <v>963.59999999999991</v>
      </c>
    </row>
    <row r="527" spans="1:15" s="15" customFormat="1" ht="17.25" customHeight="1">
      <c r="A527" s="878"/>
      <c r="B527" s="893"/>
      <c r="C527" s="60" t="s">
        <v>3025</v>
      </c>
      <c r="D527" s="60" t="s">
        <v>857</v>
      </c>
      <c r="E527" s="60">
        <v>1</v>
      </c>
      <c r="F527" s="60">
        <v>1.3</v>
      </c>
      <c r="G527" s="60" t="s">
        <v>22</v>
      </c>
      <c r="H527" s="60" t="s">
        <v>536</v>
      </c>
      <c r="I527" s="60" t="s">
        <v>20</v>
      </c>
      <c r="J527" s="60" t="s">
        <v>22</v>
      </c>
      <c r="K527" s="60" t="s">
        <v>22</v>
      </c>
      <c r="L527" s="135" t="s">
        <v>22</v>
      </c>
      <c r="M527" s="60" t="s">
        <v>22</v>
      </c>
      <c r="N527" s="10" t="s">
        <v>833</v>
      </c>
      <c r="O527" s="255" t="s">
        <v>1074</v>
      </c>
    </row>
    <row r="528" spans="1:15" s="15" customFormat="1" ht="17.25" customHeight="1">
      <c r="A528" s="878"/>
      <c r="B528" s="893"/>
      <c r="C528" s="60" t="s">
        <v>3026</v>
      </c>
      <c r="D528" s="60" t="s">
        <v>857</v>
      </c>
      <c r="E528" s="60">
        <v>1</v>
      </c>
      <c r="F528" s="60">
        <v>0.8</v>
      </c>
      <c r="G528" s="60" t="s">
        <v>22</v>
      </c>
      <c r="H528" s="60" t="s">
        <v>536</v>
      </c>
      <c r="I528" s="60" t="s">
        <v>27</v>
      </c>
      <c r="J528" s="60" t="s">
        <v>22</v>
      </c>
      <c r="K528" s="60" t="s">
        <v>22</v>
      </c>
      <c r="L528" s="135" t="s">
        <v>22</v>
      </c>
      <c r="M528" s="60" t="s">
        <v>22</v>
      </c>
      <c r="N528" s="10" t="s">
        <v>833</v>
      </c>
      <c r="O528" s="255" t="s">
        <v>1074</v>
      </c>
    </row>
    <row r="529" spans="1:15" s="15" customFormat="1" ht="17.25" customHeight="1">
      <c r="A529" s="878"/>
      <c r="B529" s="893"/>
      <c r="C529" s="60" t="s">
        <v>3027</v>
      </c>
      <c r="D529" s="60" t="s">
        <v>857</v>
      </c>
      <c r="E529" s="60">
        <v>1</v>
      </c>
      <c r="F529" s="60">
        <v>0.4</v>
      </c>
      <c r="G529" s="60" t="s">
        <v>22</v>
      </c>
      <c r="H529" s="60" t="s">
        <v>536</v>
      </c>
      <c r="I529" s="60" t="s">
        <v>20</v>
      </c>
      <c r="J529" s="60" t="s">
        <v>22</v>
      </c>
      <c r="K529" s="60" t="s">
        <v>22</v>
      </c>
      <c r="L529" s="135" t="s">
        <v>22</v>
      </c>
      <c r="M529" s="60" t="s">
        <v>22</v>
      </c>
      <c r="N529" s="10" t="s">
        <v>833</v>
      </c>
      <c r="O529" s="240">
        <f t="shared" ref="O529:O550" si="39">1606*F529</f>
        <v>642.40000000000009</v>
      </c>
    </row>
    <row r="530" spans="1:15" s="15" customFormat="1" ht="17.25" customHeight="1">
      <c r="A530" s="878"/>
      <c r="B530" s="893"/>
      <c r="C530" s="60" t="s">
        <v>3043</v>
      </c>
      <c r="D530" s="60" t="s">
        <v>857</v>
      </c>
      <c r="E530" s="60">
        <v>1</v>
      </c>
      <c r="F530" s="60">
        <v>0.4</v>
      </c>
      <c r="G530" s="60" t="s">
        <v>22</v>
      </c>
      <c r="H530" s="60" t="s">
        <v>536</v>
      </c>
      <c r="I530" s="60" t="s">
        <v>27</v>
      </c>
      <c r="J530" s="60" t="s">
        <v>22</v>
      </c>
      <c r="K530" s="60" t="s">
        <v>22</v>
      </c>
      <c r="L530" s="135" t="s">
        <v>22</v>
      </c>
      <c r="M530" s="60" t="s">
        <v>22</v>
      </c>
      <c r="N530" s="10" t="s">
        <v>833</v>
      </c>
      <c r="O530" s="240">
        <f t="shared" si="39"/>
        <v>642.40000000000009</v>
      </c>
    </row>
    <row r="531" spans="1:15" s="15" customFormat="1" ht="17.25" customHeight="1">
      <c r="A531" s="878"/>
      <c r="B531" s="893"/>
      <c r="C531" s="60" t="s">
        <v>3028</v>
      </c>
      <c r="D531" s="60" t="s">
        <v>857</v>
      </c>
      <c r="E531" s="60">
        <v>1</v>
      </c>
      <c r="F531" s="60">
        <v>0.2</v>
      </c>
      <c r="G531" s="60" t="s">
        <v>22</v>
      </c>
      <c r="H531" s="60" t="s">
        <v>536</v>
      </c>
      <c r="I531" s="60" t="s">
        <v>20</v>
      </c>
      <c r="J531" s="60" t="s">
        <v>22</v>
      </c>
      <c r="K531" s="60" t="s">
        <v>22</v>
      </c>
      <c r="L531" s="135" t="s">
        <v>22</v>
      </c>
      <c r="M531" s="60" t="s">
        <v>22</v>
      </c>
      <c r="N531" s="10" t="s">
        <v>833</v>
      </c>
      <c r="O531" s="240">
        <f t="shared" si="39"/>
        <v>321.20000000000005</v>
      </c>
    </row>
    <row r="532" spans="1:15" s="15" customFormat="1" ht="17.25" customHeight="1">
      <c r="A532" s="878"/>
      <c r="B532" s="893"/>
      <c r="C532" s="60" t="s">
        <v>3029</v>
      </c>
      <c r="D532" s="60" t="s">
        <v>857</v>
      </c>
      <c r="E532" s="60">
        <v>1</v>
      </c>
      <c r="F532" s="60">
        <v>0.6</v>
      </c>
      <c r="G532" s="60" t="s">
        <v>22</v>
      </c>
      <c r="H532" s="60" t="s">
        <v>536</v>
      </c>
      <c r="I532" s="60" t="s">
        <v>27</v>
      </c>
      <c r="J532" s="60" t="s">
        <v>22</v>
      </c>
      <c r="K532" s="60" t="s">
        <v>22</v>
      </c>
      <c r="L532" s="135" t="s">
        <v>22</v>
      </c>
      <c r="M532" s="60" t="s">
        <v>22</v>
      </c>
      <c r="N532" s="10" t="s">
        <v>833</v>
      </c>
      <c r="O532" s="240">
        <f t="shared" si="39"/>
        <v>963.59999999999991</v>
      </c>
    </row>
    <row r="533" spans="1:15" s="15" customFormat="1" ht="17.25" customHeight="1">
      <c r="A533" s="878"/>
      <c r="B533" s="893"/>
      <c r="C533" s="60" t="s">
        <v>3030</v>
      </c>
      <c r="D533" s="60" t="s">
        <v>857</v>
      </c>
      <c r="E533" s="60">
        <v>1</v>
      </c>
      <c r="F533" s="60">
        <v>0.5</v>
      </c>
      <c r="G533" s="60" t="s">
        <v>22</v>
      </c>
      <c r="H533" s="60" t="s">
        <v>536</v>
      </c>
      <c r="I533" s="60" t="s">
        <v>27</v>
      </c>
      <c r="J533" s="60" t="s">
        <v>22</v>
      </c>
      <c r="K533" s="60" t="s">
        <v>22</v>
      </c>
      <c r="L533" s="135" t="s">
        <v>22</v>
      </c>
      <c r="M533" s="60" t="s">
        <v>22</v>
      </c>
      <c r="N533" s="10" t="s">
        <v>833</v>
      </c>
      <c r="O533" s="240">
        <f t="shared" si="39"/>
        <v>803</v>
      </c>
    </row>
    <row r="534" spans="1:15" s="15" customFormat="1" ht="17.25" customHeight="1">
      <c r="A534" s="878"/>
      <c r="B534" s="893"/>
      <c r="C534" s="60" t="s">
        <v>3031</v>
      </c>
      <c r="D534" s="60" t="s">
        <v>857</v>
      </c>
      <c r="E534" s="60">
        <v>1</v>
      </c>
      <c r="F534" s="60">
        <v>0.3</v>
      </c>
      <c r="G534" s="60" t="s">
        <v>22</v>
      </c>
      <c r="H534" s="60" t="s">
        <v>536</v>
      </c>
      <c r="I534" s="60" t="s">
        <v>20</v>
      </c>
      <c r="J534" s="60" t="s">
        <v>22</v>
      </c>
      <c r="K534" s="60" t="s">
        <v>22</v>
      </c>
      <c r="L534" s="135" t="s">
        <v>22</v>
      </c>
      <c r="M534" s="60" t="s">
        <v>22</v>
      </c>
      <c r="N534" s="10" t="s">
        <v>833</v>
      </c>
      <c r="O534" s="240">
        <f t="shared" si="39"/>
        <v>481.79999999999995</v>
      </c>
    </row>
    <row r="535" spans="1:15" s="15" customFormat="1" ht="17.25" customHeight="1">
      <c r="A535" s="878"/>
      <c r="B535" s="893"/>
      <c r="C535" s="60" t="s">
        <v>3044</v>
      </c>
      <c r="D535" s="60" t="s">
        <v>857</v>
      </c>
      <c r="E535" s="60">
        <v>1</v>
      </c>
      <c r="F535" s="60">
        <v>0.7</v>
      </c>
      <c r="G535" s="60" t="s">
        <v>22</v>
      </c>
      <c r="H535" s="60" t="s">
        <v>536</v>
      </c>
      <c r="I535" s="60" t="s">
        <v>20</v>
      </c>
      <c r="J535" s="60" t="s">
        <v>22</v>
      </c>
      <c r="K535" s="60" t="s">
        <v>22</v>
      </c>
      <c r="L535" s="135" t="s">
        <v>22</v>
      </c>
      <c r="M535" s="60" t="s">
        <v>22</v>
      </c>
      <c r="N535" s="10" t="s">
        <v>833</v>
      </c>
      <c r="O535" s="240">
        <f t="shared" si="39"/>
        <v>1124.1999999999998</v>
      </c>
    </row>
    <row r="536" spans="1:15" s="15" customFormat="1" ht="17.25" customHeight="1">
      <c r="A536" s="878"/>
      <c r="B536" s="893"/>
      <c r="C536" s="60" t="s">
        <v>3045</v>
      </c>
      <c r="D536" s="60" t="s">
        <v>857</v>
      </c>
      <c r="E536" s="60">
        <v>1</v>
      </c>
      <c r="F536" s="60">
        <v>0.3</v>
      </c>
      <c r="G536" s="60" t="s">
        <v>22</v>
      </c>
      <c r="H536" s="60" t="s">
        <v>536</v>
      </c>
      <c r="I536" s="60" t="s">
        <v>20</v>
      </c>
      <c r="J536" s="60" t="s">
        <v>22</v>
      </c>
      <c r="K536" s="60" t="s">
        <v>22</v>
      </c>
      <c r="L536" s="135" t="s">
        <v>22</v>
      </c>
      <c r="M536" s="60" t="s">
        <v>22</v>
      </c>
      <c r="N536" s="10" t="s">
        <v>833</v>
      </c>
      <c r="O536" s="240">
        <f t="shared" si="39"/>
        <v>481.79999999999995</v>
      </c>
    </row>
    <row r="537" spans="1:15" s="15" customFormat="1" ht="17.25" customHeight="1">
      <c r="A537" s="878"/>
      <c r="B537" s="893"/>
      <c r="C537" s="60" t="s">
        <v>3032</v>
      </c>
      <c r="D537" s="60" t="s">
        <v>857</v>
      </c>
      <c r="E537" s="60">
        <v>1</v>
      </c>
      <c r="F537" s="60">
        <v>0.3</v>
      </c>
      <c r="G537" s="60" t="s">
        <v>22</v>
      </c>
      <c r="H537" s="60" t="s">
        <v>536</v>
      </c>
      <c r="I537" s="60" t="s">
        <v>20</v>
      </c>
      <c r="J537" s="60" t="s">
        <v>22</v>
      </c>
      <c r="K537" s="60" t="s">
        <v>22</v>
      </c>
      <c r="L537" s="135" t="s">
        <v>22</v>
      </c>
      <c r="M537" s="60" t="s">
        <v>22</v>
      </c>
      <c r="N537" s="10" t="s">
        <v>833</v>
      </c>
      <c r="O537" s="240">
        <f t="shared" si="39"/>
        <v>481.79999999999995</v>
      </c>
    </row>
    <row r="538" spans="1:15" s="15" customFormat="1" ht="17.25" customHeight="1">
      <c r="A538" s="878"/>
      <c r="B538" s="893"/>
      <c r="C538" s="60" t="s">
        <v>3033</v>
      </c>
      <c r="D538" s="60" t="s">
        <v>857</v>
      </c>
      <c r="E538" s="60">
        <v>1</v>
      </c>
      <c r="F538" s="60">
        <v>0.7</v>
      </c>
      <c r="G538" s="60" t="s">
        <v>22</v>
      </c>
      <c r="H538" s="60" t="s">
        <v>536</v>
      </c>
      <c r="I538" s="60" t="s">
        <v>27</v>
      </c>
      <c r="J538" s="60" t="s">
        <v>22</v>
      </c>
      <c r="K538" s="60" t="s">
        <v>22</v>
      </c>
      <c r="L538" s="135" t="s">
        <v>22</v>
      </c>
      <c r="M538" s="60" t="s">
        <v>22</v>
      </c>
      <c r="N538" s="10" t="s">
        <v>833</v>
      </c>
      <c r="O538" s="240">
        <f t="shared" si="39"/>
        <v>1124.1999999999998</v>
      </c>
    </row>
    <row r="539" spans="1:15" s="15" customFormat="1" ht="17.25" customHeight="1">
      <c r="A539" s="878"/>
      <c r="B539" s="893"/>
      <c r="C539" s="60" t="s">
        <v>3046</v>
      </c>
      <c r="D539" s="60" t="s">
        <v>857</v>
      </c>
      <c r="E539" s="60">
        <v>1</v>
      </c>
      <c r="F539" s="60">
        <v>0.7</v>
      </c>
      <c r="G539" s="60" t="s">
        <v>22</v>
      </c>
      <c r="H539" s="60" t="s">
        <v>536</v>
      </c>
      <c r="I539" s="60" t="s">
        <v>20</v>
      </c>
      <c r="J539" s="60" t="s">
        <v>22</v>
      </c>
      <c r="K539" s="60" t="s">
        <v>22</v>
      </c>
      <c r="L539" s="135" t="s">
        <v>22</v>
      </c>
      <c r="M539" s="60" t="s">
        <v>22</v>
      </c>
      <c r="N539" s="10" t="s">
        <v>833</v>
      </c>
      <c r="O539" s="240">
        <f t="shared" si="39"/>
        <v>1124.1999999999998</v>
      </c>
    </row>
    <row r="540" spans="1:15" s="15" customFormat="1" ht="17.25" customHeight="1">
      <c r="A540" s="878"/>
      <c r="B540" s="893"/>
      <c r="C540" s="60" t="s">
        <v>3047</v>
      </c>
      <c r="D540" s="60" t="s">
        <v>857</v>
      </c>
      <c r="E540" s="60">
        <v>1</v>
      </c>
      <c r="F540" s="60">
        <v>0.7</v>
      </c>
      <c r="G540" s="60" t="s">
        <v>22</v>
      </c>
      <c r="H540" s="60" t="s">
        <v>536</v>
      </c>
      <c r="I540" s="60" t="s">
        <v>20</v>
      </c>
      <c r="J540" s="60" t="s">
        <v>22</v>
      </c>
      <c r="K540" s="60" t="s">
        <v>22</v>
      </c>
      <c r="L540" s="135" t="s">
        <v>22</v>
      </c>
      <c r="M540" s="60" t="s">
        <v>22</v>
      </c>
      <c r="N540" s="10" t="s">
        <v>833</v>
      </c>
      <c r="O540" s="240">
        <f t="shared" si="39"/>
        <v>1124.1999999999998</v>
      </c>
    </row>
    <row r="541" spans="1:15" s="15" customFormat="1" ht="17.25" customHeight="1">
      <c r="A541" s="878"/>
      <c r="B541" s="893"/>
      <c r="C541" s="60" t="s">
        <v>3048</v>
      </c>
      <c r="D541" s="60" t="s">
        <v>857</v>
      </c>
      <c r="E541" s="60">
        <v>1</v>
      </c>
      <c r="F541" s="60">
        <v>0.6</v>
      </c>
      <c r="G541" s="60" t="s">
        <v>22</v>
      </c>
      <c r="H541" s="60" t="s">
        <v>536</v>
      </c>
      <c r="I541" s="60" t="s">
        <v>27</v>
      </c>
      <c r="J541" s="60" t="s">
        <v>22</v>
      </c>
      <c r="K541" s="60" t="s">
        <v>22</v>
      </c>
      <c r="L541" s="135" t="s">
        <v>22</v>
      </c>
      <c r="M541" s="60" t="s">
        <v>22</v>
      </c>
      <c r="N541" s="10" t="s">
        <v>833</v>
      </c>
      <c r="O541" s="240">
        <f t="shared" si="39"/>
        <v>963.59999999999991</v>
      </c>
    </row>
    <row r="542" spans="1:15" s="15" customFormat="1" ht="17.25" customHeight="1">
      <c r="A542" s="878"/>
      <c r="B542" s="893"/>
      <c r="C542" s="60" t="s">
        <v>3049</v>
      </c>
      <c r="D542" s="60" t="s">
        <v>857</v>
      </c>
      <c r="E542" s="60">
        <v>1</v>
      </c>
      <c r="F542" s="60">
        <v>0.6</v>
      </c>
      <c r="G542" s="60" t="s">
        <v>22</v>
      </c>
      <c r="H542" s="60" t="s">
        <v>536</v>
      </c>
      <c r="I542" s="60" t="s">
        <v>27</v>
      </c>
      <c r="J542" s="60" t="s">
        <v>22</v>
      </c>
      <c r="K542" s="60" t="s">
        <v>22</v>
      </c>
      <c r="L542" s="135" t="s">
        <v>22</v>
      </c>
      <c r="M542" s="60" t="s">
        <v>22</v>
      </c>
      <c r="N542" s="10" t="s">
        <v>833</v>
      </c>
      <c r="O542" s="240">
        <f t="shared" si="39"/>
        <v>963.59999999999991</v>
      </c>
    </row>
    <row r="543" spans="1:15" s="15" customFormat="1" ht="17.25" customHeight="1">
      <c r="A543" s="878"/>
      <c r="B543" s="893"/>
      <c r="C543" s="60" t="s">
        <v>3050</v>
      </c>
      <c r="D543" s="60" t="s">
        <v>857</v>
      </c>
      <c r="E543" s="60">
        <v>1</v>
      </c>
      <c r="F543" s="60">
        <v>0.6</v>
      </c>
      <c r="G543" s="60" t="s">
        <v>22</v>
      </c>
      <c r="H543" s="60" t="s">
        <v>536</v>
      </c>
      <c r="I543" s="60" t="s">
        <v>20</v>
      </c>
      <c r="J543" s="60" t="s">
        <v>22</v>
      </c>
      <c r="K543" s="60" t="s">
        <v>22</v>
      </c>
      <c r="L543" s="135" t="s">
        <v>22</v>
      </c>
      <c r="M543" s="60" t="s">
        <v>22</v>
      </c>
      <c r="N543" s="10" t="s">
        <v>833</v>
      </c>
      <c r="O543" s="240">
        <f t="shared" si="39"/>
        <v>963.59999999999991</v>
      </c>
    </row>
    <row r="544" spans="1:15" s="15" customFormat="1" ht="17.25" customHeight="1">
      <c r="A544" s="878"/>
      <c r="B544" s="893"/>
      <c r="C544" s="60" t="s">
        <v>3051</v>
      </c>
      <c r="D544" s="60" t="s">
        <v>857</v>
      </c>
      <c r="E544" s="60">
        <v>1</v>
      </c>
      <c r="F544" s="60">
        <v>0.7</v>
      </c>
      <c r="G544" s="60" t="s">
        <v>22</v>
      </c>
      <c r="H544" s="60" t="s">
        <v>536</v>
      </c>
      <c r="I544" s="60" t="s">
        <v>27</v>
      </c>
      <c r="J544" s="60" t="s">
        <v>22</v>
      </c>
      <c r="K544" s="60" t="s">
        <v>22</v>
      </c>
      <c r="L544" s="135" t="s">
        <v>22</v>
      </c>
      <c r="M544" s="60" t="s">
        <v>22</v>
      </c>
      <c r="N544" s="10" t="s">
        <v>833</v>
      </c>
      <c r="O544" s="240">
        <f t="shared" si="39"/>
        <v>1124.1999999999998</v>
      </c>
    </row>
    <row r="545" spans="1:15" s="15" customFormat="1" ht="17.25" customHeight="1">
      <c r="A545" s="878"/>
      <c r="B545" s="893"/>
      <c r="C545" s="60" t="s">
        <v>3052</v>
      </c>
      <c r="D545" s="60" t="s">
        <v>857</v>
      </c>
      <c r="E545" s="60">
        <v>1</v>
      </c>
      <c r="F545" s="60">
        <v>0.5</v>
      </c>
      <c r="G545" s="60" t="s">
        <v>22</v>
      </c>
      <c r="H545" s="60" t="s">
        <v>536</v>
      </c>
      <c r="I545" s="60" t="s">
        <v>20</v>
      </c>
      <c r="J545" s="60" t="s">
        <v>22</v>
      </c>
      <c r="K545" s="60" t="s">
        <v>22</v>
      </c>
      <c r="L545" s="135" t="s">
        <v>22</v>
      </c>
      <c r="M545" s="60" t="s">
        <v>22</v>
      </c>
      <c r="N545" s="10" t="s">
        <v>833</v>
      </c>
      <c r="O545" s="240">
        <f t="shared" si="39"/>
        <v>803</v>
      </c>
    </row>
    <row r="546" spans="1:15" s="15" customFormat="1" ht="17.25" customHeight="1">
      <c r="A546" s="878"/>
      <c r="B546" s="893"/>
      <c r="C546" s="60" t="s">
        <v>3053</v>
      </c>
      <c r="D546" s="60" t="s">
        <v>857</v>
      </c>
      <c r="E546" s="60">
        <v>1</v>
      </c>
      <c r="F546" s="60">
        <v>0.6</v>
      </c>
      <c r="G546" s="60" t="s">
        <v>22</v>
      </c>
      <c r="H546" s="60" t="s">
        <v>536</v>
      </c>
      <c r="I546" s="60" t="s">
        <v>27</v>
      </c>
      <c r="J546" s="60" t="s">
        <v>22</v>
      </c>
      <c r="K546" s="60" t="s">
        <v>22</v>
      </c>
      <c r="L546" s="135" t="s">
        <v>22</v>
      </c>
      <c r="M546" s="60" t="s">
        <v>22</v>
      </c>
      <c r="N546" s="10" t="s">
        <v>833</v>
      </c>
      <c r="O546" s="240">
        <f t="shared" si="39"/>
        <v>963.59999999999991</v>
      </c>
    </row>
    <row r="547" spans="1:15" s="15" customFormat="1" ht="17.25" customHeight="1">
      <c r="A547" s="878"/>
      <c r="B547" s="893"/>
      <c r="C547" s="60" t="s">
        <v>3195</v>
      </c>
      <c r="D547" s="60" t="s">
        <v>857</v>
      </c>
      <c r="E547" s="60">
        <v>1</v>
      </c>
      <c r="F547" s="60">
        <v>0.5</v>
      </c>
      <c r="G547" s="60" t="s">
        <v>22</v>
      </c>
      <c r="H547" s="60" t="s">
        <v>536</v>
      </c>
      <c r="I547" s="60" t="s">
        <v>27</v>
      </c>
      <c r="J547" s="60" t="s">
        <v>22</v>
      </c>
      <c r="K547" s="60" t="s">
        <v>22</v>
      </c>
      <c r="L547" s="135" t="s">
        <v>22</v>
      </c>
      <c r="M547" s="60" t="s">
        <v>22</v>
      </c>
      <c r="N547" s="10" t="s">
        <v>833</v>
      </c>
      <c r="O547" s="240">
        <f t="shared" si="39"/>
        <v>803</v>
      </c>
    </row>
    <row r="548" spans="1:15" s="15" customFormat="1" ht="17.25" customHeight="1">
      <c r="A548" s="878"/>
      <c r="B548" s="893"/>
      <c r="C548" s="60" t="s">
        <v>3196</v>
      </c>
      <c r="D548" s="60" t="s">
        <v>857</v>
      </c>
      <c r="E548" s="60">
        <v>1</v>
      </c>
      <c r="F548" s="60">
        <v>0.7</v>
      </c>
      <c r="G548" s="60" t="s">
        <v>22</v>
      </c>
      <c r="H548" s="60" t="s">
        <v>536</v>
      </c>
      <c r="I548" s="60" t="s">
        <v>27</v>
      </c>
      <c r="J548" s="60" t="s">
        <v>22</v>
      </c>
      <c r="K548" s="60" t="s">
        <v>22</v>
      </c>
      <c r="L548" s="135" t="s">
        <v>22</v>
      </c>
      <c r="M548" s="60" t="s">
        <v>22</v>
      </c>
      <c r="N548" s="10" t="s">
        <v>833</v>
      </c>
      <c r="O548" s="240">
        <f t="shared" si="39"/>
        <v>1124.1999999999998</v>
      </c>
    </row>
    <row r="549" spans="1:15" s="15" customFormat="1" ht="17.25" customHeight="1">
      <c r="A549" s="878"/>
      <c r="B549" s="893"/>
      <c r="C549" s="60" t="s">
        <v>3097</v>
      </c>
      <c r="D549" s="60" t="s">
        <v>1252</v>
      </c>
      <c r="E549" s="60">
        <v>1</v>
      </c>
      <c r="F549" s="60">
        <v>1.3</v>
      </c>
      <c r="G549" s="60" t="s">
        <v>22</v>
      </c>
      <c r="H549" s="60" t="s">
        <v>536</v>
      </c>
      <c r="I549" s="60" t="s">
        <v>20</v>
      </c>
      <c r="J549" s="60" t="s">
        <v>22</v>
      </c>
      <c r="K549" s="60" t="s">
        <v>22</v>
      </c>
      <c r="L549" s="135" t="s">
        <v>22</v>
      </c>
      <c r="M549" s="60" t="s">
        <v>22</v>
      </c>
      <c r="N549" s="10" t="s">
        <v>833</v>
      </c>
      <c r="O549" s="240">
        <f t="shared" ref="O549" si="40">1285*F549</f>
        <v>1670.5</v>
      </c>
    </row>
    <row r="550" spans="1:15" s="15" customFormat="1" ht="17.25" customHeight="1">
      <c r="A550" s="878"/>
      <c r="B550" s="893"/>
      <c r="C550" s="60" t="s">
        <v>3096</v>
      </c>
      <c r="D550" s="60" t="s">
        <v>857</v>
      </c>
      <c r="E550" s="60">
        <v>1</v>
      </c>
      <c r="F550" s="60">
        <v>0.4</v>
      </c>
      <c r="G550" s="60" t="s">
        <v>22</v>
      </c>
      <c r="H550" s="60" t="s">
        <v>536</v>
      </c>
      <c r="I550" s="60" t="s">
        <v>20</v>
      </c>
      <c r="J550" s="60" t="s">
        <v>22</v>
      </c>
      <c r="K550" s="60" t="s">
        <v>22</v>
      </c>
      <c r="L550" s="135" t="s">
        <v>22</v>
      </c>
      <c r="M550" s="60" t="s">
        <v>22</v>
      </c>
      <c r="N550" s="10" t="s">
        <v>833</v>
      </c>
      <c r="O550" s="240">
        <f t="shared" si="39"/>
        <v>642.40000000000009</v>
      </c>
    </row>
    <row r="551" spans="1:15" s="15" customFormat="1" ht="17.25" customHeight="1">
      <c r="A551" s="878"/>
      <c r="B551" s="893"/>
      <c r="C551" s="60" t="s">
        <v>3095</v>
      </c>
      <c r="D551" s="60" t="s">
        <v>857</v>
      </c>
      <c r="E551" s="60">
        <v>2</v>
      </c>
      <c r="F551" s="60">
        <v>1.4</v>
      </c>
      <c r="G551" s="60" t="s">
        <v>22</v>
      </c>
      <c r="H551" s="60" t="s">
        <v>536</v>
      </c>
      <c r="I551" s="60" t="s">
        <v>20</v>
      </c>
      <c r="J551" s="60" t="s">
        <v>22</v>
      </c>
      <c r="K551" s="60" t="s">
        <v>22</v>
      </c>
      <c r="L551" s="135" t="s">
        <v>22</v>
      </c>
      <c r="M551" s="60" t="s">
        <v>22</v>
      </c>
      <c r="N551" s="10" t="s">
        <v>833</v>
      </c>
      <c r="O551" s="323" t="s">
        <v>1074</v>
      </c>
    </row>
    <row r="552" spans="1:15" s="15" customFormat="1" ht="17.25" customHeight="1">
      <c r="A552" s="878"/>
      <c r="B552" s="893"/>
      <c r="C552" s="60" t="s">
        <v>3098</v>
      </c>
      <c r="D552" s="60" t="s">
        <v>1252</v>
      </c>
      <c r="E552" s="60">
        <v>1</v>
      </c>
      <c r="F552" s="60">
        <v>0.9</v>
      </c>
      <c r="G552" s="60" t="s">
        <v>22</v>
      </c>
      <c r="H552" s="60" t="s">
        <v>536</v>
      </c>
      <c r="I552" s="60" t="s">
        <v>27</v>
      </c>
      <c r="J552" s="60" t="s">
        <v>22</v>
      </c>
      <c r="K552" s="60" t="s">
        <v>22</v>
      </c>
      <c r="L552" s="135" t="s">
        <v>22</v>
      </c>
      <c r="M552" s="60" t="s">
        <v>22</v>
      </c>
      <c r="N552" s="10" t="s">
        <v>833</v>
      </c>
      <c r="O552" s="240">
        <f t="shared" ref="O552" si="41">1285*F552</f>
        <v>1156.5</v>
      </c>
    </row>
    <row r="553" spans="1:15" s="15" customFormat="1" ht="17.25" customHeight="1">
      <c r="A553" s="878"/>
      <c r="B553" s="893"/>
      <c r="C553" s="60" t="s">
        <v>3093</v>
      </c>
      <c r="D553" s="60" t="s">
        <v>857</v>
      </c>
      <c r="E553" s="60">
        <v>1</v>
      </c>
      <c r="F553" s="60">
        <v>0.6</v>
      </c>
      <c r="G553" s="60" t="s">
        <v>22</v>
      </c>
      <c r="H553" s="60" t="s">
        <v>536</v>
      </c>
      <c r="I553" s="60" t="s">
        <v>20</v>
      </c>
      <c r="J553" s="60" t="s">
        <v>22</v>
      </c>
      <c r="K553" s="60" t="s">
        <v>22</v>
      </c>
      <c r="L553" s="135" t="s">
        <v>22</v>
      </c>
      <c r="M553" s="60" t="s">
        <v>22</v>
      </c>
      <c r="N553" s="10" t="s">
        <v>833</v>
      </c>
      <c r="O553" s="240">
        <f t="shared" ref="O553" si="42">1606*F553</f>
        <v>963.59999999999991</v>
      </c>
    </row>
    <row r="554" spans="1:15" s="15" customFormat="1" ht="17.25" customHeight="1">
      <c r="A554" s="878"/>
      <c r="B554" s="893"/>
      <c r="C554" s="60" t="s">
        <v>3190</v>
      </c>
      <c r="D554" s="60" t="s">
        <v>857</v>
      </c>
      <c r="E554" s="60">
        <v>1</v>
      </c>
      <c r="F554" s="60">
        <v>0.4</v>
      </c>
      <c r="G554" s="60" t="s">
        <v>22</v>
      </c>
      <c r="H554" s="60" t="s">
        <v>536</v>
      </c>
      <c r="I554" s="60" t="s">
        <v>27</v>
      </c>
      <c r="J554" s="60" t="s">
        <v>22</v>
      </c>
      <c r="K554" s="60" t="s">
        <v>22</v>
      </c>
      <c r="L554" s="135" t="s">
        <v>22</v>
      </c>
      <c r="M554" s="60" t="s">
        <v>22</v>
      </c>
      <c r="N554" s="10" t="s">
        <v>833</v>
      </c>
      <c r="O554" s="240">
        <f t="shared" ref="O554:O555" si="43">1606*F554</f>
        <v>642.40000000000009</v>
      </c>
    </row>
    <row r="555" spans="1:15" s="15" customFormat="1" ht="17.25" customHeight="1">
      <c r="A555" s="878"/>
      <c r="B555" s="893"/>
      <c r="C555" s="60" t="s">
        <v>3194</v>
      </c>
      <c r="D555" s="60" t="s">
        <v>857</v>
      </c>
      <c r="E555" s="60">
        <v>1</v>
      </c>
      <c r="F555" s="60">
        <v>0.3</v>
      </c>
      <c r="G555" s="60" t="s">
        <v>22</v>
      </c>
      <c r="H555" s="60" t="s">
        <v>536</v>
      </c>
      <c r="I555" s="60" t="s">
        <v>27</v>
      </c>
      <c r="J555" s="60" t="s">
        <v>22</v>
      </c>
      <c r="K555" s="60" t="s">
        <v>22</v>
      </c>
      <c r="L555" s="135" t="s">
        <v>22</v>
      </c>
      <c r="M555" s="60" t="s">
        <v>22</v>
      </c>
      <c r="N555" s="10" t="s">
        <v>833</v>
      </c>
      <c r="O555" s="240">
        <f t="shared" si="43"/>
        <v>481.79999999999995</v>
      </c>
    </row>
    <row r="556" spans="1:15" s="15" customFormat="1" ht="17.25" customHeight="1">
      <c r="A556" s="878"/>
      <c r="B556" s="893"/>
      <c r="C556" s="60" t="s">
        <v>3197</v>
      </c>
      <c r="D556" s="60" t="s">
        <v>1252</v>
      </c>
      <c r="E556" s="60">
        <v>1</v>
      </c>
      <c r="F556" s="60">
        <v>1.1000000000000001</v>
      </c>
      <c r="G556" s="60" t="s">
        <v>22</v>
      </c>
      <c r="H556" s="60" t="s">
        <v>536</v>
      </c>
      <c r="I556" s="60" t="s">
        <v>27</v>
      </c>
      <c r="J556" s="60" t="s">
        <v>22</v>
      </c>
      <c r="K556" s="60" t="s">
        <v>22</v>
      </c>
      <c r="L556" s="135" t="s">
        <v>22</v>
      </c>
      <c r="M556" s="60" t="s">
        <v>22</v>
      </c>
      <c r="N556" s="10" t="s">
        <v>833</v>
      </c>
      <c r="O556" s="240">
        <f t="shared" ref="O556:O558" si="44">1285*F556</f>
        <v>1413.5000000000002</v>
      </c>
    </row>
    <row r="557" spans="1:15" s="15" customFormat="1" ht="17.25" customHeight="1">
      <c r="A557" s="878"/>
      <c r="B557" s="893"/>
      <c r="C557" s="60" t="s">
        <v>3204</v>
      </c>
      <c r="D557" s="60" t="s">
        <v>1252</v>
      </c>
      <c r="E557" s="60">
        <v>2</v>
      </c>
      <c r="F557" s="60">
        <v>1.4</v>
      </c>
      <c r="G557" s="60" t="s">
        <v>22</v>
      </c>
      <c r="H557" s="60" t="s">
        <v>536</v>
      </c>
      <c r="I557" s="60" t="s">
        <v>20</v>
      </c>
      <c r="J557" s="60" t="s">
        <v>22</v>
      </c>
      <c r="K557" s="60" t="s">
        <v>22</v>
      </c>
      <c r="L557" s="135" t="s">
        <v>22</v>
      </c>
      <c r="M557" s="60" t="s">
        <v>22</v>
      </c>
      <c r="N557" s="10" t="s">
        <v>833</v>
      </c>
      <c r="O557" s="240">
        <f t="shared" si="44"/>
        <v>1798.9999999999998</v>
      </c>
    </row>
    <row r="558" spans="1:15" s="15" customFormat="1" ht="17.25" customHeight="1">
      <c r="A558" s="878"/>
      <c r="B558" s="893"/>
      <c r="C558" s="60" t="s">
        <v>3204</v>
      </c>
      <c r="D558" s="60" t="s">
        <v>1252</v>
      </c>
      <c r="E558" s="60">
        <v>1</v>
      </c>
      <c r="F558" s="60">
        <v>0.5</v>
      </c>
      <c r="G558" s="60" t="s">
        <v>22</v>
      </c>
      <c r="H558" s="60" t="s">
        <v>536</v>
      </c>
      <c r="I558" s="60" t="s">
        <v>20</v>
      </c>
      <c r="J558" s="60" t="s">
        <v>22</v>
      </c>
      <c r="K558" s="60" t="s">
        <v>22</v>
      </c>
      <c r="L558" s="135" t="s">
        <v>22</v>
      </c>
      <c r="M558" s="60" t="s">
        <v>22</v>
      </c>
      <c r="N558" s="10" t="s">
        <v>833</v>
      </c>
      <c r="O558" s="240">
        <f t="shared" si="44"/>
        <v>642.5</v>
      </c>
    </row>
    <row r="559" spans="1:15" s="15" customFormat="1" ht="17.25" customHeight="1">
      <c r="A559" s="878"/>
      <c r="B559" s="893"/>
      <c r="C559" s="60" t="s">
        <v>3205</v>
      </c>
      <c r="D559" s="60" t="s">
        <v>857</v>
      </c>
      <c r="E559" s="60">
        <v>1</v>
      </c>
      <c r="F559" s="60">
        <v>0.8</v>
      </c>
      <c r="G559" s="60" t="s">
        <v>22</v>
      </c>
      <c r="H559" s="60" t="s">
        <v>536</v>
      </c>
      <c r="I559" s="60" t="s">
        <v>20</v>
      </c>
      <c r="J559" s="60" t="s">
        <v>22</v>
      </c>
      <c r="K559" s="60" t="s">
        <v>22</v>
      </c>
      <c r="L559" s="135" t="s">
        <v>22</v>
      </c>
      <c r="M559" s="60" t="s">
        <v>22</v>
      </c>
      <c r="N559" s="10" t="s">
        <v>833</v>
      </c>
      <c r="O559" s="323" t="s">
        <v>1074</v>
      </c>
    </row>
    <row r="560" spans="1:15" s="15" customFormat="1" ht="17.25" customHeight="1">
      <c r="A560" s="878"/>
      <c r="B560" s="893"/>
      <c r="C560" s="60" t="s">
        <v>3213</v>
      </c>
      <c r="D560" s="60" t="s">
        <v>857</v>
      </c>
      <c r="E560" s="60">
        <v>1</v>
      </c>
      <c r="F560" s="60">
        <v>1.3</v>
      </c>
      <c r="G560" s="60" t="s">
        <v>22</v>
      </c>
      <c r="H560" s="60" t="s">
        <v>536</v>
      </c>
      <c r="I560" s="60" t="s">
        <v>20</v>
      </c>
      <c r="J560" s="60" t="s">
        <v>22</v>
      </c>
      <c r="K560" s="60" t="s">
        <v>22</v>
      </c>
      <c r="L560" s="135" t="s">
        <v>22</v>
      </c>
      <c r="M560" s="60" t="s">
        <v>22</v>
      </c>
      <c r="N560" s="10" t="s">
        <v>833</v>
      </c>
      <c r="O560" s="323" t="s">
        <v>1074</v>
      </c>
    </row>
    <row r="561" spans="1:15" s="15" customFormat="1" ht="17.25" customHeight="1">
      <c r="A561" s="878"/>
      <c r="B561" s="893"/>
      <c r="C561" s="60" t="s">
        <v>3193</v>
      </c>
      <c r="D561" s="60" t="s">
        <v>857</v>
      </c>
      <c r="E561" s="60">
        <v>1</v>
      </c>
      <c r="F561" s="60">
        <v>0.6</v>
      </c>
      <c r="G561" s="60" t="s">
        <v>22</v>
      </c>
      <c r="H561" s="60" t="s">
        <v>536</v>
      </c>
      <c r="I561" s="60" t="s">
        <v>20</v>
      </c>
      <c r="J561" s="60" t="s">
        <v>22</v>
      </c>
      <c r="K561" s="60" t="s">
        <v>22</v>
      </c>
      <c r="L561" s="135" t="s">
        <v>22</v>
      </c>
      <c r="M561" s="60" t="s">
        <v>22</v>
      </c>
      <c r="N561" s="10" t="s">
        <v>833</v>
      </c>
      <c r="O561" s="240">
        <f t="shared" ref="O561:O568" si="45">1606*F561</f>
        <v>963.59999999999991</v>
      </c>
    </row>
    <row r="562" spans="1:15" s="15" customFormat="1" ht="17.25" customHeight="1">
      <c r="A562" s="878"/>
      <c r="B562" s="893"/>
      <c r="C562" s="60" t="s">
        <v>3191</v>
      </c>
      <c r="D562" s="60" t="s">
        <v>857</v>
      </c>
      <c r="E562" s="60">
        <v>1</v>
      </c>
      <c r="F562" s="60">
        <v>0.6</v>
      </c>
      <c r="G562" s="60" t="s">
        <v>22</v>
      </c>
      <c r="H562" s="60" t="s">
        <v>536</v>
      </c>
      <c r="I562" s="60" t="s">
        <v>27</v>
      </c>
      <c r="J562" s="60" t="s">
        <v>22</v>
      </c>
      <c r="K562" s="60" t="s">
        <v>22</v>
      </c>
      <c r="L562" s="135" t="s">
        <v>22</v>
      </c>
      <c r="M562" s="60" t="s">
        <v>22</v>
      </c>
      <c r="N562" s="10" t="s">
        <v>833</v>
      </c>
      <c r="O562" s="240">
        <f t="shared" si="45"/>
        <v>963.59999999999991</v>
      </c>
    </row>
    <row r="563" spans="1:15" s="15" customFormat="1" ht="17.25" customHeight="1">
      <c r="A563" s="878"/>
      <c r="B563" s="893"/>
      <c r="C563" s="60" t="s">
        <v>3206</v>
      </c>
      <c r="D563" s="60" t="s">
        <v>1252</v>
      </c>
      <c r="E563" s="60">
        <v>1</v>
      </c>
      <c r="F563" s="60">
        <v>2</v>
      </c>
      <c r="G563" s="60" t="s">
        <v>22</v>
      </c>
      <c r="H563" s="60" t="s">
        <v>536</v>
      </c>
      <c r="I563" s="60" t="s">
        <v>27</v>
      </c>
      <c r="J563" s="60" t="s">
        <v>22</v>
      </c>
      <c r="K563" s="60" t="s">
        <v>22</v>
      </c>
      <c r="L563" s="135" t="s">
        <v>22</v>
      </c>
      <c r="M563" s="60" t="s">
        <v>22</v>
      </c>
      <c r="N563" s="10" t="s">
        <v>833</v>
      </c>
      <c r="O563" s="240">
        <f t="shared" ref="O563" si="46">1285*F563</f>
        <v>2570</v>
      </c>
    </row>
    <row r="564" spans="1:15" s="15" customFormat="1" ht="17.25" customHeight="1">
      <c r="A564" s="878"/>
      <c r="B564" s="893"/>
      <c r="C564" s="60" t="s">
        <v>3207</v>
      </c>
      <c r="D564" s="60" t="s">
        <v>857</v>
      </c>
      <c r="E564" s="60">
        <v>1</v>
      </c>
      <c r="F564" s="60">
        <v>0.4</v>
      </c>
      <c r="G564" s="60" t="s">
        <v>22</v>
      </c>
      <c r="H564" s="60" t="s">
        <v>536</v>
      </c>
      <c r="I564" s="60" t="s">
        <v>20</v>
      </c>
      <c r="J564" s="60" t="s">
        <v>22</v>
      </c>
      <c r="K564" s="60" t="s">
        <v>22</v>
      </c>
      <c r="L564" s="135" t="s">
        <v>22</v>
      </c>
      <c r="M564" s="60" t="s">
        <v>22</v>
      </c>
      <c r="N564" s="10" t="s">
        <v>833</v>
      </c>
      <c r="O564" s="240">
        <f t="shared" si="45"/>
        <v>642.40000000000009</v>
      </c>
    </row>
    <row r="565" spans="1:15" s="15" customFormat="1" ht="17.25" customHeight="1">
      <c r="A565" s="878"/>
      <c r="B565" s="893"/>
      <c r="C565" s="60" t="s">
        <v>3208</v>
      </c>
      <c r="D565" s="60" t="s">
        <v>1252</v>
      </c>
      <c r="E565" s="60">
        <v>1</v>
      </c>
      <c r="F565" s="60">
        <v>1</v>
      </c>
      <c r="G565" s="60" t="s">
        <v>22</v>
      </c>
      <c r="H565" s="60" t="s">
        <v>536</v>
      </c>
      <c r="I565" s="60" t="s">
        <v>20</v>
      </c>
      <c r="J565" s="60" t="s">
        <v>22</v>
      </c>
      <c r="K565" s="60" t="s">
        <v>22</v>
      </c>
      <c r="L565" s="135" t="s">
        <v>22</v>
      </c>
      <c r="M565" s="60" t="s">
        <v>22</v>
      </c>
      <c r="N565" s="10" t="s">
        <v>833</v>
      </c>
      <c r="O565" s="240">
        <f t="shared" ref="O565:O567" si="47">1285*F565</f>
        <v>1285</v>
      </c>
    </row>
    <row r="566" spans="1:15" s="15" customFormat="1" ht="17.25" customHeight="1">
      <c r="A566" s="878"/>
      <c r="B566" s="893"/>
      <c r="C566" s="60" t="s">
        <v>3214</v>
      </c>
      <c r="D566" s="60" t="s">
        <v>1252</v>
      </c>
      <c r="E566" s="60">
        <v>1</v>
      </c>
      <c r="F566" s="60">
        <v>1.2</v>
      </c>
      <c r="G566" s="60" t="s">
        <v>22</v>
      </c>
      <c r="H566" s="60" t="s">
        <v>536</v>
      </c>
      <c r="I566" s="60" t="s">
        <v>27</v>
      </c>
      <c r="J566" s="60" t="s">
        <v>22</v>
      </c>
      <c r="K566" s="60" t="s">
        <v>22</v>
      </c>
      <c r="L566" s="135" t="s">
        <v>22</v>
      </c>
      <c r="M566" s="60" t="s">
        <v>22</v>
      </c>
      <c r="N566" s="10" t="s">
        <v>833</v>
      </c>
      <c r="O566" s="240">
        <f t="shared" si="47"/>
        <v>1542</v>
      </c>
    </row>
    <row r="567" spans="1:15" s="15" customFormat="1" ht="17.25" customHeight="1">
      <c r="A567" s="878"/>
      <c r="B567" s="893"/>
      <c r="C567" s="60" t="s">
        <v>3215</v>
      </c>
      <c r="D567" s="60" t="s">
        <v>1252</v>
      </c>
      <c r="E567" s="60">
        <v>1</v>
      </c>
      <c r="F567" s="60">
        <v>0.8</v>
      </c>
      <c r="G567" s="60" t="s">
        <v>22</v>
      </c>
      <c r="H567" s="60" t="s">
        <v>536</v>
      </c>
      <c r="I567" s="60" t="s">
        <v>27</v>
      </c>
      <c r="J567" s="60" t="s">
        <v>22</v>
      </c>
      <c r="K567" s="60" t="s">
        <v>22</v>
      </c>
      <c r="L567" s="135" t="s">
        <v>22</v>
      </c>
      <c r="M567" s="60" t="s">
        <v>22</v>
      </c>
      <c r="N567" s="10" t="s">
        <v>833</v>
      </c>
      <c r="O567" s="240">
        <f t="shared" si="47"/>
        <v>1028</v>
      </c>
    </row>
    <row r="568" spans="1:15" s="15" customFormat="1" ht="17.25" customHeight="1">
      <c r="A568" s="878"/>
      <c r="B568" s="893"/>
      <c r="C568" s="60" t="s">
        <v>3216</v>
      </c>
      <c r="D568" s="60" t="s">
        <v>857</v>
      </c>
      <c r="E568" s="60">
        <v>1</v>
      </c>
      <c r="F568" s="60">
        <v>0.6</v>
      </c>
      <c r="G568" s="60" t="s">
        <v>22</v>
      </c>
      <c r="H568" s="60" t="s">
        <v>536</v>
      </c>
      <c r="I568" s="60" t="s">
        <v>20</v>
      </c>
      <c r="J568" s="60" t="s">
        <v>22</v>
      </c>
      <c r="K568" s="60" t="s">
        <v>22</v>
      </c>
      <c r="L568" s="135" t="s">
        <v>22</v>
      </c>
      <c r="M568" s="60" t="s">
        <v>22</v>
      </c>
      <c r="N568" s="10" t="s">
        <v>833</v>
      </c>
      <c r="O568" s="240">
        <f t="shared" si="45"/>
        <v>963.59999999999991</v>
      </c>
    </row>
    <row r="569" spans="1:15" s="15" customFormat="1" ht="17.25" customHeight="1">
      <c r="A569" s="878"/>
      <c r="B569" s="893"/>
      <c r="C569" s="60" t="s">
        <v>3300</v>
      </c>
      <c r="D569" s="60" t="s">
        <v>857</v>
      </c>
      <c r="E569" s="60">
        <v>1</v>
      </c>
      <c r="F569" s="60">
        <v>2</v>
      </c>
      <c r="G569" s="60" t="s">
        <v>22</v>
      </c>
      <c r="H569" s="60" t="s">
        <v>536</v>
      </c>
      <c r="I569" s="60" t="s">
        <v>27</v>
      </c>
      <c r="J569" s="60" t="s">
        <v>22</v>
      </c>
      <c r="K569" s="60" t="s">
        <v>22</v>
      </c>
      <c r="L569" s="135" t="s">
        <v>22</v>
      </c>
      <c r="M569" s="60" t="s">
        <v>22</v>
      </c>
      <c r="N569" s="10" t="s">
        <v>833</v>
      </c>
      <c r="O569" s="323" t="s">
        <v>1074</v>
      </c>
    </row>
    <row r="570" spans="1:15" s="15" customFormat="1" ht="17.25" customHeight="1">
      <c r="A570" s="878"/>
      <c r="B570" s="893"/>
      <c r="C570" s="60" t="s">
        <v>3300</v>
      </c>
      <c r="D570" s="60" t="s">
        <v>857</v>
      </c>
      <c r="E570" s="60">
        <v>1</v>
      </c>
      <c r="F570" s="60">
        <v>0.4</v>
      </c>
      <c r="G570" s="60" t="s">
        <v>22</v>
      </c>
      <c r="H570" s="60" t="s">
        <v>536</v>
      </c>
      <c r="I570" s="60" t="s">
        <v>27</v>
      </c>
      <c r="J570" s="60" t="s">
        <v>22</v>
      </c>
      <c r="K570" s="60" t="s">
        <v>22</v>
      </c>
      <c r="L570" s="135" t="s">
        <v>22</v>
      </c>
      <c r="M570" s="60" t="s">
        <v>22</v>
      </c>
      <c r="N570" s="10" t="s">
        <v>833</v>
      </c>
      <c r="O570" s="323" t="s">
        <v>1074</v>
      </c>
    </row>
    <row r="571" spans="1:15" s="15" customFormat="1" ht="17.25" customHeight="1">
      <c r="A571" s="878"/>
      <c r="B571" s="893"/>
      <c r="C571" s="60" t="s">
        <v>3339</v>
      </c>
      <c r="D571" s="60" t="s">
        <v>857</v>
      </c>
      <c r="E571" s="60">
        <v>1</v>
      </c>
      <c r="F571" s="60">
        <v>1.4</v>
      </c>
      <c r="G571" s="60" t="s">
        <v>22</v>
      </c>
      <c r="H571" s="60" t="s">
        <v>536</v>
      </c>
      <c r="I571" s="60" t="s">
        <v>20</v>
      </c>
      <c r="J571" s="60" t="s">
        <v>22</v>
      </c>
      <c r="K571" s="60" t="s">
        <v>22</v>
      </c>
      <c r="L571" s="135" t="s">
        <v>22</v>
      </c>
      <c r="M571" s="60" t="s">
        <v>22</v>
      </c>
      <c r="N571" s="10" t="s">
        <v>833</v>
      </c>
      <c r="O571" s="323" t="s">
        <v>1074</v>
      </c>
    </row>
    <row r="572" spans="1:15" s="15" customFormat="1" ht="17.25" customHeight="1">
      <c r="A572" s="878"/>
      <c r="B572" s="893"/>
      <c r="C572" s="60" t="s">
        <v>3339</v>
      </c>
      <c r="D572" s="60" t="s">
        <v>857</v>
      </c>
      <c r="E572" s="60">
        <v>1</v>
      </c>
      <c r="F572" s="60">
        <v>0.7</v>
      </c>
      <c r="G572" s="60" t="s">
        <v>22</v>
      </c>
      <c r="H572" s="60" t="s">
        <v>536</v>
      </c>
      <c r="I572" s="60" t="s">
        <v>20</v>
      </c>
      <c r="J572" s="60" t="s">
        <v>22</v>
      </c>
      <c r="K572" s="60" t="s">
        <v>22</v>
      </c>
      <c r="L572" s="135" t="s">
        <v>22</v>
      </c>
      <c r="M572" s="60" t="s">
        <v>22</v>
      </c>
      <c r="N572" s="10" t="s">
        <v>833</v>
      </c>
      <c r="O572" s="323" t="s">
        <v>1074</v>
      </c>
    </row>
    <row r="573" spans="1:15" s="15" customFormat="1" ht="17.25" customHeight="1">
      <c r="A573" s="878"/>
      <c r="B573" s="893"/>
      <c r="C573" s="60" t="s">
        <v>3217</v>
      </c>
      <c r="D573" s="60" t="s">
        <v>857</v>
      </c>
      <c r="E573" s="60">
        <v>1</v>
      </c>
      <c r="F573" s="60">
        <v>1.4</v>
      </c>
      <c r="G573" s="60" t="s">
        <v>22</v>
      </c>
      <c r="H573" s="60" t="s">
        <v>536</v>
      </c>
      <c r="I573" s="60" t="s">
        <v>27</v>
      </c>
      <c r="J573" s="60" t="s">
        <v>22</v>
      </c>
      <c r="K573" s="60" t="s">
        <v>22</v>
      </c>
      <c r="L573" s="135" t="s">
        <v>22</v>
      </c>
      <c r="M573" s="60" t="s">
        <v>22</v>
      </c>
      <c r="N573" s="10" t="s">
        <v>833</v>
      </c>
      <c r="O573" s="323" t="s">
        <v>1074</v>
      </c>
    </row>
    <row r="574" spans="1:15" s="15" customFormat="1" ht="17.25" customHeight="1">
      <c r="A574" s="878"/>
      <c r="B574" s="893"/>
      <c r="C574" s="60" t="s">
        <v>3217</v>
      </c>
      <c r="D574" s="60" t="s">
        <v>857</v>
      </c>
      <c r="E574" s="60">
        <v>1</v>
      </c>
      <c r="F574" s="60">
        <v>0.4</v>
      </c>
      <c r="G574" s="60" t="s">
        <v>22</v>
      </c>
      <c r="H574" s="60" t="s">
        <v>536</v>
      </c>
      <c r="I574" s="60" t="s">
        <v>27</v>
      </c>
      <c r="J574" s="60" t="s">
        <v>22</v>
      </c>
      <c r="K574" s="60" t="s">
        <v>22</v>
      </c>
      <c r="L574" s="135" t="s">
        <v>22</v>
      </c>
      <c r="M574" s="60" t="s">
        <v>22</v>
      </c>
      <c r="N574" s="10" t="s">
        <v>833</v>
      </c>
      <c r="O574" s="323" t="s">
        <v>1074</v>
      </c>
    </row>
    <row r="575" spans="1:15" s="15" customFormat="1" ht="17.25" customHeight="1">
      <c r="A575" s="878"/>
      <c r="B575" s="893"/>
      <c r="C575" s="60" t="s">
        <v>3212</v>
      </c>
      <c r="D575" s="60" t="s">
        <v>857</v>
      </c>
      <c r="E575" s="60">
        <v>1</v>
      </c>
      <c r="F575" s="60">
        <v>1.1000000000000001</v>
      </c>
      <c r="G575" s="60" t="s">
        <v>22</v>
      </c>
      <c r="H575" s="60" t="s">
        <v>536</v>
      </c>
      <c r="I575" s="60" t="s">
        <v>27</v>
      </c>
      <c r="J575" s="60" t="s">
        <v>22</v>
      </c>
      <c r="K575" s="60" t="s">
        <v>22</v>
      </c>
      <c r="L575" s="135" t="s">
        <v>22</v>
      </c>
      <c r="M575" s="60" t="s">
        <v>22</v>
      </c>
      <c r="N575" s="10" t="s">
        <v>833</v>
      </c>
      <c r="O575" s="323" t="s">
        <v>1074</v>
      </c>
    </row>
    <row r="576" spans="1:15" s="15" customFormat="1" ht="17.25" customHeight="1">
      <c r="A576" s="878"/>
      <c r="B576" s="893"/>
      <c r="C576" s="60" t="s">
        <v>3212</v>
      </c>
      <c r="D576" s="60" t="s">
        <v>857</v>
      </c>
      <c r="E576" s="60">
        <v>1</v>
      </c>
      <c r="F576" s="60">
        <v>1.2</v>
      </c>
      <c r="G576" s="60" t="s">
        <v>22</v>
      </c>
      <c r="H576" s="60" t="s">
        <v>536</v>
      </c>
      <c r="I576" s="60" t="s">
        <v>27</v>
      </c>
      <c r="J576" s="60" t="s">
        <v>22</v>
      </c>
      <c r="K576" s="60" t="s">
        <v>22</v>
      </c>
      <c r="L576" s="135" t="s">
        <v>22</v>
      </c>
      <c r="M576" s="60" t="s">
        <v>22</v>
      </c>
      <c r="N576" s="10" t="s">
        <v>833</v>
      </c>
      <c r="O576" s="323" t="s">
        <v>1074</v>
      </c>
    </row>
    <row r="577" spans="1:15" s="15" customFormat="1" ht="17.25" customHeight="1">
      <c r="A577" s="878"/>
      <c r="B577" s="893"/>
      <c r="C577" s="60" t="s">
        <v>3224</v>
      </c>
      <c r="D577" s="60" t="s">
        <v>857</v>
      </c>
      <c r="E577" s="60">
        <v>1</v>
      </c>
      <c r="F577" s="60">
        <v>0.5</v>
      </c>
      <c r="G577" s="60" t="s">
        <v>22</v>
      </c>
      <c r="H577" s="60" t="s">
        <v>536</v>
      </c>
      <c r="I577" s="60" t="s">
        <v>20</v>
      </c>
      <c r="J577" s="60" t="s">
        <v>22</v>
      </c>
      <c r="K577" s="60" t="s">
        <v>22</v>
      </c>
      <c r="L577" s="135" t="s">
        <v>22</v>
      </c>
      <c r="M577" s="60" t="s">
        <v>22</v>
      </c>
      <c r="N577" s="10" t="s">
        <v>833</v>
      </c>
      <c r="O577" s="240">
        <f t="shared" ref="O577" si="48">1606*F577</f>
        <v>803</v>
      </c>
    </row>
    <row r="578" spans="1:15" s="15" customFormat="1" ht="17.25" customHeight="1">
      <c r="A578" s="878"/>
      <c r="B578" s="893"/>
      <c r="C578" s="60" t="s">
        <v>3314</v>
      </c>
      <c r="D578" s="60" t="s">
        <v>857</v>
      </c>
      <c r="E578" s="60">
        <v>1</v>
      </c>
      <c r="F578" s="60">
        <v>1.4</v>
      </c>
      <c r="G578" s="60" t="s">
        <v>22</v>
      </c>
      <c r="H578" s="60" t="s">
        <v>536</v>
      </c>
      <c r="I578" s="60" t="s">
        <v>27</v>
      </c>
      <c r="J578" s="60" t="s">
        <v>22</v>
      </c>
      <c r="K578" s="60" t="s">
        <v>22</v>
      </c>
      <c r="L578" s="135" t="s">
        <v>22</v>
      </c>
      <c r="M578" s="60" t="s">
        <v>22</v>
      </c>
      <c r="N578" s="10" t="s">
        <v>833</v>
      </c>
      <c r="O578" s="323" t="s">
        <v>1074</v>
      </c>
    </row>
    <row r="579" spans="1:15" s="15" customFormat="1" ht="17.25" customHeight="1">
      <c r="A579" s="878"/>
      <c r="B579" s="893"/>
      <c r="C579" s="60" t="s">
        <v>3314</v>
      </c>
      <c r="D579" s="60" t="s">
        <v>857</v>
      </c>
      <c r="E579" s="60">
        <v>1</v>
      </c>
      <c r="F579" s="60">
        <v>0.9</v>
      </c>
      <c r="G579" s="60" t="s">
        <v>22</v>
      </c>
      <c r="H579" s="60" t="s">
        <v>536</v>
      </c>
      <c r="I579" s="60" t="s">
        <v>27</v>
      </c>
      <c r="J579" s="60" t="s">
        <v>22</v>
      </c>
      <c r="K579" s="60" t="s">
        <v>22</v>
      </c>
      <c r="L579" s="135" t="s">
        <v>22</v>
      </c>
      <c r="M579" s="60" t="s">
        <v>22</v>
      </c>
      <c r="N579" s="10" t="s">
        <v>833</v>
      </c>
      <c r="O579" s="323" t="s">
        <v>1074</v>
      </c>
    </row>
    <row r="580" spans="1:15" s="15" customFormat="1" ht="17.25" customHeight="1">
      <c r="A580" s="878"/>
      <c r="B580" s="893"/>
      <c r="C580" s="60" t="s">
        <v>3225</v>
      </c>
      <c r="D580" s="60" t="s">
        <v>857</v>
      </c>
      <c r="E580" s="60">
        <v>1</v>
      </c>
      <c r="F580" s="60">
        <v>0.7</v>
      </c>
      <c r="G580" s="60" t="s">
        <v>22</v>
      </c>
      <c r="H580" s="60" t="s">
        <v>536</v>
      </c>
      <c r="I580" s="60" t="s">
        <v>20</v>
      </c>
      <c r="J580" s="60" t="s">
        <v>22</v>
      </c>
      <c r="K580" s="60" t="s">
        <v>22</v>
      </c>
      <c r="L580" s="135" t="s">
        <v>22</v>
      </c>
      <c r="M580" s="60" t="s">
        <v>22</v>
      </c>
      <c r="N580" s="10" t="s">
        <v>833</v>
      </c>
      <c r="O580" s="240">
        <f t="shared" ref="O580" si="49">1606*F580</f>
        <v>1124.1999999999998</v>
      </c>
    </row>
    <row r="581" spans="1:15" s="15" customFormat="1" ht="17.25" customHeight="1">
      <c r="A581" s="878"/>
      <c r="B581" s="893"/>
      <c r="C581" s="60" t="s">
        <v>3226</v>
      </c>
      <c r="D581" s="60" t="s">
        <v>1252</v>
      </c>
      <c r="E581" s="60">
        <v>1</v>
      </c>
      <c r="F581" s="60">
        <v>2</v>
      </c>
      <c r="G581" s="60" t="s">
        <v>22</v>
      </c>
      <c r="H581" s="60" t="s">
        <v>536</v>
      </c>
      <c r="I581" s="60" t="s">
        <v>20</v>
      </c>
      <c r="J581" s="60" t="s">
        <v>22</v>
      </c>
      <c r="K581" s="60" t="s">
        <v>22</v>
      </c>
      <c r="L581" s="135" t="s">
        <v>22</v>
      </c>
      <c r="M581" s="60" t="s">
        <v>22</v>
      </c>
      <c r="N581" s="10" t="s">
        <v>833</v>
      </c>
      <c r="O581" s="240">
        <f t="shared" ref="O581:O582" si="50">1285*F581</f>
        <v>2570</v>
      </c>
    </row>
    <row r="582" spans="1:15" s="15" customFormat="1" ht="17.25" customHeight="1">
      <c r="A582" s="878"/>
      <c r="B582" s="893"/>
      <c r="C582" s="60" t="s">
        <v>3226</v>
      </c>
      <c r="D582" s="60" t="s">
        <v>1252</v>
      </c>
      <c r="E582" s="60">
        <v>1</v>
      </c>
      <c r="F582" s="60">
        <v>0.2</v>
      </c>
      <c r="G582" s="60" t="s">
        <v>22</v>
      </c>
      <c r="H582" s="60" t="s">
        <v>536</v>
      </c>
      <c r="I582" s="60" t="s">
        <v>20</v>
      </c>
      <c r="J582" s="60" t="s">
        <v>22</v>
      </c>
      <c r="K582" s="60" t="s">
        <v>22</v>
      </c>
      <c r="L582" s="135" t="s">
        <v>22</v>
      </c>
      <c r="M582" s="60" t="s">
        <v>22</v>
      </c>
      <c r="N582" s="10" t="s">
        <v>833</v>
      </c>
      <c r="O582" s="240">
        <f t="shared" si="50"/>
        <v>257</v>
      </c>
    </row>
    <row r="583" spans="1:15" s="15" customFormat="1" ht="17.25" customHeight="1">
      <c r="A583" s="878"/>
      <c r="B583" s="893"/>
      <c r="C583" s="60" t="s">
        <v>3301</v>
      </c>
      <c r="D583" s="60" t="s">
        <v>857</v>
      </c>
      <c r="E583" s="60">
        <v>1</v>
      </c>
      <c r="F583" s="60">
        <v>1.4</v>
      </c>
      <c r="G583" s="60" t="s">
        <v>22</v>
      </c>
      <c r="H583" s="60" t="s">
        <v>536</v>
      </c>
      <c r="I583" s="60" t="s">
        <v>20</v>
      </c>
      <c r="J583" s="60" t="s">
        <v>22</v>
      </c>
      <c r="K583" s="60" t="s">
        <v>22</v>
      </c>
      <c r="L583" s="135" t="s">
        <v>22</v>
      </c>
      <c r="M583" s="60" t="s">
        <v>22</v>
      </c>
      <c r="N583" s="10" t="s">
        <v>833</v>
      </c>
      <c r="O583" s="323" t="s">
        <v>1074</v>
      </c>
    </row>
    <row r="584" spans="1:15" s="15" customFormat="1" ht="17.25" customHeight="1">
      <c r="A584" s="878"/>
      <c r="B584" s="893"/>
      <c r="C584" s="60" t="s">
        <v>3301</v>
      </c>
      <c r="D584" s="60" t="s">
        <v>857</v>
      </c>
      <c r="E584" s="60">
        <v>1</v>
      </c>
      <c r="F584" s="60">
        <v>0.4</v>
      </c>
      <c r="G584" s="60" t="s">
        <v>22</v>
      </c>
      <c r="H584" s="60" t="s">
        <v>536</v>
      </c>
      <c r="I584" s="60" t="s">
        <v>20</v>
      </c>
      <c r="J584" s="60" t="s">
        <v>22</v>
      </c>
      <c r="K584" s="60" t="s">
        <v>22</v>
      </c>
      <c r="L584" s="135" t="s">
        <v>22</v>
      </c>
      <c r="M584" s="60" t="s">
        <v>22</v>
      </c>
      <c r="N584" s="10" t="s">
        <v>833</v>
      </c>
      <c r="O584" s="323" t="s">
        <v>1074</v>
      </c>
    </row>
    <row r="585" spans="1:15" s="15" customFormat="1" ht="17.25" customHeight="1">
      <c r="A585" s="878"/>
      <c r="B585" s="893"/>
      <c r="C585" s="60" t="s">
        <v>3315</v>
      </c>
      <c r="D585" s="60" t="s">
        <v>857</v>
      </c>
      <c r="E585" s="60">
        <v>1</v>
      </c>
      <c r="F585" s="60">
        <v>2</v>
      </c>
      <c r="G585" s="60" t="s">
        <v>22</v>
      </c>
      <c r="H585" s="60" t="s">
        <v>536</v>
      </c>
      <c r="I585" s="60" t="s">
        <v>20</v>
      </c>
      <c r="J585" s="60" t="s">
        <v>22</v>
      </c>
      <c r="K585" s="60" t="s">
        <v>22</v>
      </c>
      <c r="L585" s="135" t="s">
        <v>22</v>
      </c>
      <c r="M585" s="60" t="s">
        <v>22</v>
      </c>
      <c r="N585" s="10" t="s">
        <v>833</v>
      </c>
      <c r="O585" s="323" t="s">
        <v>1074</v>
      </c>
    </row>
    <row r="586" spans="1:15" s="15" customFormat="1" ht="17.25" customHeight="1">
      <c r="A586" s="878"/>
      <c r="B586" s="893"/>
      <c r="C586" s="60" t="s">
        <v>3315</v>
      </c>
      <c r="D586" s="60" t="s">
        <v>857</v>
      </c>
      <c r="E586" s="60">
        <v>1</v>
      </c>
      <c r="F586" s="60">
        <v>0.5</v>
      </c>
      <c r="G586" s="60" t="s">
        <v>22</v>
      </c>
      <c r="H586" s="60" t="s">
        <v>536</v>
      </c>
      <c r="I586" s="60" t="s">
        <v>20</v>
      </c>
      <c r="J586" s="60" t="s">
        <v>22</v>
      </c>
      <c r="K586" s="60" t="s">
        <v>22</v>
      </c>
      <c r="L586" s="135" t="s">
        <v>22</v>
      </c>
      <c r="M586" s="60" t="s">
        <v>22</v>
      </c>
      <c r="N586" s="10" t="s">
        <v>833</v>
      </c>
      <c r="O586" s="323" t="s">
        <v>1074</v>
      </c>
    </row>
    <row r="587" spans="1:15" s="15" customFormat="1" ht="17.25" customHeight="1">
      <c r="A587" s="878"/>
      <c r="B587" s="893"/>
      <c r="C587" s="60" t="s">
        <v>3302</v>
      </c>
      <c r="D587" s="60" t="s">
        <v>857</v>
      </c>
      <c r="E587" s="60">
        <v>1</v>
      </c>
      <c r="F587" s="60">
        <v>0.8</v>
      </c>
      <c r="G587" s="60" t="s">
        <v>22</v>
      </c>
      <c r="H587" s="60" t="s">
        <v>536</v>
      </c>
      <c r="I587" s="60" t="s">
        <v>27</v>
      </c>
      <c r="J587" s="60" t="s">
        <v>22</v>
      </c>
      <c r="K587" s="60" t="s">
        <v>22</v>
      </c>
      <c r="L587" s="135" t="s">
        <v>22</v>
      </c>
      <c r="M587" s="60" t="s">
        <v>22</v>
      </c>
      <c r="N587" s="10" t="s">
        <v>833</v>
      </c>
      <c r="O587" s="323" t="s">
        <v>1074</v>
      </c>
    </row>
    <row r="588" spans="1:15" s="15" customFormat="1" ht="17.25" customHeight="1">
      <c r="A588" s="878"/>
      <c r="B588" s="893"/>
      <c r="C588" s="60" t="s">
        <v>3316</v>
      </c>
      <c r="D588" s="60" t="s">
        <v>857</v>
      </c>
      <c r="E588" s="60">
        <v>3</v>
      </c>
      <c r="F588" s="60">
        <v>1.4</v>
      </c>
      <c r="G588" s="60" t="s">
        <v>22</v>
      </c>
      <c r="H588" s="60" t="s">
        <v>536</v>
      </c>
      <c r="I588" s="60" t="s">
        <v>20</v>
      </c>
      <c r="J588" s="60" t="s">
        <v>22</v>
      </c>
      <c r="K588" s="60" t="s">
        <v>22</v>
      </c>
      <c r="L588" s="135" t="s">
        <v>22</v>
      </c>
      <c r="M588" s="60" t="s">
        <v>22</v>
      </c>
      <c r="N588" s="10" t="s">
        <v>833</v>
      </c>
      <c r="O588" s="323" t="s">
        <v>1074</v>
      </c>
    </row>
    <row r="589" spans="1:15" s="15" customFormat="1" ht="17.25" customHeight="1">
      <c r="A589" s="878"/>
      <c r="B589" s="893"/>
      <c r="C589" s="60" t="s">
        <v>3316</v>
      </c>
      <c r="D589" s="60" t="s">
        <v>857</v>
      </c>
      <c r="E589" s="60">
        <v>1</v>
      </c>
      <c r="F589" s="60">
        <v>1.2</v>
      </c>
      <c r="G589" s="60" t="s">
        <v>22</v>
      </c>
      <c r="H589" s="60" t="s">
        <v>536</v>
      </c>
      <c r="I589" s="60" t="s">
        <v>20</v>
      </c>
      <c r="J589" s="60" t="s">
        <v>22</v>
      </c>
      <c r="K589" s="60" t="s">
        <v>22</v>
      </c>
      <c r="L589" s="135" t="s">
        <v>22</v>
      </c>
      <c r="M589" s="60" t="s">
        <v>22</v>
      </c>
      <c r="N589" s="10" t="s">
        <v>833</v>
      </c>
      <c r="O589" s="323" t="s">
        <v>1074</v>
      </c>
    </row>
    <row r="590" spans="1:15" s="15" customFormat="1" ht="17.25" customHeight="1">
      <c r="A590" s="878"/>
      <c r="B590" s="893"/>
      <c r="C590" s="60" t="s">
        <v>3340</v>
      </c>
      <c r="D590" s="60" t="s">
        <v>857</v>
      </c>
      <c r="E590" s="60">
        <v>1</v>
      </c>
      <c r="F590" s="60">
        <v>1.4</v>
      </c>
      <c r="G590" s="60" t="s">
        <v>22</v>
      </c>
      <c r="H590" s="60" t="s">
        <v>536</v>
      </c>
      <c r="I590" s="60" t="s">
        <v>20</v>
      </c>
      <c r="J590" s="60" t="s">
        <v>22</v>
      </c>
      <c r="K590" s="60" t="s">
        <v>22</v>
      </c>
      <c r="L590" s="135" t="s">
        <v>22</v>
      </c>
      <c r="M590" s="60" t="s">
        <v>22</v>
      </c>
      <c r="N590" s="10" t="s">
        <v>833</v>
      </c>
      <c r="O590" s="323" t="s">
        <v>1074</v>
      </c>
    </row>
    <row r="591" spans="1:15" s="15" customFormat="1" ht="17.25" customHeight="1">
      <c r="A591" s="878"/>
      <c r="B591" s="893"/>
      <c r="C591" s="60" t="s">
        <v>3340</v>
      </c>
      <c r="D591" s="60" t="s">
        <v>857</v>
      </c>
      <c r="E591" s="60">
        <v>1</v>
      </c>
      <c r="F591" s="60">
        <v>0.7</v>
      </c>
      <c r="G591" s="60" t="s">
        <v>22</v>
      </c>
      <c r="H591" s="60" t="s">
        <v>536</v>
      </c>
      <c r="I591" s="60" t="s">
        <v>20</v>
      </c>
      <c r="J591" s="60" t="s">
        <v>22</v>
      </c>
      <c r="K591" s="60" t="s">
        <v>22</v>
      </c>
      <c r="L591" s="135" t="s">
        <v>22</v>
      </c>
      <c r="M591" s="60" t="s">
        <v>22</v>
      </c>
      <c r="N591" s="10" t="s">
        <v>833</v>
      </c>
      <c r="O591" s="323" t="s">
        <v>1074</v>
      </c>
    </row>
    <row r="592" spans="1:15" s="15" customFormat="1" ht="17.25" customHeight="1">
      <c r="A592" s="878"/>
      <c r="B592" s="893"/>
      <c r="C592" s="60" t="s">
        <v>3303</v>
      </c>
      <c r="D592" s="60" t="s">
        <v>857</v>
      </c>
      <c r="E592" s="60">
        <v>1</v>
      </c>
      <c r="F592" s="60">
        <v>1.4</v>
      </c>
      <c r="G592" s="60" t="s">
        <v>22</v>
      </c>
      <c r="H592" s="60" t="s">
        <v>536</v>
      </c>
      <c r="I592" s="60" t="s">
        <v>27</v>
      </c>
      <c r="J592" s="60" t="s">
        <v>22</v>
      </c>
      <c r="K592" s="60" t="s">
        <v>22</v>
      </c>
      <c r="L592" s="135" t="s">
        <v>22</v>
      </c>
      <c r="M592" s="60" t="s">
        <v>22</v>
      </c>
      <c r="N592" s="10" t="s">
        <v>833</v>
      </c>
      <c r="O592" s="323" t="s">
        <v>1074</v>
      </c>
    </row>
    <row r="593" spans="1:15" s="15" customFormat="1" ht="17.25" customHeight="1">
      <c r="A593" s="878"/>
      <c r="B593" s="893"/>
      <c r="C593" s="60" t="s">
        <v>3303</v>
      </c>
      <c r="D593" s="60" t="s">
        <v>857</v>
      </c>
      <c r="E593" s="60">
        <v>1</v>
      </c>
      <c r="F593" s="60">
        <v>0.2</v>
      </c>
      <c r="G593" s="60" t="s">
        <v>22</v>
      </c>
      <c r="H593" s="60" t="s">
        <v>536</v>
      </c>
      <c r="I593" s="60" t="s">
        <v>27</v>
      </c>
      <c r="J593" s="60" t="s">
        <v>22</v>
      </c>
      <c r="K593" s="60" t="s">
        <v>22</v>
      </c>
      <c r="L593" s="135" t="s">
        <v>22</v>
      </c>
      <c r="M593" s="60" t="s">
        <v>22</v>
      </c>
      <c r="N593" s="10" t="s">
        <v>833</v>
      </c>
      <c r="O593" s="323" t="s">
        <v>1074</v>
      </c>
    </row>
    <row r="594" spans="1:15" s="15" customFormat="1" ht="17.25" customHeight="1">
      <c r="A594" s="878"/>
      <c r="B594" s="893"/>
      <c r="C594" s="60" t="s">
        <v>3304</v>
      </c>
      <c r="D594" s="60" t="s">
        <v>857</v>
      </c>
      <c r="E594" s="60">
        <v>1</v>
      </c>
      <c r="F594" s="60">
        <v>2</v>
      </c>
      <c r="G594" s="60" t="s">
        <v>22</v>
      </c>
      <c r="H594" s="60" t="s">
        <v>536</v>
      </c>
      <c r="I594" s="60" t="s">
        <v>20</v>
      </c>
      <c r="J594" s="60" t="s">
        <v>22</v>
      </c>
      <c r="K594" s="60" t="s">
        <v>22</v>
      </c>
      <c r="L594" s="135" t="s">
        <v>22</v>
      </c>
      <c r="M594" s="60" t="s">
        <v>22</v>
      </c>
      <c r="N594" s="10" t="s">
        <v>833</v>
      </c>
      <c r="O594" s="323" t="s">
        <v>1074</v>
      </c>
    </row>
    <row r="595" spans="1:15" s="15" customFormat="1" ht="17.25" customHeight="1">
      <c r="A595" s="878"/>
      <c r="B595" s="893"/>
      <c r="C595" s="60" t="s">
        <v>3305</v>
      </c>
      <c r="D595" s="60" t="s">
        <v>857</v>
      </c>
      <c r="E595" s="60">
        <v>2</v>
      </c>
      <c r="F595" s="60">
        <v>1.4</v>
      </c>
      <c r="G595" s="60" t="s">
        <v>22</v>
      </c>
      <c r="H595" s="60" t="s">
        <v>536</v>
      </c>
      <c r="I595" s="60" t="s">
        <v>27</v>
      </c>
      <c r="J595" s="60" t="s">
        <v>22</v>
      </c>
      <c r="K595" s="60" t="s">
        <v>22</v>
      </c>
      <c r="L595" s="135" t="s">
        <v>22</v>
      </c>
      <c r="M595" s="60" t="s">
        <v>22</v>
      </c>
      <c r="N595" s="10" t="s">
        <v>833</v>
      </c>
      <c r="O595" s="323" t="s">
        <v>1074</v>
      </c>
    </row>
    <row r="596" spans="1:15" s="15" customFormat="1" ht="17.25" customHeight="1">
      <c r="A596" s="878"/>
      <c r="B596" s="893"/>
      <c r="C596" s="60" t="s">
        <v>3306</v>
      </c>
      <c r="D596" s="60" t="s">
        <v>857</v>
      </c>
      <c r="E596" s="60">
        <v>1</v>
      </c>
      <c r="F596" s="60">
        <v>0.5</v>
      </c>
      <c r="G596" s="60" t="s">
        <v>22</v>
      </c>
      <c r="H596" s="60" t="s">
        <v>536</v>
      </c>
      <c r="I596" s="60" t="s">
        <v>20</v>
      </c>
      <c r="J596" s="60" t="s">
        <v>22</v>
      </c>
      <c r="K596" s="60" t="s">
        <v>22</v>
      </c>
      <c r="L596" s="135" t="s">
        <v>22</v>
      </c>
      <c r="M596" s="60" t="s">
        <v>22</v>
      </c>
      <c r="N596" s="10" t="s">
        <v>833</v>
      </c>
      <c r="O596" s="240">
        <f t="shared" ref="O596" si="51">1606*F596</f>
        <v>803</v>
      </c>
    </row>
    <row r="597" spans="1:15" s="15" customFormat="1" ht="17.25" customHeight="1">
      <c r="A597" s="878"/>
      <c r="B597" s="893"/>
      <c r="C597" s="60" t="s">
        <v>3307</v>
      </c>
      <c r="D597" s="60" t="s">
        <v>857</v>
      </c>
      <c r="E597" s="60">
        <v>2</v>
      </c>
      <c r="F597" s="60">
        <v>1.4</v>
      </c>
      <c r="G597" s="60" t="s">
        <v>22</v>
      </c>
      <c r="H597" s="60" t="s">
        <v>536</v>
      </c>
      <c r="I597" s="60" t="s">
        <v>20</v>
      </c>
      <c r="J597" s="60" t="s">
        <v>22</v>
      </c>
      <c r="K597" s="60" t="s">
        <v>22</v>
      </c>
      <c r="L597" s="135" t="s">
        <v>22</v>
      </c>
      <c r="M597" s="60" t="s">
        <v>22</v>
      </c>
      <c r="N597" s="10" t="s">
        <v>833</v>
      </c>
      <c r="O597" s="323" t="s">
        <v>1074</v>
      </c>
    </row>
    <row r="598" spans="1:15" s="15" customFormat="1" ht="17.25" customHeight="1">
      <c r="A598" s="878"/>
      <c r="B598" s="893"/>
      <c r="C598" s="60" t="s">
        <v>3307</v>
      </c>
      <c r="D598" s="60" t="s">
        <v>857</v>
      </c>
      <c r="E598" s="60">
        <v>1</v>
      </c>
      <c r="F598" s="60">
        <v>0.2</v>
      </c>
      <c r="G598" s="60" t="s">
        <v>22</v>
      </c>
      <c r="H598" s="60" t="s">
        <v>536</v>
      </c>
      <c r="I598" s="60" t="s">
        <v>20</v>
      </c>
      <c r="J598" s="60" t="s">
        <v>22</v>
      </c>
      <c r="K598" s="60" t="s">
        <v>22</v>
      </c>
      <c r="L598" s="135" t="s">
        <v>22</v>
      </c>
      <c r="M598" s="60" t="s">
        <v>22</v>
      </c>
      <c r="N598" s="10" t="s">
        <v>833</v>
      </c>
      <c r="O598" s="323" t="s">
        <v>1074</v>
      </c>
    </row>
    <row r="599" spans="1:15" s="15" customFormat="1" ht="17.25" customHeight="1">
      <c r="A599" s="878"/>
      <c r="B599" s="893"/>
      <c r="C599" s="60" t="s">
        <v>3308</v>
      </c>
      <c r="D599" s="60" t="s">
        <v>857</v>
      </c>
      <c r="E599" s="60">
        <v>1</v>
      </c>
      <c r="F599" s="60">
        <v>1.4</v>
      </c>
      <c r="G599" s="60" t="s">
        <v>22</v>
      </c>
      <c r="H599" s="60" t="s">
        <v>536</v>
      </c>
      <c r="I599" s="60" t="s">
        <v>20</v>
      </c>
      <c r="J599" s="60" t="s">
        <v>22</v>
      </c>
      <c r="K599" s="60" t="s">
        <v>22</v>
      </c>
      <c r="L599" s="135" t="s">
        <v>22</v>
      </c>
      <c r="M599" s="60" t="s">
        <v>22</v>
      </c>
      <c r="N599" s="10" t="s">
        <v>833</v>
      </c>
      <c r="O599" s="323" t="s">
        <v>1074</v>
      </c>
    </row>
    <row r="600" spans="1:15" s="15" customFormat="1" ht="17.25" customHeight="1">
      <c r="A600" s="878"/>
      <c r="B600" s="893"/>
      <c r="C600" s="60" t="s">
        <v>3308</v>
      </c>
      <c r="D600" s="60" t="s">
        <v>857</v>
      </c>
      <c r="E600" s="60">
        <v>1</v>
      </c>
      <c r="F600" s="60">
        <v>0.5</v>
      </c>
      <c r="G600" s="60" t="s">
        <v>22</v>
      </c>
      <c r="H600" s="60" t="s">
        <v>536</v>
      </c>
      <c r="I600" s="60" t="s">
        <v>20</v>
      </c>
      <c r="J600" s="60" t="s">
        <v>22</v>
      </c>
      <c r="K600" s="60" t="s">
        <v>22</v>
      </c>
      <c r="L600" s="135" t="s">
        <v>22</v>
      </c>
      <c r="M600" s="60" t="s">
        <v>22</v>
      </c>
      <c r="N600" s="10" t="s">
        <v>833</v>
      </c>
      <c r="O600" s="323" t="s">
        <v>1074</v>
      </c>
    </row>
    <row r="601" spans="1:15" s="15" customFormat="1" ht="17.25" customHeight="1">
      <c r="A601" s="878"/>
      <c r="B601" s="893"/>
      <c r="C601" s="60" t="s">
        <v>3309</v>
      </c>
      <c r="D601" s="60" t="s">
        <v>857</v>
      </c>
      <c r="E601" s="60">
        <v>1</v>
      </c>
      <c r="F601" s="60">
        <v>1.4</v>
      </c>
      <c r="G601" s="60" t="s">
        <v>22</v>
      </c>
      <c r="H601" s="60" t="s">
        <v>536</v>
      </c>
      <c r="I601" s="60" t="s">
        <v>20</v>
      </c>
      <c r="J601" s="60" t="s">
        <v>22</v>
      </c>
      <c r="K601" s="60" t="s">
        <v>22</v>
      </c>
      <c r="L601" s="135" t="s">
        <v>22</v>
      </c>
      <c r="M601" s="60" t="s">
        <v>22</v>
      </c>
      <c r="N601" s="10" t="s">
        <v>833</v>
      </c>
      <c r="O601" s="323" t="s">
        <v>1074</v>
      </c>
    </row>
    <row r="602" spans="1:15" s="15" customFormat="1" ht="17.25" customHeight="1">
      <c r="A602" s="878"/>
      <c r="B602" s="893"/>
      <c r="C602" s="60" t="s">
        <v>3309</v>
      </c>
      <c r="D602" s="60" t="s">
        <v>857</v>
      </c>
      <c r="E602" s="60">
        <v>1</v>
      </c>
      <c r="F602" s="60">
        <v>0.3</v>
      </c>
      <c r="G602" s="60" t="s">
        <v>22</v>
      </c>
      <c r="H602" s="60" t="s">
        <v>536</v>
      </c>
      <c r="I602" s="60" t="s">
        <v>20</v>
      </c>
      <c r="J602" s="60" t="s">
        <v>22</v>
      </c>
      <c r="K602" s="60" t="s">
        <v>22</v>
      </c>
      <c r="L602" s="135" t="s">
        <v>22</v>
      </c>
      <c r="M602" s="60" t="s">
        <v>22</v>
      </c>
      <c r="N602" s="10" t="s">
        <v>833</v>
      </c>
      <c r="O602" s="323" t="s">
        <v>1074</v>
      </c>
    </row>
    <row r="603" spans="1:15" s="15" customFormat="1" ht="17.25" customHeight="1">
      <c r="A603" s="878"/>
      <c r="B603" s="893"/>
      <c r="C603" s="60" t="s">
        <v>3310</v>
      </c>
      <c r="D603" s="60" t="s">
        <v>857</v>
      </c>
      <c r="E603" s="60">
        <v>1</v>
      </c>
      <c r="F603" s="60">
        <v>0.6</v>
      </c>
      <c r="G603" s="60" t="s">
        <v>22</v>
      </c>
      <c r="H603" s="60" t="s">
        <v>536</v>
      </c>
      <c r="I603" s="60" t="s">
        <v>20</v>
      </c>
      <c r="J603" s="60" t="s">
        <v>22</v>
      </c>
      <c r="K603" s="60" t="s">
        <v>22</v>
      </c>
      <c r="L603" s="135" t="s">
        <v>22</v>
      </c>
      <c r="M603" s="60" t="s">
        <v>22</v>
      </c>
      <c r="N603" s="10" t="s">
        <v>833</v>
      </c>
      <c r="O603" s="240">
        <f t="shared" ref="O603" si="52">1606*F603</f>
        <v>963.59999999999991</v>
      </c>
    </row>
    <row r="604" spans="1:15" s="15" customFormat="1" ht="17.25" customHeight="1">
      <c r="A604" s="878"/>
      <c r="B604" s="893"/>
      <c r="C604" s="60" t="s">
        <v>3311</v>
      </c>
      <c r="D604" s="60" t="s">
        <v>1252</v>
      </c>
      <c r="E604" s="60">
        <v>1</v>
      </c>
      <c r="F604" s="60">
        <v>1.4</v>
      </c>
      <c r="G604" s="60" t="s">
        <v>22</v>
      </c>
      <c r="H604" s="60" t="s">
        <v>536</v>
      </c>
      <c r="I604" s="60" t="s">
        <v>20</v>
      </c>
      <c r="J604" s="60" t="s">
        <v>22</v>
      </c>
      <c r="K604" s="60" t="s">
        <v>22</v>
      </c>
      <c r="L604" s="135" t="s">
        <v>22</v>
      </c>
      <c r="M604" s="60" t="s">
        <v>22</v>
      </c>
      <c r="N604" s="10" t="s">
        <v>833</v>
      </c>
      <c r="O604" s="240">
        <f t="shared" ref="O604:O605" si="53">1285*F604</f>
        <v>1798.9999999999998</v>
      </c>
    </row>
    <row r="605" spans="1:15" s="15" customFormat="1" ht="17.25" customHeight="1">
      <c r="A605" s="878"/>
      <c r="B605" s="893"/>
      <c r="C605" s="60" t="s">
        <v>3311</v>
      </c>
      <c r="D605" s="60" t="s">
        <v>1252</v>
      </c>
      <c r="E605" s="60">
        <v>1</v>
      </c>
      <c r="F605" s="60">
        <v>0.4</v>
      </c>
      <c r="G605" s="60" t="s">
        <v>22</v>
      </c>
      <c r="H605" s="60" t="s">
        <v>536</v>
      </c>
      <c r="I605" s="60" t="s">
        <v>20</v>
      </c>
      <c r="J605" s="60" t="s">
        <v>22</v>
      </c>
      <c r="K605" s="60" t="s">
        <v>22</v>
      </c>
      <c r="L605" s="135" t="s">
        <v>22</v>
      </c>
      <c r="M605" s="60" t="s">
        <v>22</v>
      </c>
      <c r="N605" s="10" t="s">
        <v>833</v>
      </c>
      <c r="O605" s="240">
        <f t="shared" si="53"/>
        <v>514</v>
      </c>
    </row>
    <row r="606" spans="1:15" s="15" customFormat="1" ht="17.25" customHeight="1">
      <c r="A606" s="878"/>
      <c r="B606" s="893"/>
      <c r="C606" s="60" t="s">
        <v>3312</v>
      </c>
      <c r="D606" s="60" t="s">
        <v>857</v>
      </c>
      <c r="E606" s="60">
        <v>1</v>
      </c>
      <c r="F606" s="60">
        <v>1.4</v>
      </c>
      <c r="G606" s="60" t="s">
        <v>22</v>
      </c>
      <c r="H606" s="60" t="s">
        <v>536</v>
      </c>
      <c r="I606" s="60" t="s">
        <v>20</v>
      </c>
      <c r="J606" s="60" t="s">
        <v>22</v>
      </c>
      <c r="K606" s="60" t="s">
        <v>22</v>
      </c>
      <c r="L606" s="135" t="s">
        <v>22</v>
      </c>
      <c r="M606" s="60" t="s">
        <v>22</v>
      </c>
      <c r="N606" s="10" t="s">
        <v>833</v>
      </c>
      <c r="O606" s="323" t="s">
        <v>1074</v>
      </c>
    </row>
    <row r="607" spans="1:15" s="15" customFormat="1" ht="17.25" customHeight="1">
      <c r="A607" s="878"/>
      <c r="B607" s="893"/>
      <c r="C607" s="60" t="s">
        <v>3312</v>
      </c>
      <c r="D607" s="60" t="s">
        <v>857</v>
      </c>
      <c r="E607" s="60">
        <v>1</v>
      </c>
      <c r="F607" s="60">
        <v>0.2</v>
      </c>
      <c r="G607" s="60" t="s">
        <v>22</v>
      </c>
      <c r="H607" s="60" t="s">
        <v>536</v>
      </c>
      <c r="I607" s="60" t="s">
        <v>20</v>
      </c>
      <c r="J607" s="60" t="s">
        <v>22</v>
      </c>
      <c r="K607" s="60" t="s">
        <v>22</v>
      </c>
      <c r="L607" s="135" t="s">
        <v>22</v>
      </c>
      <c r="M607" s="60" t="s">
        <v>22</v>
      </c>
      <c r="N607" s="10" t="s">
        <v>833</v>
      </c>
      <c r="O607" s="323" t="s">
        <v>1074</v>
      </c>
    </row>
    <row r="608" spans="1:15" s="15" customFormat="1" ht="17.25" customHeight="1">
      <c r="A608" s="878"/>
      <c r="B608" s="893"/>
      <c r="C608" s="60" t="s">
        <v>3317</v>
      </c>
      <c r="D608" s="60" t="s">
        <v>857</v>
      </c>
      <c r="E608" s="60">
        <v>1</v>
      </c>
      <c r="F608" s="60">
        <v>1</v>
      </c>
      <c r="G608" s="60" t="s">
        <v>22</v>
      </c>
      <c r="H608" s="60" t="s">
        <v>536</v>
      </c>
      <c r="I608" s="60" t="s">
        <v>27</v>
      </c>
      <c r="J608" s="60" t="s">
        <v>22</v>
      </c>
      <c r="K608" s="60" t="s">
        <v>22</v>
      </c>
      <c r="L608" s="135" t="s">
        <v>22</v>
      </c>
      <c r="M608" s="60" t="s">
        <v>22</v>
      </c>
      <c r="N608" s="10" t="s">
        <v>833</v>
      </c>
      <c r="O608" s="323" t="s">
        <v>1074</v>
      </c>
    </row>
    <row r="609" spans="1:15" s="15" customFormat="1" ht="17.25" customHeight="1">
      <c r="A609" s="878"/>
      <c r="B609" s="893"/>
      <c r="C609" s="60" t="s">
        <v>3318</v>
      </c>
      <c r="D609" s="60" t="s">
        <v>857</v>
      </c>
      <c r="E609" s="60">
        <v>1</v>
      </c>
      <c r="F609" s="60">
        <v>0.8</v>
      </c>
      <c r="G609" s="60" t="s">
        <v>22</v>
      </c>
      <c r="H609" s="60" t="s">
        <v>536</v>
      </c>
      <c r="I609" s="60" t="s">
        <v>20</v>
      </c>
      <c r="J609" s="60" t="s">
        <v>22</v>
      </c>
      <c r="K609" s="60" t="s">
        <v>22</v>
      </c>
      <c r="L609" s="135" t="s">
        <v>22</v>
      </c>
      <c r="M609" s="60" t="s">
        <v>22</v>
      </c>
      <c r="N609" s="10" t="s">
        <v>833</v>
      </c>
      <c r="O609" s="323" t="s">
        <v>1074</v>
      </c>
    </row>
    <row r="610" spans="1:15" s="15" customFormat="1" ht="17.25" customHeight="1">
      <c r="A610" s="878"/>
      <c r="B610" s="893"/>
      <c r="C610" s="60" t="s">
        <v>3319</v>
      </c>
      <c r="D610" s="60" t="s">
        <v>857</v>
      </c>
      <c r="E610" s="60">
        <v>1</v>
      </c>
      <c r="F610" s="60">
        <v>0.6</v>
      </c>
      <c r="G610" s="60" t="s">
        <v>22</v>
      </c>
      <c r="H610" s="60" t="s">
        <v>536</v>
      </c>
      <c r="I610" s="60" t="s">
        <v>27</v>
      </c>
      <c r="J610" s="60" t="s">
        <v>22</v>
      </c>
      <c r="K610" s="60" t="s">
        <v>22</v>
      </c>
      <c r="L610" s="135" t="s">
        <v>22</v>
      </c>
      <c r="M610" s="60" t="s">
        <v>22</v>
      </c>
      <c r="N610" s="10" t="s">
        <v>833</v>
      </c>
      <c r="O610" s="240">
        <f t="shared" ref="O610" si="54">1606*F610</f>
        <v>963.59999999999991</v>
      </c>
    </row>
    <row r="611" spans="1:15" s="15" customFormat="1" ht="17.25" customHeight="1">
      <c r="A611" s="878"/>
      <c r="B611" s="893"/>
      <c r="C611" s="60" t="s">
        <v>3320</v>
      </c>
      <c r="D611" s="60" t="s">
        <v>857</v>
      </c>
      <c r="E611" s="60">
        <v>1</v>
      </c>
      <c r="F611" s="60">
        <v>1.4</v>
      </c>
      <c r="G611" s="60" t="s">
        <v>22</v>
      </c>
      <c r="H611" s="60" t="s">
        <v>536</v>
      </c>
      <c r="I611" s="60" t="s">
        <v>27</v>
      </c>
      <c r="J611" s="60" t="s">
        <v>22</v>
      </c>
      <c r="K611" s="60" t="s">
        <v>22</v>
      </c>
      <c r="L611" s="135" t="s">
        <v>22</v>
      </c>
      <c r="M611" s="60" t="s">
        <v>22</v>
      </c>
      <c r="N611" s="10" t="s">
        <v>833</v>
      </c>
      <c r="O611" s="323" t="s">
        <v>1074</v>
      </c>
    </row>
    <row r="612" spans="1:15" s="15" customFormat="1" ht="17.25" customHeight="1">
      <c r="A612" s="878"/>
      <c r="B612" s="893"/>
      <c r="C612" s="60" t="s">
        <v>3320</v>
      </c>
      <c r="D612" s="60" t="s">
        <v>857</v>
      </c>
      <c r="E612" s="60">
        <v>1</v>
      </c>
      <c r="F612" s="60">
        <v>0.2</v>
      </c>
      <c r="G612" s="60" t="s">
        <v>22</v>
      </c>
      <c r="H612" s="60" t="s">
        <v>536</v>
      </c>
      <c r="I612" s="60" t="s">
        <v>27</v>
      </c>
      <c r="J612" s="60" t="s">
        <v>22</v>
      </c>
      <c r="K612" s="60" t="s">
        <v>22</v>
      </c>
      <c r="L612" s="135" t="s">
        <v>22</v>
      </c>
      <c r="M612" s="60" t="s">
        <v>22</v>
      </c>
      <c r="N612" s="10" t="s">
        <v>833</v>
      </c>
      <c r="O612" s="323" t="s">
        <v>1074</v>
      </c>
    </row>
    <row r="613" spans="1:15" s="15" customFormat="1" ht="17.25" customHeight="1">
      <c r="A613" s="878"/>
      <c r="B613" s="893"/>
      <c r="C613" s="60" t="s">
        <v>3321</v>
      </c>
      <c r="D613" s="60" t="s">
        <v>857</v>
      </c>
      <c r="E613" s="60">
        <v>1</v>
      </c>
      <c r="F613" s="60">
        <v>0.8</v>
      </c>
      <c r="G613" s="60" t="s">
        <v>22</v>
      </c>
      <c r="H613" s="60" t="s">
        <v>536</v>
      </c>
      <c r="I613" s="60" t="s">
        <v>27</v>
      </c>
      <c r="J613" s="60" t="s">
        <v>22</v>
      </c>
      <c r="K613" s="60" t="s">
        <v>22</v>
      </c>
      <c r="L613" s="135" t="s">
        <v>22</v>
      </c>
      <c r="M613" s="60" t="s">
        <v>22</v>
      </c>
      <c r="N613" s="10" t="s">
        <v>833</v>
      </c>
      <c r="O613" s="323" t="s">
        <v>1074</v>
      </c>
    </row>
    <row r="614" spans="1:15" s="15" customFormat="1" ht="17.25" customHeight="1">
      <c r="A614" s="878"/>
      <c r="B614" s="893"/>
      <c r="C614" s="60" t="s">
        <v>3322</v>
      </c>
      <c r="D614" s="60" t="s">
        <v>857</v>
      </c>
      <c r="E614" s="60">
        <v>1</v>
      </c>
      <c r="F614" s="60">
        <v>1.3</v>
      </c>
      <c r="G614" s="60" t="s">
        <v>22</v>
      </c>
      <c r="H614" s="60" t="s">
        <v>536</v>
      </c>
      <c r="I614" s="60" t="s">
        <v>27</v>
      </c>
      <c r="J614" s="60" t="s">
        <v>22</v>
      </c>
      <c r="K614" s="60" t="s">
        <v>22</v>
      </c>
      <c r="L614" s="135" t="s">
        <v>22</v>
      </c>
      <c r="M614" s="60" t="s">
        <v>22</v>
      </c>
      <c r="N614" s="10" t="s">
        <v>833</v>
      </c>
      <c r="O614" s="323" t="s">
        <v>1074</v>
      </c>
    </row>
    <row r="615" spans="1:15" s="15" customFormat="1" ht="17.25" customHeight="1">
      <c r="A615" s="878"/>
      <c r="B615" s="893"/>
      <c r="C615" s="60" t="s">
        <v>3323</v>
      </c>
      <c r="D615" s="60" t="s">
        <v>857</v>
      </c>
      <c r="E615" s="60">
        <v>1</v>
      </c>
      <c r="F615" s="60">
        <v>1.2</v>
      </c>
      <c r="G615" s="60" t="s">
        <v>22</v>
      </c>
      <c r="H615" s="60" t="s">
        <v>536</v>
      </c>
      <c r="I615" s="60" t="s">
        <v>27</v>
      </c>
      <c r="J615" s="60" t="s">
        <v>22</v>
      </c>
      <c r="K615" s="60" t="s">
        <v>22</v>
      </c>
      <c r="L615" s="135" t="s">
        <v>22</v>
      </c>
      <c r="M615" s="60" t="s">
        <v>22</v>
      </c>
      <c r="N615" s="10" t="s">
        <v>833</v>
      </c>
      <c r="O615" s="323" t="s">
        <v>1074</v>
      </c>
    </row>
    <row r="616" spans="1:15" s="15" customFormat="1" ht="17.25" customHeight="1">
      <c r="A616" s="878"/>
      <c r="B616" s="893"/>
      <c r="C616" s="60" t="s">
        <v>3324</v>
      </c>
      <c r="D616" s="60" t="s">
        <v>857</v>
      </c>
      <c r="E616" s="60">
        <v>1</v>
      </c>
      <c r="F616" s="60">
        <v>1.3</v>
      </c>
      <c r="G616" s="60" t="s">
        <v>22</v>
      </c>
      <c r="H616" s="60" t="s">
        <v>536</v>
      </c>
      <c r="I616" s="60" t="s">
        <v>27</v>
      </c>
      <c r="J616" s="60" t="s">
        <v>22</v>
      </c>
      <c r="K616" s="60" t="s">
        <v>22</v>
      </c>
      <c r="L616" s="135" t="s">
        <v>22</v>
      </c>
      <c r="M616" s="60" t="s">
        <v>22</v>
      </c>
      <c r="N616" s="10" t="s">
        <v>833</v>
      </c>
      <c r="O616" s="323" t="s">
        <v>1074</v>
      </c>
    </row>
    <row r="617" spans="1:15" s="15" customFormat="1" ht="17.25" customHeight="1">
      <c r="A617" s="878"/>
      <c r="B617" s="893"/>
      <c r="C617" s="60" t="s">
        <v>3325</v>
      </c>
      <c r="D617" s="60" t="s">
        <v>857</v>
      </c>
      <c r="E617" s="60">
        <v>1</v>
      </c>
      <c r="F617" s="60">
        <v>2</v>
      </c>
      <c r="G617" s="60" t="s">
        <v>22</v>
      </c>
      <c r="H617" s="60" t="s">
        <v>536</v>
      </c>
      <c r="I617" s="60" t="s">
        <v>27</v>
      </c>
      <c r="J617" s="60" t="s">
        <v>22</v>
      </c>
      <c r="K617" s="60" t="s">
        <v>22</v>
      </c>
      <c r="L617" s="135" t="s">
        <v>22</v>
      </c>
      <c r="M617" s="60" t="s">
        <v>22</v>
      </c>
      <c r="N617" s="10" t="s">
        <v>833</v>
      </c>
      <c r="O617" s="323" t="s">
        <v>1074</v>
      </c>
    </row>
    <row r="618" spans="1:15" s="15" customFormat="1" ht="17.25" customHeight="1">
      <c r="A618" s="878"/>
      <c r="B618" s="893"/>
      <c r="C618" s="60" t="s">
        <v>3326</v>
      </c>
      <c r="D618" s="60" t="s">
        <v>1252</v>
      </c>
      <c r="E618" s="60">
        <v>1</v>
      </c>
      <c r="F618" s="60">
        <v>2</v>
      </c>
      <c r="G618" s="60" t="s">
        <v>22</v>
      </c>
      <c r="H618" s="60" t="s">
        <v>536</v>
      </c>
      <c r="I618" s="60" t="s">
        <v>27</v>
      </c>
      <c r="J618" s="60" t="s">
        <v>22</v>
      </c>
      <c r="K618" s="60" t="s">
        <v>22</v>
      </c>
      <c r="L618" s="135" t="s">
        <v>22</v>
      </c>
      <c r="M618" s="60" t="s">
        <v>22</v>
      </c>
      <c r="N618" s="10" t="s">
        <v>833</v>
      </c>
      <c r="O618" s="240">
        <f t="shared" ref="O618" si="55">1285*F618</f>
        <v>2570</v>
      </c>
    </row>
    <row r="619" spans="1:15" s="15" customFormat="1" ht="17.25" customHeight="1">
      <c r="A619" s="878"/>
      <c r="B619" s="893"/>
      <c r="C619" s="60" t="s">
        <v>3327</v>
      </c>
      <c r="D619" s="60" t="s">
        <v>857</v>
      </c>
      <c r="E619" s="60">
        <v>2</v>
      </c>
      <c r="F619" s="60">
        <v>1.4</v>
      </c>
      <c r="G619" s="60" t="s">
        <v>22</v>
      </c>
      <c r="H619" s="60" t="s">
        <v>536</v>
      </c>
      <c r="I619" s="60" t="s">
        <v>27</v>
      </c>
      <c r="J619" s="60" t="s">
        <v>22</v>
      </c>
      <c r="K619" s="60" t="s">
        <v>22</v>
      </c>
      <c r="L619" s="135" t="s">
        <v>22</v>
      </c>
      <c r="M619" s="60" t="s">
        <v>22</v>
      </c>
      <c r="N619" s="10" t="s">
        <v>833</v>
      </c>
      <c r="O619" s="323" t="s">
        <v>1074</v>
      </c>
    </row>
    <row r="620" spans="1:15" s="15" customFormat="1" ht="17.25" customHeight="1">
      <c r="A620" s="878"/>
      <c r="B620" s="893"/>
      <c r="C620" s="60" t="s">
        <v>3328</v>
      </c>
      <c r="D620" s="60" t="s">
        <v>1252</v>
      </c>
      <c r="E620" s="60">
        <v>1</v>
      </c>
      <c r="F620" s="60">
        <v>1</v>
      </c>
      <c r="G620" s="60" t="s">
        <v>22</v>
      </c>
      <c r="H620" s="60" t="s">
        <v>536</v>
      </c>
      <c r="I620" s="60" t="s">
        <v>27</v>
      </c>
      <c r="J620" s="60" t="s">
        <v>22</v>
      </c>
      <c r="K620" s="60" t="s">
        <v>22</v>
      </c>
      <c r="L620" s="135" t="s">
        <v>22</v>
      </c>
      <c r="M620" s="60" t="s">
        <v>22</v>
      </c>
      <c r="N620" s="10" t="s">
        <v>833</v>
      </c>
      <c r="O620" s="240">
        <f t="shared" ref="O620" si="56">1285*F620</f>
        <v>1285</v>
      </c>
    </row>
    <row r="621" spans="1:15" s="15" customFormat="1" ht="17.25" customHeight="1">
      <c r="A621" s="878"/>
      <c r="B621" s="893"/>
      <c r="C621" s="60" t="s">
        <v>3329</v>
      </c>
      <c r="D621" s="60" t="s">
        <v>857</v>
      </c>
      <c r="E621" s="60">
        <v>1</v>
      </c>
      <c r="F621" s="60">
        <v>1.4</v>
      </c>
      <c r="G621" s="60" t="s">
        <v>22</v>
      </c>
      <c r="H621" s="60" t="s">
        <v>536</v>
      </c>
      <c r="I621" s="60" t="s">
        <v>20</v>
      </c>
      <c r="J621" s="60" t="s">
        <v>22</v>
      </c>
      <c r="K621" s="60" t="s">
        <v>22</v>
      </c>
      <c r="L621" s="135" t="s">
        <v>22</v>
      </c>
      <c r="M621" s="60" t="s">
        <v>22</v>
      </c>
      <c r="N621" s="10" t="s">
        <v>833</v>
      </c>
      <c r="O621" s="323" t="s">
        <v>1074</v>
      </c>
    </row>
    <row r="622" spans="1:15" s="15" customFormat="1" ht="17.25" customHeight="1">
      <c r="A622" s="878"/>
      <c r="B622" s="893"/>
      <c r="C622" s="60" t="s">
        <v>3330</v>
      </c>
      <c r="D622" s="60" t="s">
        <v>857</v>
      </c>
      <c r="E622" s="60">
        <v>1</v>
      </c>
      <c r="F622" s="60">
        <v>2</v>
      </c>
      <c r="G622" s="60" t="s">
        <v>22</v>
      </c>
      <c r="H622" s="60" t="s">
        <v>536</v>
      </c>
      <c r="I622" s="60" t="s">
        <v>20</v>
      </c>
      <c r="J622" s="60" t="s">
        <v>22</v>
      </c>
      <c r="K622" s="60" t="s">
        <v>22</v>
      </c>
      <c r="L622" s="135" t="s">
        <v>22</v>
      </c>
      <c r="M622" s="60" t="s">
        <v>22</v>
      </c>
      <c r="N622" s="10" t="s">
        <v>833</v>
      </c>
      <c r="O622" s="323" t="s">
        <v>1074</v>
      </c>
    </row>
    <row r="623" spans="1:15" s="15" customFormat="1" ht="17.25" customHeight="1">
      <c r="A623" s="878"/>
      <c r="B623" s="893"/>
      <c r="C623" s="60" t="s">
        <v>3331</v>
      </c>
      <c r="D623" s="60" t="s">
        <v>857</v>
      </c>
      <c r="E623" s="60">
        <v>1</v>
      </c>
      <c r="F623" s="60">
        <v>0.2</v>
      </c>
      <c r="G623" s="60" t="s">
        <v>22</v>
      </c>
      <c r="H623" s="60" t="s">
        <v>536</v>
      </c>
      <c r="I623" s="60" t="s">
        <v>20</v>
      </c>
      <c r="J623" s="60" t="s">
        <v>22</v>
      </c>
      <c r="K623" s="60" t="s">
        <v>22</v>
      </c>
      <c r="L623" s="135" t="s">
        <v>22</v>
      </c>
      <c r="M623" s="60" t="s">
        <v>22</v>
      </c>
      <c r="N623" s="10" t="s">
        <v>833</v>
      </c>
      <c r="O623" s="240">
        <f t="shared" ref="O623:O624" si="57">1606*F623</f>
        <v>321.20000000000005</v>
      </c>
    </row>
    <row r="624" spans="1:15" s="15" customFormat="1" ht="17.25" customHeight="1">
      <c r="A624" s="878"/>
      <c r="B624" s="893"/>
      <c r="C624" s="60" t="s">
        <v>3332</v>
      </c>
      <c r="D624" s="60" t="s">
        <v>857</v>
      </c>
      <c r="E624" s="60">
        <v>1</v>
      </c>
      <c r="F624" s="60">
        <v>0.6</v>
      </c>
      <c r="G624" s="60" t="s">
        <v>22</v>
      </c>
      <c r="H624" s="60" t="s">
        <v>536</v>
      </c>
      <c r="I624" s="60" t="s">
        <v>20</v>
      </c>
      <c r="J624" s="60" t="s">
        <v>22</v>
      </c>
      <c r="K624" s="60" t="s">
        <v>22</v>
      </c>
      <c r="L624" s="135" t="s">
        <v>22</v>
      </c>
      <c r="M624" s="60" t="s">
        <v>22</v>
      </c>
      <c r="N624" s="10" t="s">
        <v>833</v>
      </c>
      <c r="O624" s="240">
        <f t="shared" si="57"/>
        <v>963.59999999999991</v>
      </c>
    </row>
    <row r="625" spans="1:15" s="15" customFormat="1" ht="17.25" customHeight="1">
      <c r="A625" s="878"/>
      <c r="B625" s="893"/>
      <c r="C625" s="60" t="s">
        <v>3333</v>
      </c>
      <c r="D625" s="60" t="s">
        <v>857</v>
      </c>
      <c r="E625" s="60">
        <v>1</v>
      </c>
      <c r="F625" s="60">
        <v>1.4</v>
      </c>
      <c r="G625" s="60" t="s">
        <v>22</v>
      </c>
      <c r="H625" s="60" t="s">
        <v>536</v>
      </c>
      <c r="I625" s="60" t="s">
        <v>20</v>
      </c>
      <c r="J625" s="60" t="s">
        <v>22</v>
      </c>
      <c r="K625" s="60" t="s">
        <v>22</v>
      </c>
      <c r="L625" s="135" t="s">
        <v>22</v>
      </c>
      <c r="M625" s="60" t="s">
        <v>22</v>
      </c>
      <c r="N625" s="10" t="s">
        <v>833</v>
      </c>
      <c r="O625" s="323" t="s">
        <v>1074</v>
      </c>
    </row>
    <row r="626" spans="1:15" s="15" customFormat="1" ht="17.25" customHeight="1">
      <c r="A626" s="878"/>
      <c r="B626" s="893"/>
      <c r="C626" s="60" t="s">
        <v>3333</v>
      </c>
      <c r="D626" s="60" t="s">
        <v>857</v>
      </c>
      <c r="E626" s="60">
        <v>1</v>
      </c>
      <c r="F626" s="60">
        <v>0.4</v>
      </c>
      <c r="G626" s="60" t="s">
        <v>22</v>
      </c>
      <c r="H626" s="60" t="s">
        <v>536</v>
      </c>
      <c r="I626" s="60" t="s">
        <v>20</v>
      </c>
      <c r="J626" s="60" t="s">
        <v>22</v>
      </c>
      <c r="K626" s="60" t="s">
        <v>22</v>
      </c>
      <c r="L626" s="135" t="s">
        <v>22</v>
      </c>
      <c r="M626" s="60" t="s">
        <v>22</v>
      </c>
      <c r="N626" s="10" t="s">
        <v>833</v>
      </c>
      <c r="O626" s="323" t="s">
        <v>1074</v>
      </c>
    </row>
    <row r="627" spans="1:15" s="15" customFormat="1" ht="17.25" customHeight="1">
      <c r="A627" s="878"/>
      <c r="B627" s="893"/>
      <c r="C627" s="60" t="s">
        <v>3334</v>
      </c>
      <c r="D627" s="60" t="s">
        <v>857</v>
      </c>
      <c r="E627" s="60">
        <v>2</v>
      </c>
      <c r="F627" s="60">
        <v>1.4</v>
      </c>
      <c r="G627" s="60" t="s">
        <v>22</v>
      </c>
      <c r="H627" s="60" t="s">
        <v>536</v>
      </c>
      <c r="I627" s="60" t="s">
        <v>27</v>
      </c>
      <c r="J627" s="60" t="s">
        <v>22</v>
      </c>
      <c r="K627" s="60" t="s">
        <v>22</v>
      </c>
      <c r="L627" s="135" t="s">
        <v>22</v>
      </c>
      <c r="M627" s="60" t="s">
        <v>22</v>
      </c>
      <c r="N627" s="10" t="s">
        <v>833</v>
      </c>
      <c r="O627" s="323" t="s">
        <v>1074</v>
      </c>
    </row>
    <row r="628" spans="1:15" s="15" customFormat="1" ht="17.25" customHeight="1">
      <c r="A628" s="878"/>
      <c r="B628" s="893"/>
      <c r="C628" s="60" t="s">
        <v>3334</v>
      </c>
      <c r="D628" s="60" t="s">
        <v>857</v>
      </c>
      <c r="E628" s="60">
        <v>1</v>
      </c>
      <c r="F628" s="60">
        <v>0.6</v>
      </c>
      <c r="G628" s="60" t="s">
        <v>22</v>
      </c>
      <c r="H628" s="60" t="s">
        <v>536</v>
      </c>
      <c r="I628" s="60" t="s">
        <v>27</v>
      </c>
      <c r="J628" s="60" t="s">
        <v>22</v>
      </c>
      <c r="K628" s="60" t="s">
        <v>22</v>
      </c>
      <c r="L628" s="135" t="s">
        <v>22</v>
      </c>
      <c r="M628" s="60" t="s">
        <v>22</v>
      </c>
      <c r="N628" s="10" t="s">
        <v>833</v>
      </c>
      <c r="O628" s="323" t="s">
        <v>1074</v>
      </c>
    </row>
    <row r="629" spans="1:15" s="15" customFormat="1" ht="17.25" customHeight="1">
      <c r="A629" s="878"/>
      <c r="B629" s="893"/>
      <c r="C629" s="60" t="s">
        <v>3335</v>
      </c>
      <c r="D629" s="60" t="s">
        <v>1252</v>
      </c>
      <c r="E629" s="60">
        <v>1</v>
      </c>
      <c r="F629" s="60">
        <v>1.4</v>
      </c>
      <c r="G629" s="60" t="s">
        <v>22</v>
      </c>
      <c r="H629" s="60" t="s">
        <v>536</v>
      </c>
      <c r="I629" s="60" t="s">
        <v>27</v>
      </c>
      <c r="J629" s="60" t="s">
        <v>22</v>
      </c>
      <c r="K629" s="60" t="s">
        <v>22</v>
      </c>
      <c r="L629" s="135" t="s">
        <v>22</v>
      </c>
      <c r="M629" s="60" t="s">
        <v>22</v>
      </c>
      <c r="N629" s="10" t="s">
        <v>833</v>
      </c>
      <c r="O629" s="240">
        <f t="shared" ref="O629:O632" si="58">1285*F629</f>
        <v>1798.9999999999998</v>
      </c>
    </row>
    <row r="630" spans="1:15" s="15" customFormat="1" ht="17.25" customHeight="1">
      <c r="A630" s="878"/>
      <c r="B630" s="893"/>
      <c r="C630" s="60" t="s">
        <v>3335</v>
      </c>
      <c r="D630" s="60" t="s">
        <v>1252</v>
      </c>
      <c r="E630" s="60">
        <v>1</v>
      </c>
      <c r="F630" s="60">
        <v>0.7</v>
      </c>
      <c r="G630" s="60" t="s">
        <v>22</v>
      </c>
      <c r="H630" s="60" t="s">
        <v>536</v>
      </c>
      <c r="I630" s="60" t="s">
        <v>27</v>
      </c>
      <c r="J630" s="60" t="s">
        <v>22</v>
      </c>
      <c r="K630" s="60" t="s">
        <v>22</v>
      </c>
      <c r="L630" s="135" t="s">
        <v>22</v>
      </c>
      <c r="M630" s="60" t="s">
        <v>22</v>
      </c>
      <c r="N630" s="10" t="s">
        <v>833</v>
      </c>
      <c r="O630" s="240">
        <f t="shared" si="58"/>
        <v>899.49999999999989</v>
      </c>
    </row>
    <row r="631" spans="1:15" s="15" customFormat="1" ht="17.25" customHeight="1">
      <c r="A631" s="878"/>
      <c r="B631" s="893"/>
      <c r="C631" s="60" t="s">
        <v>3336</v>
      </c>
      <c r="D631" s="60" t="s">
        <v>1252</v>
      </c>
      <c r="E631" s="60">
        <v>1</v>
      </c>
      <c r="F631" s="60">
        <v>1.4</v>
      </c>
      <c r="G631" s="60" t="s">
        <v>22</v>
      </c>
      <c r="H631" s="60" t="s">
        <v>536</v>
      </c>
      <c r="I631" s="60" t="s">
        <v>27</v>
      </c>
      <c r="J631" s="60" t="s">
        <v>22</v>
      </c>
      <c r="K631" s="60" t="s">
        <v>22</v>
      </c>
      <c r="L631" s="135" t="s">
        <v>22</v>
      </c>
      <c r="M631" s="60" t="s">
        <v>22</v>
      </c>
      <c r="N631" s="10" t="s">
        <v>833</v>
      </c>
      <c r="O631" s="240">
        <f t="shared" si="58"/>
        <v>1798.9999999999998</v>
      </c>
    </row>
    <row r="632" spans="1:15" s="15" customFormat="1" ht="17.25" customHeight="1">
      <c r="A632" s="878"/>
      <c r="B632" s="893"/>
      <c r="C632" s="60" t="s">
        <v>3336</v>
      </c>
      <c r="D632" s="60" t="s">
        <v>1252</v>
      </c>
      <c r="E632" s="60">
        <v>1</v>
      </c>
      <c r="F632" s="60">
        <v>0.6</v>
      </c>
      <c r="G632" s="60" t="s">
        <v>22</v>
      </c>
      <c r="H632" s="60" t="s">
        <v>536</v>
      </c>
      <c r="I632" s="60" t="s">
        <v>27</v>
      </c>
      <c r="J632" s="60" t="s">
        <v>22</v>
      </c>
      <c r="K632" s="60" t="s">
        <v>22</v>
      </c>
      <c r="L632" s="135" t="s">
        <v>22</v>
      </c>
      <c r="M632" s="60" t="s">
        <v>22</v>
      </c>
      <c r="N632" s="10" t="s">
        <v>833</v>
      </c>
      <c r="O632" s="240">
        <f t="shared" si="58"/>
        <v>771</v>
      </c>
    </row>
    <row r="633" spans="1:15" s="15" customFormat="1" ht="17.25" customHeight="1">
      <c r="A633" s="878"/>
      <c r="B633" s="893"/>
      <c r="C633" s="60" t="s">
        <v>3337</v>
      </c>
      <c r="D633" s="60" t="s">
        <v>857</v>
      </c>
      <c r="E633" s="60">
        <v>1</v>
      </c>
      <c r="F633" s="60">
        <v>1.4</v>
      </c>
      <c r="G633" s="60" t="s">
        <v>22</v>
      </c>
      <c r="H633" s="60" t="s">
        <v>536</v>
      </c>
      <c r="I633" s="60" t="s">
        <v>27</v>
      </c>
      <c r="J633" s="60" t="s">
        <v>22</v>
      </c>
      <c r="K633" s="60" t="s">
        <v>22</v>
      </c>
      <c r="L633" s="135" t="s">
        <v>22</v>
      </c>
      <c r="M633" s="60" t="s">
        <v>22</v>
      </c>
      <c r="N633" s="10" t="s">
        <v>833</v>
      </c>
      <c r="O633" s="323" t="s">
        <v>1074</v>
      </c>
    </row>
    <row r="634" spans="1:15" s="15" customFormat="1" ht="17.25" customHeight="1">
      <c r="A634" s="878"/>
      <c r="B634" s="893"/>
      <c r="C634" s="60" t="s">
        <v>3337</v>
      </c>
      <c r="D634" s="60" t="s">
        <v>857</v>
      </c>
      <c r="E634" s="60">
        <v>1</v>
      </c>
      <c r="F634" s="60">
        <v>0.8</v>
      </c>
      <c r="G634" s="60" t="s">
        <v>22</v>
      </c>
      <c r="H634" s="60" t="s">
        <v>536</v>
      </c>
      <c r="I634" s="60" t="s">
        <v>27</v>
      </c>
      <c r="J634" s="60" t="s">
        <v>22</v>
      </c>
      <c r="K634" s="60" t="s">
        <v>22</v>
      </c>
      <c r="L634" s="135" t="s">
        <v>22</v>
      </c>
      <c r="M634" s="60" t="s">
        <v>22</v>
      </c>
      <c r="N634" s="10" t="s">
        <v>833</v>
      </c>
      <c r="O634" s="323" t="s">
        <v>1074</v>
      </c>
    </row>
    <row r="635" spans="1:15" s="15" customFormat="1" ht="17.25" customHeight="1">
      <c r="A635" s="878"/>
      <c r="B635" s="893"/>
      <c r="C635" s="60" t="s">
        <v>3338</v>
      </c>
      <c r="D635" s="60" t="s">
        <v>857</v>
      </c>
      <c r="E635" s="60">
        <v>2</v>
      </c>
      <c r="F635" s="60">
        <v>1.4</v>
      </c>
      <c r="G635" s="60" t="s">
        <v>22</v>
      </c>
      <c r="H635" s="60" t="s">
        <v>536</v>
      </c>
      <c r="I635" s="60" t="s">
        <v>20</v>
      </c>
      <c r="J635" s="60" t="s">
        <v>22</v>
      </c>
      <c r="K635" s="60" t="s">
        <v>22</v>
      </c>
      <c r="L635" s="135" t="s">
        <v>22</v>
      </c>
      <c r="M635" s="60" t="s">
        <v>22</v>
      </c>
      <c r="N635" s="10" t="s">
        <v>833</v>
      </c>
      <c r="O635" s="323" t="s">
        <v>1074</v>
      </c>
    </row>
    <row r="636" spans="1:15" s="15" customFormat="1" ht="17.25" customHeight="1">
      <c r="A636" s="878"/>
      <c r="B636" s="893"/>
      <c r="C636" s="60" t="s">
        <v>3338</v>
      </c>
      <c r="D636" s="60" t="s">
        <v>857</v>
      </c>
      <c r="E636" s="60">
        <v>1</v>
      </c>
      <c r="F636" s="60">
        <v>0.6</v>
      </c>
      <c r="G636" s="60" t="s">
        <v>22</v>
      </c>
      <c r="H636" s="60" t="s">
        <v>536</v>
      </c>
      <c r="I636" s="60" t="s">
        <v>20</v>
      </c>
      <c r="J636" s="60" t="s">
        <v>22</v>
      </c>
      <c r="K636" s="60" t="s">
        <v>22</v>
      </c>
      <c r="L636" s="135" t="s">
        <v>22</v>
      </c>
      <c r="M636" s="60" t="s">
        <v>22</v>
      </c>
      <c r="N636" s="10" t="s">
        <v>833</v>
      </c>
      <c r="O636" s="323" t="s">
        <v>1074</v>
      </c>
    </row>
    <row r="637" spans="1:15" s="15" customFormat="1" ht="17.25" customHeight="1">
      <c r="A637" s="878"/>
      <c r="B637" s="893"/>
      <c r="C637" s="60" t="s">
        <v>3341</v>
      </c>
      <c r="D637" s="60" t="s">
        <v>857</v>
      </c>
      <c r="E637" s="60">
        <v>1</v>
      </c>
      <c r="F637" s="60">
        <v>1.4</v>
      </c>
      <c r="G637" s="60" t="s">
        <v>22</v>
      </c>
      <c r="H637" s="60" t="s">
        <v>536</v>
      </c>
      <c r="I637" s="60" t="s">
        <v>20</v>
      </c>
      <c r="J637" s="60" t="s">
        <v>22</v>
      </c>
      <c r="K637" s="60" t="s">
        <v>22</v>
      </c>
      <c r="L637" s="135" t="s">
        <v>22</v>
      </c>
      <c r="M637" s="60" t="s">
        <v>22</v>
      </c>
      <c r="N637" s="10" t="s">
        <v>833</v>
      </c>
      <c r="O637" s="323" t="s">
        <v>1074</v>
      </c>
    </row>
    <row r="638" spans="1:15" s="15" customFormat="1" ht="17.25" customHeight="1">
      <c r="A638" s="878"/>
      <c r="B638" s="893"/>
      <c r="C638" s="60" t="s">
        <v>3341</v>
      </c>
      <c r="D638" s="60" t="s">
        <v>857</v>
      </c>
      <c r="E638" s="60">
        <v>1</v>
      </c>
      <c r="F638" s="60">
        <v>0.4</v>
      </c>
      <c r="G638" s="60" t="s">
        <v>22</v>
      </c>
      <c r="H638" s="60" t="s">
        <v>536</v>
      </c>
      <c r="I638" s="60" t="s">
        <v>20</v>
      </c>
      <c r="J638" s="60" t="s">
        <v>22</v>
      </c>
      <c r="K638" s="60" t="s">
        <v>22</v>
      </c>
      <c r="L638" s="135" t="s">
        <v>22</v>
      </c>
      <c r="M638" s="60" t="s">
        <v>22</v>
      </c>
      <c r="N638" s="10" t="s">
        <v>833</v>
      </c>
      <c r="O638" s="323" t="s">
        <v>1074</v>
      </c>
    </row>
    <row r="639" spans="1:15" s="15" customFormat="1" ht="17.25" customHeight="1">
      <c r="A639" s="878"/>
      <c r="B639" s="893"/>
      <c r="C639" s="60" t="s">
        <v>3342</v>
      </c>
      <c r="D639" s="60" t="s">
        <v>857</v>
      </c>
      <c r="E639" s="60">
        <v>2</v>
      </c>
      <c r="F639" s="60">
        <v>1.4</v>
      </c>
      <c r="G639" s="60" t="s">
        <v>22</v>
      </c>
      <c r="H639" s="60" t="s">
        <v>536</v>
      </c>
      <c r="I639" s="60" t="s">
        <v>27</v>
      </c>
      <c r="J639" s="60" t="s">
        <v>22</v>
      </c>
      <c r="K639" s="60" t="s">
        <v>22</v>
      </c>
      <c r="L639" s="135" t="s">
        <v>22</v>
      </c>
      <c r="M639" s="60" t="s">
        <v>22</v>
      </c>
      <c r="N639" s="10" t="s">
        <v>833</v>
      </c>
      <c r="O639" s="323" t="s">
        <v>1074</v>
      </c>
    </row>
    <row r="640" spans="1:15" s="15" customFormat="1" ht="17.25" customHeight="1">
      <c r="A640" s="878"/>
      <c r="B640" s="893"/>
      <c r="C640" s="60" t="s">
        <v>3342</v>
      </c>
      <c r="D640" s="60" t="s">
        <v>857</v>
      </c>
      <c r="E640" s="60">
        <v>1</v>
      </c>
      <c r="F640" s="60">
        <v>0.3</v>
      </c>
      <c r="G640" s="60" t="s">
        <v>22</v>
      </c>
      <c r="H640" s="60" t="s">
        <v>536</v>
      </c>
      <c r="I640" s="60" t="s">
        <v>27</v>
      </c>
      <c r="J640" s="60" t="s">
        <v>22</v>
      </c>
      <c r="K640" s="60" t="s">
        <v>22</v>
      </c>
      <c r="L640" s="135" t="s">
        <v>22</v>
      </c>
      <c r="M640" s="60" t="s">
        <v>22</v>
      </c>
      <c r="N640" s="10" t="s">
        <v>833</v>
      </c>
      <c r="O640" s="323" t="s">
        <v>1074</v>
      </c>
    </row>
    <row r="641" spans="1:15" s="15" customFormat="1" ht="17.25" customHeight="1">
      <c r="A641" s="878"/>
      <c r="B641" s="893"/>
      <c r="C641" s="60" t="s">
        <v>3343</v>
      </c>
      <c r="D641" s="60" t="s">
        <v>857</v>
      </c>
      <c r="E641" s="60">
        <v>1</v>
      </c>
      <c r="F641" s="60">
        <v>1.4</v>
      </c>
      <c r="G641" s="60" t="s">
        <v>22</v>
      </c>
      <c r="H641" s="60" t="s">
        <v>536</v>
      </c>
      <c r="I641" s="60" t="s">
        <v>27</v>
      </c>
      <c r="J641" s="60" t="s">
        <v>22</v>
      </c>
      <c r="K641" s="60" t="s">
        <v>22</v>
      </c>
      <c r="L641" s="135" t="s">
        <v>22</v>
      </c>
      <c r="M641" s="60" t="s">
        <v>22</v>
      </c>
      <c r="N641" s="10" t="s">
        <v>833</v>
      </c>
      <c r="O641" s="323" t="s">
        <v>1074</v>
      </c>
    </row>
    <row r="642" spans="1:15" s="15" customFormat="1" ht="17.25" customHeight="1">
      <c r="A642" s="878"/>
      <c r="B642" s="893"/>
      <c r="C642" s="60" t="s">
        <v>3343</v>
      </c>
      <c r="D642" s="60" t="s">
        <v>857</v>
      </c>
      <c r="E642" s="60">
        <v>1</v>
      </c>
      <c r="F642" s="60">
        <v>0.2</v>
      </c>
      <c r="G642" s="60" t="s">
        <v>22</v>
      </c>
      <c r="H642" s="60" t="s">
        <v>536</v>
      </c>
      <c r="I642" s="60" t="s">
        <v>27</v>
      </c>
      <c r="J642" s="60" t="s">
        <v>22</v>
      </c>
      <c r="K642" s="60" t="s">
        <v>22</v>
      </c>
      <c r="L642" s="135" t="s">
        <v>22</v>
      </c>
      <c r="M642" s="60" t="s">
        <v>22</v>
      </c>
      <c r="N642" s="10" t="s">
        <v>833</v>
      </c>
      <c r="O642" s="323" t="s">
        <v>1074</v>
      </c>
    </row>
    <row r="643" spans="1:15" s="15" customFormat="1" ht="17.25" customHeight="1">
      <c r="A643" s="878"/>
      <c r="B643" s="893"/>
      <c r="C643" s="60" t="s">
        <v>3344</v>
      </c>
      <c r="D643" s="60" t="s">
        <v>857</v>
      </c>
      <c r="E643" s="60">
        <v>1</v>
      </c>
      <c r="F643" s="60">
        <v>1.4</v>
      </c>
      <c r="G643" s="60" t="s">
        <v>22</v>
      </c>
      <c r="H643" s="60" t="s">
        <v>536</v>
      </c>
      <c r="I643" s="60" t="s">
        <v>20</v>
      </c>
      <c r="J643" s="60" t="s">
        <v>22</v>
      </c>
      <c r="K643" s="60" t="s">
        <v>22</v>
      </c>
      <c r="L643" s="135" t="s">
        <v>22</v>
      </c>
      <c r="M643" s="60" t="s">
        <v>22</v>
      </c>
      <c r="N643" s="10" t="s">
        <v>833</v>
      </c>
      <c r="O643" s="323" t="s">
        <v>1074</v>
      </c>
    </row>
    <row r="644" spans="1:15" s="15" customFormat="1" ht="17.25" customHeight="1">
      <c r="A644" s="878"/>
      <c r="B644" s="893"/>
      <c r="C644" s="60" t="s">
        <v>3344</v>
      </c>
      <c r="D644" s="60" t="s">
        <v>857</v>
      </c>
      <c r="E644" s="60">
        <v>1</v>
      </c>
      <c r="F644" s="60">
        <v>0.3</v>
      </c>
      <c r="G644" s="60" t="s">
        <v>22</v>
      </c>
      <c r="H644" s="60" t="s">
        <v>536</v>
      </c>
      <c r="I644" s="60" t="s">
        <v>20</v>
      </c>
      <c r="J644" s="60" t="s">
        <v>22</v>
      </c>
      <c r="K644" s="60" t="s">
        <v>22</v>
      </c>
      <c r="L644" s="135" t="s">
        <v>22</v>
      </c>
      <c r="M644" s="60" t="s">
        <v>22</v>
      </c>
      <c r="N644" s="10" t="s">
        <v>833</v>
      </c>
      <c r="O644" s="323" t="s">
        <v>1074</v>
      </c>
    </row>
    <row r="645" spans="1:15" s="15" customFormat="1" ht="17.25" customHeight="1">
      <c r="A645" s="878"/>
      <c r="B645" s="893"/>
      <c r="C645" s="60" t="s">
        <v>3345</v>
      </c>
      <c r="D645" s="60" t="s">
        <v>857</v>
      </c>
      <c r="E645" s="60">
        <v>1</v>
      </c>
      <c r="F645" s="60">
        <v>1.4</v>
      </c>
      <c r="G645" s="60" t="s">
        <v>22</v>
      </c>
      <c r="H645" s="60" t="s">
        <v>536</v>
      </c>
      <c r="I645" s="60" t="s">
        <v>20</v>
      </c>
      <c r="J645" s="60" t="s">
        <v>22</v>
      </c>
      <c r="K645" s="60" t="s">
        <v>22</v>
      </c>
      <c r="L645" s="135" t="s">
        <v>22</v>
      </c>
      <c r="M645" s="60" t="s">
        <v>22</v>
      </c>
      <c r="N645" s="10" t="s">
        <v>833</v>
      </c>
      <c r="O645" s="323" t="s">
        <v>1074</v>
      </c>
    </row>
    <row r="646" spans="1:15" s="15" customFormat="1" ht="17.25" customHeight="1">
      <c r="A646" s="878"/>
      <c r="B646" s="893"/>
      <c r="C646" s="60" t="s">
        <v>3345</v>
      </c>
      <c r="D646" s="60" t="s">
        <v>857</v>
      </c>
      <c r="E646" s="60">
        <v>1</v>
      </c>
      <c r="F646" s="60">
        <v>1.3</v>
      </c>
      <c r="G646" s="60" t="s">
        <v>22</v>
      </c>
      <c r="H646" s="60" t="s">
        <v>536</v>
      </c>
      <c r="I646" s="60" t="s">
        <v>20</v>
      </c>
      <c r="J646" s="60" t="s">
        <v>22</v>
      </c>
      <c r="K646" s="60" t="s">
        <v>22</v>
      </c>
      <c r="L646" s="135" t="s">
        <v>22</v>
      </c>
      <c r="M646" s="60" t="s">
        <v>22</v>
      </c>
      <c r="N646" s="10" t="s">
        <v>833</v>
      </c>
      <c r="O646" s="323" t="s">
        <v>1074</v>
      </c>
    </row>
    <row r="647" spans="1:15" s="15" customFormat="1" ht="17.25" customHeight="1">
      <c r="A647" s="878"/>
      <c r="B647" s="893"/>
      <c r="C647" s="60" t="s">
        <v>3346</v>
      </c>
      <c r="D647" s="60" t="s">
        <v>857</v>
      </c>
      <c r="E647" s="60">
        <v>2</v>
      </c>
      <c r="F647" s="60">
        <v>1.4</v>
      </c>
      <c r="G647" s="60" t="s">
        <v>22</v>
      </c>
      <c r="H647" s="60" t="s">
        <v>536</v>
      </c>
      <c r="I647" s="60" t="s">
        <v>20</v>
      </c>
      <c r="J647" s="60" t="s">
        <v>22</v>
      </c>
      <c r="K647" s="60" t="s">
        <v>22</v>
      </c>
      <c r="L647" s="135" t="s">
        <v>22</v>
      </c>
      <c r="M647" s="60" t="s">
        <v>22</v>
      </c>
      <c r="N647" s="10" t="s">
        <v>833</v>
      </c>
      <c r="O647" s="323" t="s">
        <v>1074</v>
      </c>
    </row>
    <row r="648" spans="1:15" s="15" customFormat="1" ht="17.25" customHeight="1">
      <c r="A648" s="878"/>
      <c r="B648" s="893"/>
      <c r="C648" s="60" t="s">
        <v>3346</v>
      </c>
      <c r="D648" s="60" t="s">
        <v>857</v>
      </c>
      <c r="E648" s="60">
        <v>1</v>
      </c>
      <c r="F648" s="60">
        <v>0.9</v>
      </c>
      <c r="G648" s="60" t="s">
        <v>22</v>
      </c>
      <c r="H648" s="60" t="s">
        <v>536</v>
      </c>
      <c r="I648" s="60" t="s">
        <v>20</v>
      </c>
      <c r="J648" s="60" t="s">
        <v>22</v>
      </c>
      <c r="K648" s="60" t="s">
        <v>22</v>
      </c>
      <c r="L648" s="135" t="s">
        <v>22</v>
      </c>
      <c r="M648" s="60" t="s">
        <v>22</v>
      </c>
      <c r="N648" s="10" t="s">
        <v>833</v>
      </c>
      <c r="O648" s="323" t="s">
        <v>1074</v>
      </c>
    </row>
    <row r="649" spans="1:15" s="15" customFormat="1" ht="17.25" customHeight="1">
      <c r="A649" s="878"/>
      <c r="B649" s="893"/>
      <c r="C649" s="60" t="s">
        <v>3347</v>
      </c>
      <c r="D649" s="60" t="s">
        <v>857</v>
      </c>
      <c r="E649" s="60">
        <v>1</v>
      </c>
      <c r="F649" s="60">
        <v>1.4</v>
      </c>
      <c r="G649" s="60" t="s">
        <v>22</v>
      </c>
      <c r="H649" s="60" t="s">
        <v>536</v>
      </c>
      <c r="I649" s="60" t="s">
        <v>27</v>
      </c>
      <c r="J649" s="60" t="s">
        <v>22</v>
      </c>
      <c r="K649" s="60" t="s">
        <v>22</v>
      </c>
      <c r="L649" s="135" t="s">
        <v>22</v>
      </c>
      <c r="M649" s="60" t="s">
        <v>22</v>
      </c>
      <c r="N649" s="10" t="s">
        <v>833</v>
      </c>
      <c r="O649" s="323" t="s">
        <v>1074</v>
      </c>
    </row>
    <row r="650" spans="1:15" s="15" customFormat="1" ht="17.25" customHeight="1">
      <c r="A650" s="878"/>
      <c r="B650" s="893"/>
      <c r="C650" s="60" t="s">
        <v>3347</v>
      </c>
      <c r="D650" s="60" t="s">
        <v>857</v>
      </c>
      <c r="E650" s="60">
        <v>1</v>
      </c>
      <c r="F650" s="60">
        <v>0.4</v>
      </c>
      <c r="G650" s="60" t="s">
        <v>22</v>
      </c>
      <c r="H650" s="60" t="s">
        <v>536</v>
      </c>
      <c r="I650" s="60" t="s">
        <v>27</v>
      </c>
      <c r="J650" s="60" t="s">
        <v>22</v>
      </c>
      <c r="K650" s="60" t="s">
        <v>22</v>
      </c>
      <c r="L650" s="135" t="s">
        <v>22</v>
      </c>
      <c r="M650" s="60" t="s">
        <v>22</v>
      </c>
      <c r="N650" s="10" t="s">
        <v>833</v>
      </c>
      <c r="O650" s="323" t="s">
        <v>1074</v>
      </c>
    </row>
    <row r="651" spans="1:15" s="15" customFormat="1" ht="17.25" customHeight="1">
      <c r="A651" s="878"/>
      <c r="B651" s="893"/>
      <c r="C651" s="60" t="s">
        <v>3348</v>
      </c>
      <c r="D651" s="60" t="s">
        <v>857</v>
      </c>
      <c r="E651" s="60">
        <v>1</v>
      </c>
      <c r="F651" s="60">
        <v>1.4</v>
      </c>
      <c r="G651" s="60" t="s">
        <v>22</v>
      </c>
      <c r="H651" s="60" t="s">
        <v>536</v>
      </c>
      <c r="I651" s="60" t="s">
        <v>27</v>
      </c>
      <c r="J651" s="60" t="s">
        <v>22</v>
      </c>
      <c r="K651" s="60" t="s">
        <v>22</v>
      </c>
      <c r="L651" s="135" t="s">
        <v>22</v>
      </c>
      <c r="M651" s="60" t="s">
        <v>22</v>
      </c>
      <c r="N651" s="10" t="s">
        <v>833</v>
      </c>
      <c r="O651" s="323" t="s">
        <v>1074</v>
      </c>
    </row>
    <row r="652" spans="1:15" s="15" customFormat="1" ht="17.25" customHeight="1">
      <c r="A652" s="878"/>
      <c r="B652" s="893"/>
      <c r="C652" s="60" t="s">
        <v>3348</v>
      </c>
      <c r="D652" s="60" t="s">
        <v>857</v>
      </c>
      <c r="E652" s="60">
        <v>1</v>
      </c>
      <c r="F652" s="60">
        <v>0.4</v>
      </c>
      <c r="G652" s="60" t="s">
        <v>22</v>
      </c>
      <c r="H652" s="60" t="s">
        <v>536</v>
      </c>
      <c r="I652" s="60" t="s">
        <v>27</v>
      </c>
      <c r="J652" s="60" t="s">
        <v>22</v>
      </c>
      <c r="K652" s="60" t="s">
        <v>22</v>
      </c>
      <c r="L652" s="135" t="s">
        <v>22</v>
      </c>
      <c r="M652" s="60" t="s">
        <v>22</v>
      </c>
      <c r="N652" s="10" t="s">
        <v>833</v>
      </c>
      <c r="O652" s="323" t="s">
        <v>1074</v>
      </c>
    </row>
    <row r="653" spans="1:15" s="15" customFormat="1" ht="17.25" customHeight="1">
      <c r="A653" s="878"/>
      <c r="B653" s="893"/>
      <c r="C653" s="60" t="s">
        <v>3349</v>
      </c>
      <c r="D653" s="60" t="s">
        <v>857</v>
      </c>
      <c r="E653" s="60">
        <v>1</v>
      </c>
      <c r="F653" s="60">
        <v>0.3</v>
      </c>
      <c r="G653" s="60" t="s">
        <v>22</v>
      </c>
      <c r="H653" s="60" t="s">
        <v>536</v>
      </c>
      <c r="I653" s="60" t="s">
        <v>27</v>
      </c>
      <c r="J653" s="60" t="s">
        <v>22</v>
      </c>
      <c r="K653" s="60" t="s">
        <v>22</v>
      </c>
      <c r="L653" s="135" t="s">
        <v>22</v>
      </c>
      <c r="M653" s="60" t="s">
        <v>22</v>
      </c>
      <c r="N653" s="10" t="s">
        <v>833</v>
      </c>
      <c r="O653" s="240">
        <f t="shared" ref="O653" si="59">1606*F653</f>
        <v>481.79999999999995</v>
      </c>
    </row>
    <row r="654" spans="1:15" s="15" customFormat="1" ht="17.25" customHeight="1">
      <c r="A654" s="878"/>
      <c r="B654" s="893"/>
      <c r="C654" s="60" t="s">
        <v>3350</v>
      </c>
      <c r="D654" s="60" t="s">
        <v>857</v>
      </c>
      <c r="E654" s="60">
        <v>1</v>
      </c>
      <c r="F654" s="60">
        <v>1.2</v>
      </c>
      <c r="G654" s="60" t="s">
        <v>22</v>
      </c>
      <c r="H654" s="60" t="s">
        <v>536</v>
      </c>
      <c r="I654" s="60" t="s">
        <v>20</v>
      </c>
      <c r="J654" s="60" t="s">
        <v>22</v>
      </c>
      <c r="K654" s="60" t="s">
        <v>22</v>
      </c>
      <c r="L654" s="135" t="s">
        <v>22</v>
      </c>
      <c r="M654" s="60" t="s">
        <v>22</v>
      </c>
      <c r="N654" s="10" t="s">
        <v>833</v>
      </c>
      <c r="O654" s="323" t="s">
        <v>1074</v>
      </c>
    </row>
    <row r="655" spans="1:15" s="15" customFormat="1" ht="17.25" customHeight="1">
      <c r="A655" s="878"/>
      <c r="B655" s="893"/>
      <c r="C655" s="60" t="s">
        <v>3351</v>
      </c>
      <c r="D655" s="60" t="s">
        <v>857</v>
      </c>
      <c r="E655" s="60">
        <v>1</v>
      </c>
      <c r="F655" s="60">
        <v>0.4</v>
      </c>
      <c r="G655" s="60" t="s">
        <v>22</v>
      </c>
      <c r="H655" s="60" t="s">
        <v>536</v>
      </c>
      <c r="I655" s="60" t="s">
        <v>27</v>
      </c>
      <c r="J655" s="60" t="s">
        <v>22</v>
      </c>
      <c r="K655" s="60" t="s">
        <v>22</v>
      </c>
      <c r="L655" s="135" t="s">
        <v>22</v>
      </c>
      <c r="M655" s="60" t="s">
        <v>22</v>
      </c>
      <c r="N655" s="10" t="s">
        <v>833</v>
      </c>
      <c r="O655" s="240">
        <f t="shared" ref="O655" si="60">1606*F655</f>
        <v>642.40000000000009</v>
      </c>
    </row>
    <row r="656" spans="1:15" s="15" customFormat="1" ht="17.25" customHeight="1">
      <c r="A656" s="878"/>
      <c r="B656" s="893"/>
      <c r="C656" s="60" t="s">
        <v>3352</v>
      </c>
      <c r="D656" s="60" t="s">
        <v>857</v>
      </c>
      <c r="E656" s="60">
        <v>2</v>
      </c>
      <c r="F656" s="60">
        <v>1.4</v>
      </c>
      <c r="G656" s="60" t="s">
        <v>22</v>
      </c>
      <c r="H656" s="60" t="s">
        <v>536</v>
      </c>
      <c r="I656" s="60" t="s">
        <v>27</v>
      </c>
      <c r="J656" s="60" t="s">
        <v>22</v>
      </c>
      <c r="K656" s="60" t="s">
        <v>22</v>
      </c>
      <c r="L656" s="135" t="s">
        <v>22</v>
      </c>
      <c r="M656" s="60" t="s">
        <v>22</v>
      </c>
      <c r="N656" s="10" t="s">
        <v>833</v>
      </c>
      <c r="O656" s="323" t="s">
        <v>1074</v>
      </c>
    </row>
    <row r="657" spans="1:15" s="15" customFormat="1" ht="17.25" customHeight="1">
      <c r="A657" s="878"/>
      <c r="B657" s="893"/>
      <c r="C657" s="60" t="s">
        <v>3353</v>
      </c>
      <c r="D657" s="60" t="s">
        <v>857</v>
      </c>
      <c r="E657" s="60">
        <v>1</v>
      </c>
      <c r="F657" s="60">
        <v>1.3</v>
      </c>
      <c r="G657" s="60" t="s">
        <v>22</v>
      </c>
      <c r="H657" s="60" t="s">
        <v>536</v>
      </c>
      <c r="I657" s="60" t="s">
        <v>27</v>
      </c>
      <c r="J657" s="60" t="s">
        <v>22</v>
      </c>
      <c r="K657" s="60" t="s">
        <v>22</v>
      </c>
      <c r="L657" s="135" t="s">
        <v>22</v>
      </c>
      <c r="M657" s="60" t="s">
        <v>22</v>
      </c>
      <c r="N657" s="10" t="s">
        <v>833</v>
      </c>
      <c r="O657" s="323" t="s">
        <v>1074</v>
      </c>
    </row>
    <row r="658" spans="1:15" s="15" customFormat="1" ht="17.25" customHeight="1">
      <c r="A658" s="878"/>
      <c r="B658" s="893"/>
      <c r="C658" s="60" t="s">
        <v>3354</v>
      </c>
      <c r="D658" s="60" t="s">
        <v>857</v>
      </c>
      <c r="E658" s="60">
        <v>1</v>
      </c>
      <c r="F658" s="60">
        <v>0.9</v>
      </c>
      <c r="G658" s="60" t="s">
        <v>22</v>
      </c>
      <c r="H658" s="60" t="s">
        <v>536</v>
      </c>
      <c r="I658" s="60" t="s">
        <v>27</v>
      </c>
      <c r="J658" s="60" t="s">
        <v>22</v>
      </c>
      <c r="K658" s="60" t="s">
        <v>22</v>
      </c>
      <c r="L658" s="135" t="s">
        <v>22</v>
      </c>
      <c r="M658" s="60" t="s">
        <v>22</v>
      </c>
      <c r="N658" s="10" t="s">
        <v>833</v>
      </c>
      <c r="O658" s="323" t="s">
        <v>1074</v>
      </c>
    </row>
    <row r="659" spans="1:15" s="15" customFormat="1" ht="17.25" customHeight="1">
      <c r="A659" s="878"/>
      <c r="B659" s="893"/>
      <c r="C659" s="60" t="s">
        <v>3355</v>
      </c>
      <c r="D659" s="60" t="s">
        <v>857</v>
      </c>
      <c r="E659" s="60">
        <v>1</v>
      </c>
      <c r="F659" s="60">
        <v>1.4</v>
      </c>
      <c r="G659" s="60" t="s">
        <v>22</v>
      </c>
      <c r="H659" s="60" t="s">
        <v>536</v>
      </c>
      <c r="I659" s="60" t="s">
        <v>20</v>
      </c>
      <c r="J659" s="60" t="s">
        <v>22</v>
      </c>
      <c r="K659" s="60" t="s">
        <v>22</v>
      </c>
      <c r="L659" s="135" t="s">
        <v>22</v>
      </c>
      <c r="M659" s="60" t="s">
        <v>22</v>
      </c>
      <c r="N659" s="10" t="s">
        <v>833</v>
      </c>
      <c r="O659" s="323" t="s">
        <v>1074</v>
      </c>
    </row>
    <row r="660" spans="1:15" s="15" customFormat="1" ht="17.25" customHeight="1">
      <c r="A660" s="878"/>
      <c r="B660" s="893"/>
      <c r="C660" s="60" t="s">
        <v>3355</v>
      </c>
      <c r="D660" s="60" t="s">
        <v>857</v>
      </c>
      <c r="E660" s="60">
        <v>1</v>
      </c>
      <c r="F660" s="60">
        <v>0.5</v>
      </c>
      <c r="G660" s="60" t="s">
        <v>22</v>
      </c>
      <c r="H660" s="60" t="s">
        <v>536</v>
      </c>
      <c r="I660" s="60" t="s">
        <v>20</v>
      </c>
      <c r="J660" s="60" t="s">
        <v>22</v>
      </c>
      <c r="K660" s="60" t="s">
        <v>22</v>
      </c>
      <c r="L660" s="135" t="s">
        <v>22</v>
      </c>
      <c r="M660" s="60" t="s">
        <v>22</v>
      </c>
      <c r="N660" s="10" t="s">
        <v>833</v>
      </c>
      <c r="O660" s="323" t="s">
        <v>1074</v>
      </c>
    </row>
    <row r="661" spans="1:15" s="15" customFormat="1" ht="17.25" customHeight="1">
      <c r="A661" s="878"/>
      <c r="B661" s="893"/>
      <c r="C661" s="60" t="s">
        <v>3356</v>
      </c>
      <c r="D661" s="60" t="s">
        <v>857</v>
      </c>
      <c r="E661" s="60">
        <v>1</v>
      </c>
      <c r="F661" s="60">
        <v>0.7</v>
      </c>
      <c r="G661" s="60" t="s">
        <v>22</v>
      </c>
      <c r="H661" s="60" t="s">
        <v>536</v>
      </c>
      <c r="I661" s="60" t="s">
        <v>27</v>
      </c>
      <c r="J661" s="60" t="s">
        <v>22</v>
      </c>
      <c r="K661" s="60" t="s">
        <v>22</v>
      </c>
      <c r="L661" s="135" t="s">
        <v>22</v>
      </c>
      <c r="M661" s="60" t="s">
        <v>22</v>
      </c>
      <c r="N661" s="10" t="s">
        <v>833</v>
      </c>
      <c r="O661" s="240">
        <f t="shared" ref="O661" si="61">1606*F661</f>
        <v>1124.1999999999998</v>
      </c>
    </row>
    <row r="662" spans="1:15" s="15" customFormat="1" ht="17.25" customHeight="1">
      <c r="A662" s="878"/>
      <c r="B662" s="893"/>
      <c r="C662" s="60" t="s">
        <v>3357</v>
      </c>
      <c r="D662" s="60" t="s">
        <v>857</v>
      </c>
      <c r="E662" s="60">
        <v>3</v>
      </c>
      <c r="F662" s="60">
        <v>1.4</v>
      </c>
      <c r="G662" s="60" t="s">
        <v>22</v>
      </c>
      <c r="H662" s="60" t="s">
        <v>536</v>
      </c>
      <c r="I662" s="60" t="s">
        <v>27</v>
      </c>
      <c r="J662" s="60" t="s">
        <v>22</v>
      </c>
      <c r="K662" s="60" t="s">
        <v>22</v>
      </c>
      <c r="L662" s="135" t="s">
        <v>22</v>
      </c>
      <c r="M662" s="60" t="s">
        <v>22</v>
      </c>
      <c r="N662" s="10" t="s">
        <v>833</v>
      </c>
      <c r="O662" s="323" t="s">
        <v>1074</v>
      </c>
    </row>
    <row r="663" spans="1:15" s="15" customFormat="1" ht="17.25" customHeight="1">
      <c r="A663" s="878"/>
      <c r="B663" s="893"/>
      <c r="C663" s="60" t="s">
        <v>3357</v>
      </c>
      <c r="D663" s="60" t="s">
        <v>857</v>
      </c>
      <c r="E663" s="60">
        <v>1</v>
      </c>
      <c r="F663" s="60">
        <v>0.5</v>
      </c>
      <c r="G663" s="60" t="s">
        <v>22</v>
      </c>
      <c r="H663" s="60" t="s">
        <v>536</v>
      </c>
      <c r="I663" s="60" t="s">
        <v>27</v>
      </c>
      <c r="J663" s="60" t="s">
        <v>22</v>
      </c>
      <c r="K663" s="60" t="s">
        <v>22</v>
      </c>
      <c r="L663" s="135" t="s">
        <v>22</v>
      </c>
      <c r="M663" s="60" t="s">
        <v>22</v>
      </c>
      <c r="N663" s="10" t="s">
        <v>833</v>
      </c>
      <c r="O663" s="323" t="s">
        <v>1074</v>
      </c>
    </row>
    <row r="664" spans="1:15" s="15" customFormat="1" ht="17.25" customHeight="1">
      <c r="A664" s="878"/>
      <c r="B664" s="893"/>
      <c r="C664" s="60" t="s">
        <v>3365</v>
      </c>
      <c r="D664" s="60" t="s">
        <v>857</v>
      </c>
      <c r="E664" s="60">
        <v>1</v>
      </c>
      <c r="F664" s="60">
        <v>1.4</v>
      </c>
      <c r="G664" s="60" t="s">
        <v>22</v>
      </c>
      <c r="H664" s="60" t="s">
        <v>536</v>
      </c>
      <c r="I664" s="60" t="s">
        <v>27</v>
      </c>
      <c r="J664" s="60" t="s">
        <v>22</v>
      </c>
      <c r="K664" s="60" t="s">
        <v>22</v>
      </c>
      <c r="L664" s="135" t="s">
        <v>22</v>
      </c>
      <c r="M664" s="60" t="s">
        <v>22</v>
      </c>
      <c r="N664" s="10" t="s">
        <v>833</v>
      </c>
      <c r="O664" s="323" t="s">
        <v>1074</v>
      </c>
    </row>
    <row r="665" spans="1:15" s="15" customFormat="1" ht="17.25" customHeight="1">
      <c r="A665" s="878"/>
      <c r="B665" s="893"/>
      <c r="C665" s="60" t="s">
        <v>3365</v>
      </c>
      <c r="D665" s="60" t="s">
        <v>857</v>
      </c>
      <c r="E665" s="60">
        <v>1</v>
      </c>
      <c r="F665" s="60">
        <v>0.3</v>
      </c>
      <c r="G665" s="60" t="s">
        <v>22</v>
      </c>
      <c r="H665" s="60" t="s">
        <v>536</v>
      </c>
      <c r="I665" s="60" t="s">
        <v>27</v>
      </c>
      <c r="J665" s="60" t="s">
        <v>22</v>
      </c>
      <c r="K665" s="60" t="s">
        <v>22</v>
      </c>
      <c r="L665" s="135" t="s">
        <v>22</v>
      </c>
      <c r="M665" s="60" t="s">
        <v>22</v>
      </c>
      <c r="N665" s="10" t="s">
        <v>833</v>
      </c>
      <c r="O665" s="323" t="s">
        <v>1074</v>
      </c>
    </row>
    <row r="666" spans="1:15" s="15" customFormat="1" ht="17.25" customHeight="1">
      <c r="A666" s="878"/>
      <c r="B666" s="893"/>
      <c r="C666" s="60" t="s">
        <v>3366</v>
      </c>
      <c r="D666" s="60" t="s">
        <v>857</v>
      </c>
      <c r="E666" s="60">
        <v>1</v>
      </c>
      <c r="F666" s="60">
        <v>1.4</v>
      </c>
      <c r="G666" s="60" t="s">
        <v>22</v>
      </c>
      <c r="H666" s="60" t="s">
        <v>536</v>
      </c>
      <c r="I666" s="60" t="s">
        <v>20</v>
      </c>
      <c r="J666" s="60" t="s">
        <v>22</v>
      </c>
      <c r="K666" s="60" t="s">
        <v>22</v>
      </c>
      <c r="L666" s="135" t="s">
        <v>22</v>
      </c>
      <c r="M666" s="60" t="s">
        <v>22</v>
      </c>
      <c r="N666" s="10" t="s">
        <v>833</v>
      </c>
      <c r="O666" s="323" t="s">
        <v>1074</v>
      </c>
    </row>
    <row r="667" spans="1:15" s="15" customFormat="1" ht="17.25" customHeight="1">
      <c r="A667" s="878"/>
      <c r="B667" s="893"/>
      <c r="C667" s="60" t="s">
        <v>3367</v>
      </c>
      <c r="D667" s="60" t="s">
        <v>857</v>
      </c>
      <c r="E667" s="60">
        <v>1</v>
      </c>
      <c r="F667" s="60">
        <v>1.2</v>
      </c>
      <c r="G667" s="60" t="s">
        <v>22</v>
      </c>
      <c r="H667" s="60" t="s">
        <v>536</v>
      </c>
      <c r="I667" s="60" t="s">
        <v>20</v>
      </c>
      <c r="J667" s="60" t="s">
        <v>22</v>
      </c>
      <c r="K667" s="60" t="s">
        <v>22</v>
      </c>
      <c r="L667" s="135" t="s">
        <v>22</v>
      </c>
      <c r="M667" s="60" t="s">
        <v>22</v>
      </c>
      <c r="N667" s="10" t="s">
        <v>833</v>
      </c>
      <c r="O667" s="323" t="s">
        <v>1074</v>
      </c>
    </row>
    <row r="668" spans="1:15" s="15" customFormat="1" ht="17.25" customHeight="1">
      <c r="A668" s="878"/>
      <c r="B668" s="893"/>
      <c r="C668" s="60" t="s">
        <v>3368</v>
      </c>
      <c r="D668" s="60" t="s">
        <v>857</v>
      </c>
      <c r="E668" s="60">
        <v>1</v>
      </c>
      <c r="F668" s="60">
        <v>1.1000000000000001</v>
      </c>
      <c r="G668" s="60" t="s">
        <v>22</v>
      </c>
      <c r="H668" s="60" t="s">
        <v>536</v>
      </c>
      <c r="I668" s="60" t="s">
        <v>20</v>
      </c>
      <c r="J668" s="60" t="s">
        <v>22</v>
      </c>
      <c r="K668" s="60" t="s">
        <v>22</v>
      </c>
      <c r="L668" s="135" t="s">
        <v>22</v>
      </c>
      <c r="M668" s="60" t="s">
        <v>22</v>
      </c>
      <c r="N668" s="10" t="s">
        <v>833</v>
      </c>
      <c r="O668" s="323" t="s">
        <v>1074</v>
      </c>
    </row>
    <row r="669" spans="1:15" s="15" customFormat="1" ht="17.25" customHeight="1">
      <c r="A669" s="878"/>
      <c r="B669" s="893"/>
      <c r="C669" s="60" t="s">
        <v>3402</v>
      </c>
      <c r="D669" s="60" t="s">
        <v>857</v>
      </c>
      <c r="E669" s="60">
        <v>1</v>
      </c>
      <c r="F669" s="60">
        <v>1</v>
      </c>
      <c r="G669" s="60" t="s">
        <v>22</v>
      </c>
      <c r="H669" s="60" t="s">
        <v>536</v>
      </c>
      <c r="I669" s="60" t="s">
        <v>20</v>
      </c>
      <c r="J669" s="60" t="s">
        <v>22</v>
      </c>
      <c r="K669" s="60" t="s">
        <v>22</v>
      </c>
      <c r="L669" s="135" t="s">
        <v>22</v>
      </c>
      <c r="M669" s="60" t="s">
        <v>22</v>
      </c>
      <c r="N669" s="10" t="s">
        <v>833</v>
      </c>
      <c r="O669" s="323" t="s">
        <v>1074</v>
      </c>
    </row>
    <row r="670" spans="1:15" s="15" customFormat="1" ht="17.25" customHeight="1">
      <c r="A670" s="878"/>
      <c r="B670" s="893"/>
      <c r="C670" s="60" t="s">
        <v>3467</v>
      </c>
      <c r="D670" s="60" t="s">
        <v>857</v>
      </c>
      <c r="E670" s="60">
        <v>1</v>
      </c>
      <c r="F670" s="60">
        <v>1.3</v>
      </c>
      <c r="G670" s="60" t="s">
        <v>22</v>
      </c>
      <c r="H670" s="60" t="s">
        <v>536</v>
      </c>
      <c r="I670" s="60" t="s">
        <v>20</v>
      </c>
      <c r="J670" s="60" t="s">
        <v>22</v>
      </c>
      <c r="K670" s="60" t="s">
        <v>22</v>
      </c>
      <c r="L670" s="135" t="s">
        <v>22</v>
      </c>
      <c r="M670" s="60" t="s">
        <v>22</v>
      </c>
      <c r="N670" s="10" t="s">
        <v>833</v>
      </c>
      <c r="O670" s="323" t="s">
        <v>1074</v>
      </c>
    </row>
    <row r="671" spans="1:15" s="15" customFormat="1" ht="17.25" customHeight="1">
      <c r="A671" s="878"/>
      <c r="B671" s="893"/>
      <c r="C671" s="60" t="s">
        <v>3467</v>
      </c>
      <c r="D671" s="60" t="s">
        <v>857</v>
      </c>
      <c r="E671" s="60">
        <v>1</v>
      </c>
      <c r="F671" s="60">
        <v>0.2</v>
      </c>
      <c r="G671" s="60" t="s">
        <v>22</v>
      </c>
      <c r="H671" s="60" t="s">
        <v>536</v>
      </c>
      <c r="I671" s="60" t="s">
        <v>20</v>
      </c>
      <c r="J671" s="60" t="s">
        <v>22</v>
      </c>
      <c r="K671" s="60" t="s">
        <v>22</v>
      </c>
      <c r="L671" s="135" t="s">
        <v>22</v>
      </c>
      <c r="M671" s="60" t="s">
        <v>22</v>
      </c>
      <c r="N671" s="10" t="s">
        <v>833</v>
      </c>
      <c r="O671" s="323" t="s">
        <v>1074</v>
      </c>
    </row>
    <row r="672" spans="1:15" s="15" customFormat="1" ht="17.25" customHeight="1">
      <c r="A672" s="878"/>
      <c r="B672" s="893"/>
      <c r="C672" s="60" t="s">
        <v>3398</v>
      </c>
      <c r="D672" s="60" t="s">
        <v>857</v>
      </c>
      <c r="E672" s="60">
        <v>1</v>
      </c>
      <c r="F672" s="60">
        <v>1.3</v>
      </c>
      <c r="G672" s="60" t="s">
        <v>22</v>
      </c>
      <c r="H672" s="60" t="s">
        <v>536</v>
      </c>
      <c r="I672" s="60" t="s">
        <v>20</v>
      </c>
      <c r="J672" s="60" t="s">
        <v>22</v>
      </c>
      <c r="K672" s="60" t="s">
        <v>22</v>
      </c>
      <c r="L672" s="135" t="s">
        <v>22</v>
      </c>
      <c r="M672" s="60" t="s">
        <v>22</v>
      </c>
      <c r="N672" s="10" t="s">
        <v>833</v>
      </c>
      <c r="O672" s="323" t="s">
        <v>1074</v>
      </c>
    </row>
    <row r="673" spans="1:15" s="15" customFormat="1" ht="17.25" customHeight="1">
      <c r="A673" s="878"/>
      <c r="B673" s="893"/>
      <c r="C673" s="60" t="s">
        <v>3369</v>
      </c>
      <c r="D673" s="60" t="s">
        <v>857</v>
      </c>
      <c r="E673" s="60">
        <v>1</v>
      </c>
      <c r="F673" s="60">
        <v>1.4</v>
      </c>
      <c r="G673" s="60" t="s">
        <v>22</v>
      </c>
      <c r="H673" s="60" t="s">
        <v>536</v>
      </c>
      <c r="I673" s="60" t="s">
        <v>20</v>
      </c>
      <c r="J673" s="60" t="s">
        <v>22</v>
      </c>
      <c r="K673" s="60" t="s">
        <v>22</v>
      </c>
      <c r="L673" s="135" t="s">
        <v>22</v>
      </c>
      <c r="M673" s="60" t="s">
        <v>22</v>
      </c>
      <c r="N673" s="10" t="s">
        <v>833</v>
      </c>
      <c r="O673" s="323" t="s">
        <v>1074</v>
      </c>
    </row>
    <row r="674" spans="1:15" s="15" customFormat="1" ht="17.25" customHeight="1">
      <c r="A674" s="878"/>
      <c r="B674" s="893"/>
      <c r="C674" s="60" t="s">
        <v>3362</v>
      </c>
      <c r="D674" s="60" t="s">
        <v>857</v>
      </c>
      <c r="E674" s="60">
        <v>1</v>
      </c>
      <c r="F674" s="60">
        <v>1.4</v>
      </c>
      <c r="G674" s="60" t="s">
        <v>22</v>
      </c>
      <c r="H674" s="60" t="s">
        <v>536</v>
      </c>
      <c r="I674" s="60" t="s">
        <v>27</v>
      </c>
      <c r="J674" s="60" t="s">
        <v>22</v>
      </c>
      <c r="K674" s="60" t="s">
        <v>22</v>
      </c>
      <c r="L674" s="135" t="s">
        <v>22</v>
      </c>
      <c r="M674" s="60" t="s">
        <v>22</v>
      </c>
      <c r="N674" s="10" t="s">
        <v>833</v>
      </c>
      <c r="O674" s="323" t="s">
        <v>1074</v>
      </c>
    </row>
    <row r="675" spans="1:15" s="15" customFormat="1" ht="17.25" customHeight="1">
      <c r="A675" s="878"/>
      <c r="B675" s="893"/>
      <c r="C675" s="60" t="s">
        <v>3370</v>
      </c>
      <c r="D675" s="60" t="s">
        <v>857</v>
      </c>
      <c r="E675" s="60">
        <v>1</v>
      </c>
      <c r="F675" s="60">
        <v>1</v>
      </c>
      <c r="G675" s="60" t="s">
        <v>22</v>
      </c>
      <c r="H675" s="60" t="s">
        <v>536</v>
      </c>
      <c r="I675" s="60" t="s">
        <v>27</v>
      </c>
      <c r="J675" s="60" t="s">
        <v>22</v>
      </c>
      <c r="K675" s="60" t="s">
        <v>22</v>
      </c>
      <c r="L675" s="135" t="s">
        <v>22</v>
      </c>
      <c r="M675" s="60" t="s">
        <v>22</v>
      </c>
      <c r="N675" s="10" t="s">
        <v>833</v>
      </c>
      <c r="O675" s="323" t="s">
        <v>1074</v>
      </c>
    </row>
    <row r="676" spans="1:15" s="15" customFormat="1" ht="17.25" customHeight="1">
      <c r="A676" s="878"/>
      <c r="B676" s="893"/>
      <c r="C676" s="60" t="s">
        <v>3364</v>
      </c>
      <c r="D676" s="60" t="s">
        <v>857</v>
      </c>
      <c r="E676" s="60">
        <v>1</v>
      </c>
      <c r="F676" s="60">
        <v>1.4</v>
      </c>
      <c r="G676" s="60" t="s">
        <v>22</v>
      </c>
      <c r="H676" s="60" t="s">
        <v>536</v>
      </c>
      <c r="I676" s="60" t="s">
        <v>20</v>
      </c>
      <c r="J676" s="60" t="s">
        <v>22</v>
      </c>
      <c r="K676" s="60" t="s">
        <v>22</v>
      </c>
      <c r="L676" s="135" t="s">
        <v>22</v>
      </c>
      <c r="M676" s="60" t="s">
        <v>22</v>
      </c>
      <c r="N676" s="10" t="s">
        <v>833</v>
      </c>
      <c r="O676" s="323" t="s">
        <v>1074</v>
      </c>
    </row>
    <row r="677" spans="1:15" s="15" customFormat="1" ht="17.25" customHeight="1">
      <c r="A677" s="878"/>
      <c r="B677" s="893"/>
      <c r="C677" s="60" t="s">
        <v>3364</v>
      </c>
      <c r="D677" s="60" t="s">
        <v>857</v>
      </c>
      <c r="E677" s="60">
        <v>1</v>
      </c>
      <c r="F677" s="60">
        <v>0.9</v>
      </c>
      <c r="G677" s="60" t="s">
        <v>22</v>
      </c>
      <c r="H677" s="60" t="s">
        <v>536</v>
      </c>
      <c r="I677" s="60" t="s">
        <v>20</v>
      </c>
      <c r="J677" s="60" t="s">
        <v>22</v>
      </c>
      <c r="K677" s="60" t="s">
        <v>22</v>
      </c>
      <c r="L677" s="135" t="s">
        <v>22</v>
      </c>
      <c r="M677" s="60" t="s">
        <v>22</v>
      </c>
      <c r="N677" s="10" t="s">
        <v>833</v>
      </c>
      <c r="O677" s="323" t="s">
        <v>1074</v>
      </c>
    </row>
    <row r="678" spans="1:15" s="15" customFormat="1" ht="17.25" customHeight="1">
      <c r="A678" s="878"/>
      <c r="B678" s="893"/>
      <c r="C678" s="60" t="s">
        <v>3363</v>
      </c>
      <c r="D678" s="60" t="s">
        <v>857</v>
      </c>
      <c r="E678" s="60">
        <v>1</v>
      </c>
      <c r="F678" s="60">
        <v>1.1000000000000001</v>
      </c>
      <c r="G678" s="60" t="s">
        <v>22</v>
      </c>
      <c r="H678" s="60" t="s">
        <v>536</v>
      </c>
      <c r="I678" s="60" t="s">
        <v>27</v>
      </c>
      <c r="J678" s="60" t="s">
        <v>22</v>
      </c>
      <c r="K678" s="60" t="s">
        <v>22</v>
      </c>
      <c r="L678" s="135" t="s">
        <v>22</v>
      </c>
      <c r="M678" s="60" t="s">
        <v>22</v>
      </c>
      <c r="N678" s="10" t="s">
        <v>833</v>
      </c>
      <c r="O678" s="323" t="s">
        <v>1074</v>
      </c>
    </row>
    <row r="679" spans="1:15" s="15" customFormat="1" ht="17.25" customHeight="1">
      <c r="A679" s="878"/>
      <c r="B679" s="893"/>
      <c r="C679" s="60" t="s">
        <v>3371</v>
      </c>
      <c r="D679" s="60" t="s">
        <v>857</v>
      </c>
      <c r="E679" s="60">
        <v>1</v>
      </c>
      <c r="F679" s="60">
        <v>0.7</v>
      </c>
      <c r="G679" s="60" t="s">
        <v>22</v>
      </c>
      <c r="H679" s="60" t="s">
        <v>536</v>
      </c>
      <c r="I679" s="60" t="s">
        <v>27</v>
      </c>
      <c r="J679" s="60" t="s">
        <v>22</v>
      </c>
      <c r="K679" s="60" t="s">
        <v>22</v>
      </c>
      <c r="L679" s="135" t="s">
        <v>22</v>
      </c>
      <c r="M679" s="60" t="s">
        <v>22</v>
      </c>
      <c r="N679" s="10" t="s">
        <v>833</v>
      </c>
      <c r="O679" s="240">
        <f t="shared" ref="O679" si="62">1606*F679</f>
        <v>1124.1999999999998</v>
      </c>
    </row>
    <row r="680" spans="1:15" s="15" customFormat="1" ht="17.25" customHeight="1">
      <c r="A680" s="878"/>
      <c r="B680" s="893"/>
      <c r="C680" s="60" t="s">
        <v>3372</v>
      </c>
      <c r="D680" s="60" t="s">
        <v>857</v>
      </c>
      <c r="E680" s="60">
        <v>1</v>
      </c>
      <c r="F680" s="60">
        <v>0.9</v>
      </c>
      <c r="G680" s="60" t="s">
        <v>22</v>
      </c>
      <c r="H680" s="60" t="s">
        <v>536</v>
      </c>
      <c r="I680" s="60" t="s">
        <v>20</v>
      </c>
      <c r="J680" s="60" t="s">
        <v>22</v>
      </c>
      <c r="K680" s="60" t="s">
        <v>22</v>
      </c>
      <c r="L680" s="135" t="s">
        <v>22</v>
      </c>
      <c r="M680" s="60" t="s">
        <v>22</v>
      </c>
      <c r="N680" s="10" t="s">
        <v>833</v>
      </c>
      <c r="O680" s="323" t="s">
        <v>1074</v>
      </c>
    </row>
    <row r="681" spans="1:15" s="15" customFormat="1" ht="17.25" customHeight="1">
      <c r="A681" s="878"/>
      <c r="B681" s="893"/>
      <c r="C681" s="60" t="s">
        <v>3361</v>
      </c>
      <c r="D681" s="60" t="s">
        <v>857</v>
      </c>
      <c r="E681" s="60">
        <v>1</v>
      </c>
      <c r="F681" s="60">
        <v>0.8</v>
      </c>
      <c r="G681" s="60" t="s">
        <v>22</v>
      </c>
      <c r="H681" s="60" t="s">
        <v>536</v>
      </c>
      <c r="I681" s="60" t="s">
        <v>27</v>
      </c>
      <c r="J681" s="60" t="s">
        <v>22</v>
      </c>
      <c r="K681" s="60" t="s">
        <v>22</v>
      </c>
      <c r="L681" s="135" t="s">
        <v>22</v>
      </c>
      <c r="M681" s="60" t="s">
        <v>22</v>
      </c>
      <c r="N681" s="10" t="s">
        <v>833</v>
      </c>
      <c r="O681" s="323" t="s">
        <v>1074</v>
      </c>
    </row>
    <row r="682" spans="1:15" s="15" customFormat="1" ht="17.25" customHeight="1">
      <c r="A682" s="878"/>
      <c r="B682" s="893"/>
      <c r="C682" s="60" t="s">
        <v>3374</v>
      </c>
      <c r="D682" s="60" t="s">
        <v>857</v>
      </c>
      <c r="E682" s="60">
        <v>1</v>
      </c>
      <c r="F682" s="60">
        <v>1.3</v>
      </c>
      <c r="G682" s="60" t="s">
        <v>22</v>
      </c>
      <c r="H682" s="60" t="s">
        <v>536</v>
      </c>
      <c r="I682" s="60" t="s">
        <v>27</v>
      </c>
      <c r="J682" s="60" t="s">
        <v>22</v>
      </c>
      <c r="K682" s="60" t="s">
        <v>22</v>
      </c>
      <c r="L682" s="135" t="s">
        <v>22</v>
      </c>
      <c r="M682" s="60" t="s">
        <v>22</v>
      </c>
      <c r="N682" s="10" t="s">
        <v>833</v>
      </c>
      <c r="O682" s="323" t="s">
        <v>1074</v>
      </c>
    </row>
    <row r="683" spans="1:15" s="15" customFormat="1" ht="17.25" customHeight="1">
      <c r="A683" s="878"/>
      <c r="B683" s="893"/>
      <c r="C683" s="60" t="s">
        <v>3373</v>
      </c>
      <c r="D683" s="60" t="s">
        <v>857</v>
      </c>
      <c r="E683" s="60">
        <v>1</v>
      </c>
      <c r="F683" s="60">
        <v>0.4</v>
      </c>
      <c r="G683" s="60" t="s">
        <v>22</v>
      </c>
      <c r="H683" s="60" t="s">
        <v>536</v>
      </c>
      <c r="I683" s="60" t="s">
        <v>20</v>
      </c>
      <c r="J683" s="60" t="s">
        <v>22</v>
      </c>
      <c r="K683" s="60" t="s">
        <v>22</v>
      </c>
      <c r="L683" s="135" t="s">
        <v>22</v>
      </c>
      <c r="M683" s="60" t="s">
        <v>22</v>
      </c>
      <c r="N683" s="10" t="s">
        <v>833</v>
      </c>
      <c r="O683" s="240">
        <f t="shared" ref="O683" si="63">1606*F683</f>
        <v>642.40000000000009</v>
      </c>
    </row>
    <row r="684" spans="1:15" s="15" customFormat="1" ht="17.25" customHeight="1">
      <c r="A684" s="878"/>
      <c r="B684" s="893"/>
      <c r="C684" s="60" t="s">
        <v>3375</v>
      </c>
      <c r="D684" s="60" t="s">
        <v>857</v>
      </c>
      <c r="E684" s="60">
        <v>1</v>
      </c>
      <c r="F684" s="60">
        <v>1.3</v>
      </c>
      <c r="G684" s="60" t="s">
        <v>22</v>
      </c>
      <c r="H684" s="60" t="s">
        <v>536</v>
      </c>
      <c r="I684" s="60" t="s">
        <v>27</v>
      </c>
      <c r="J684" s="60" t="s">
        <v>22</v>
      </c>
      <c r="K684" s="60" t="s">
        <v>22</v>
      </c>
      <c r="L684" s="135" t="s">
        <v>22</v>
      </c>
      <c r="M684" s="60" t="s">
        <v>22</v>
      </c>
      <c r="N684" s="10" t="s">
        <v>833</v>
      </c>
      <c r="O684" s="323" t="s">
        <v>1074</v>
      </c>
    </row>
    <row r="685" spans="1:15" s="15" customFormat="1" ht="17.25" customHeight="1">
      <c r="A685" s="878"/>
      <c r="B685" s="893"/>
      <c r="C685" s="60" t="s">
        <v>3376</v>
      </c>
      <c r="D685" s="60" t="s">
        <v>857</v>
      </c>
      <c r="E685" s="60">
        <v>1</v>
      </c>
      <c r="F685" s="60">
        <v>0.5</v>
      </c>
      <c r="G685" s="60" t="s">
        <v>22</v>
      </c>
      <c r="H685" s="60" t="s">
        <v>536</v>
      </c>
      <c r="I685" s="60" t="s">
        <v>27</v>
      </c>
      <c r="J685" s="60" t="s">
        <v>22</v>
      </c>
      <c r="K685" s="60" t="s">
        <v>22</v>
      </c>
      <c r="L685" s="135" t="s">
        <v>22</v>
      </c>
      <c r="M685" s="60" t="s">
        <v>22</v>
      </c>
      <c r="N685" s="10" t="s">
        <v>833</v>
      </c>
      <c r="O685" s="240">
        <f t="shared" ref="O685" si="64">1606*F685</f>
        <v>803</v>
      </c>
    </row>
    <row r="686" spans="1:15" s="15" customFormat="1" ht="17.25" customHeight="1">
      <c r="A686" s="878"/>
      <c r="B686" s="893"/>
      <c r="C686" s="60" t="s">
        <v>3400</v>
      </c>
      <c r="D686" s="60" t="s">
        <v>857</v>
      </c>
      <c r="E686" s="60">
        <v>2</v>
      </c>
      <c r="F686" s="60">
        <v>1.4</v>
      </c>
      <c r="G686" s="60" t="s">
        <v>22</v>
      </c>
      <c r="H686" s="60" t="s">
        <v>536</v>
      </c>
      <c r="I686" s="60" t="s">
        <v>20</v>
      </c>
      <c r="J686" s="60" t="s">
        <v>22</v>
      </c>
      <c r="K686" s="60" t="s">
        <v>22</v>
      </c>
      <c r="L686" s="135" t="s">
        <v>22</v>
      </c>
      <c r="M686" s="60" t="s">
        <v>22</v>
      </c>
      <c r="N686" s="10" t="s">
        <v>833</v>
      </c>
      <c r="O686" s="323" t="s">
        <v>1074</v>
      </c>
    </row>
    <row r="687" spans="1:15" s="15" customFormat="1" ht="17.25" customHeight="1">
      <c r="A687" s="878"/>
      <c r="B687" s="893"/>
      <c r="C687" s="60" t="s">
        <v>3400</v>
      </c>
      <c r="D687" s="60" t="s">
        <v>857</v>
      </c>
      <c r="E687" s="60">
        <v>1</v>
      </c>
      <c r="F687" s="60">
        <v>1</v>
      </c>
      <c r="G687" s="60" t="s">
        <v>22</v>
      </c>
      <c r="H687" s="60" t="s">
        <v>536</v>
      </c>
      <c r="I687" s="60" t="s">
        <v>20</v>
      </c>
      <c r="J687" s="60" t="s">
        <v>22</v>
      </c>
      <c r="K687" s="60" t="s">
        <v>22</v>
      </c>
      <c r="L687" s="135" t="s">
        <v>22</v>
      </c>
      <c r="M687" s="60" t="s">
        <v>22</v>
      </c>
      <c r="N687" s="10" t="s">
        <v>833</v>
      </c>
      <c r="O687" s="323" t="s">
        <v>1074</v>
      </c>
    </row>
    <row r="688" spans="1:15" s="15" customFormat="1" ht="17.25" customHeight="1">
      <c r="A688" s="878"/>
      <c r="B688" s="893"/>
      <c r="C688" s="60" t="s">
        <v>3401</v>
      </c>
      <c r="D688" s="60" t="s">
        <v>857</v>
      </c>
      <c r="E688" s="60">
        <v>1</v>
      </c>
      <c r="F688" s="60">
        <v>1.4</v>
      </c>
      <c r="G688" s="60" t="s">
        <v>22</v>
      </c>
      <c r="H688" s="60" t="s">
        <v>536</v>
      </c>
      <c r="I688" s="60" t="s">
        <v>27</v>
      </c>
      <c r="J688" s="60" t="s">
        <v>22</v>
      </c>
      <c r="K688" s="60" t="s">
        <v>22</v>
      </c>
      <c r="L688" s="135" t="s">
        <v>22</v>
      </c>
      <c r="M688" s="60" t="s">
        <v>22</v>
      </c>
      <c r="N688" s="10" t="s">
        <v>833</v>
      </c>
      <c r="O688" s="323" t="s">
        <v>1074</v>
      </c>
    </row>
    <row r="689" spans="1:15" s="15" customFormat="1" ht="17.25" customHeight="1">
      <c r="A689" s="878"/>
      <c r="B689" s="893"/>
      <c r="C689" s="60" t="s">
        <v>3405</v>
      </c>
      <c r="D689" s="60" t="s">
        <v>857</v>
      </c>
      <c r="E689" s="60">
        <v>1</v>
      </c>
      <c r="F689" s="60">
        <v>0.7</v>
      </c>
      <c r="G689" s="60" t="s">
        <v>22</v>
      </c>
      <c r="H689" s="60" t="s">
        <v>536</v>
      </c>
      <c r="I689" s="60" t="s">
        <v>20</v>
      </c>
      <c r="J689" s="60" t="s">
        <v>22</v>
      </c>
      <c r="K689" s="60" t="s">
        <v>22</v>
      </c>
      <c r="L689" s="135" t="s">
        <v>22</v>
      </c>
      <c r="M689" s="60" t="s">
        <v>22</v>
      </c>
      <c r="N689" s="10" t="s">
        <v>833</v>
      </c>
      <c r="O689" s="240">
        <f t="shared" ref="O689:O692" si="65">1606*F689</f>
        <v>1124.1999999999998</v>
      </c>
    </row>
    <row r="690" spans="1:15" s="15" customFormat="1" ht="17.25" customHeight="1">
      <c r="A690" s="878"/>
      <c r="B690" s="893"/>
      <c r="C690" s="60" t="s">
        <v>3404</v>
      </c>
      <c r="D690" s="60" t="s">
        <v>857</v>
      </c>
      <c r="E690" s="60">
        <v>1</v>
      </c>
      <c r="F690" s="60">
        <v>0.6</v>
      </c>
      <c r="G690" s="60" t="s">
        <v>22</v>
      </c>
      <c r="H690" s="60" t="s">
        <v>536</v>
      </c>
      <c r="I690" s="60" t="s">
        <v>20</v>
      </c>
      <c r="J690" s="60" t="s">
        <v>22</v>
      </c>
      <c r="K690" s="60" t="s">
        <v>22</v>
      </c>
      <c r="L690" s="135" t="s">
        <v>22</v>
      </c>
      <c r="M690" s="60" t="s">
        <v>22</v>
      </c>
      <c r="N690" s="10" t="s">
        <v>833</v>
      </c>
      <c r="O690" s="240">
        <f t="shared" si="65"/>
        <v>963.59999999999991</v>
      </c>
    </row>
    <row r="691" spans="1:15" s="15" customFormat="1" ht="17.25" customHeight="1">
      <c r="A691" s="878"/>
      <c r="B691" s="893"/>
      <c r="C691" s="60" t="s">
        <v>3408</v>
      </c>
      <c r="D691" s="60" t="s">
        <v>857</v>
      </c>
      <c r="E691" s="60">
        <v>1</v>
      </c>
      <c r="F691" s="60">
        <v>0.7</v>
      </c>
      <c r="G691" s="60" t="s">
        <v>22</v>
      </c>
      <c r="H691" s="60" t="s">
        <v>536</v>
      </c>
      <c r="I691" s="60" t="s">
        <v>20</v>
      </c>
      <c r="J691" s="60" t="s">
        <v>22</v>
      </c>
      <c r="K691" s="60" t="s">
        <v>22</v>
      </c>
      <c r="L691" s="135" t="s">
        <v>22</v>
      </c>
      <c r="M691" s="60" t="s">
        <v>22</v>
      </c>
      <c r="N691" s="10" t="s">
        <v>833</v>
      </c>
      <c r="O691" s="240">
        <f t="shared" si="65"/>
        <v>1124.1999999999998</v>
      </c>
    </row>
    <row r="692" spans="1:15" s="15" customFormat="1" ht="17.25" customHeight="1">
      <c r="A692" s="878"/>
      <c r="B692" s="893"/>
      <c r="C692" s="60" t="s">
        <v>3403</v>
      </c>
      <c r="D692" s="60" t="s">
        <v>857</v>
      </c>
      <c r="E692" s="60">
        <v>1</v>
      </c>
      <c r="F692" s="60">
        <v>0.4</v>
      </c>
      <c r="G692" s="60" t="s">
        <v>22</v>
      </c>
      <c r="H692" s="60" t="s">
        <v>536</v>
      </c>
      <c r="I692" s="60" t="s">
        <v>20</v>
      </c>
      <c r="J692" s="60" t="s">
        <v>22</v>
      </c>
      <c r="K692" s="60" t="s">
        <v>22</v>
      </c>
      <c r="L692" s="135" t="s">
        <v>22</v>
      </c>
      <c r="M692" s="60" t="s">
        <v>22</v>
      </c>
      <c r="N692" s="10" t="s">
        <v>833</v>
      </c>
      <c r="O692" s="240">
        <f t="shared" si="65"/>
        <v>642.40000000000009</v>
      </c>
    </row>
    <row r="693" spans="1:15" s="15" customFormat="1" ht="17.25" customHeight="1">
      <c r="A693" s="878"/>
      <c r="B693" s="893"/>
      <c r="C693" s="60" t="s">
        <v>3387</v>
      </c>
      <c r="D693" s="60" t="s">
        <v>857</v>
      </c>
      <c r="E693" s="60">
        <v>1</v>
      </c>
      <c r="F693" s="60">
        <v>0.8</v>
      </c>
      <c r="G693" s="60" t="s">
        <v>22</v>
      </c>
      <c r="H693" s="60" t="s">
        <v>536</v>
      </c>
      <c r="I693" s="60" t="s">
        <v>27</v>
      </c>
      <c r="J693" s="60" t="s">
        <v>22</v>
      </c>
      <c r="K693" s="60" t="s">
        <v>22</v>
      </c>
      <c r="L693" s="135" t="s">
        <v>22</v>
      </c>
      <c r="M693" s="60" t="s">
        <v>22</v>
      </c>
      <c r="N693" s="10" t="s">
        <v>833</v>
      </c>
      <c r="O693" s="323" t="s">
        <v>1074</v>
      </c>
    </row>
    <row r="694" spans="1:15" s="15" customFormat="1" ht="17.25" customHeight="1">
      <c r="A694" s="878"/>
      <c r="B694" s="893"/>
      <c r="C694" s="60" t="s">
        <v>3407</v>
      </c>
      <c r="D694" s="60" t="s">
        <v>857</v>
      </c>
      <c r="E694" s="60">
        <v>1</v>
      </c>
      <c r="F694" s="60">
        <v>0.2</v>
      </c>
      <c r="G694" s="60" t="s">
        <v>22</v>
      </c>
      <c r="H694" s="60" t="s">
        <v>536</v>
      </c>
      <c r="I694" s="60" t="s">
        <v>27</v>
      </c>
      <c r="J694" s="60" t="s">
        <v>22</v>
      </c>
      <c r="K694" s="60" t="s">
        <v>22</v>
      </c>
      <c r="L694" s="135" t="s">
        <v>22</v>
      </c>
      <c r="M694" s="60" t="s">
        <v>22</v>
      </c>
      <c r="N694" s="10" t="s">
        <v>833</v>
      </c>
      <c r="O694" s="240">
        <f t="shared" ref="O694" si="66">1606*F694</f>
        <v>321.20000000000005</v>
      </c>
    </row>
    <row r="695" spans="1:15" s="15" customFormat="1" ht="17.25" customHeight="1">
      <c r="A695" s="878"/>
      <c r="B695" s="893"/>
      <c r="C695" s="60" t="s">
        <v>3396</v>
      </c>
      <c r="D695" s="60" t="s">
        <v>857</v>
      </c>
      <c r="E695" s="60">
        <v>2</v>
      </c>
      <c r="F695" s="60">
        <v>1.3</v>
      </c>
      <c r="G695" s="60" t="s">
        <v>22</v>
      </c>
      <c r="H695" s="60" t="s">
        <v>536</v>
      </c>
      <c r="I695" s="60" t="s">
        <v>20</v>
      </c>
      <c r="J695" s="60" t="s">
        <v>22</v>
      </c>
      <c r="K695" s="60" t="s">
        <v>22</v>
      </c>
      <c r="L695" s="135" t="s">
        <v>22</v>
      </c>
      <c r="M695" s="60" t="s">
        <v>22</v>
      </c>
      <c r="N695" s="10" t="s">
        <v>833</v>
      </c>
      <c r="O695" s="323" t="s">
        <v>1074</v>
      </c>
    </row>
    <row r="696" spans="1:15" s="15" customFormat="1" ht="17.25" customHeight="1">
      <c r="A696" s="878"/>
      <c r="B696" s="893"/>
      <c r="C696" s="60" t="s">
        <v>3395</v>
      </c>
      <c r="D696" s="60" t="s">
        <v>857</v>
      </c>
      <c r="E696" s="60">
        <v>2</v>
      </c>
      <c r="F696" s="60">
        <v>1.1000000000000001</v>
      </c>
      <c r="G696" s="60" t="s">
        <v>22</v>
      </c>
      <c r="H696" s="60" t="s">
        <v>536</v>
      </c>
      <c r="I696" s="60" t="s">
        <v>20</v>
      </c>
      <c r="J696" s="60" t="s">
        <v>22</v>
      </c>
      <c r="K696" s="60" t="s">
        <v>22</v>
      </c>
      <c r="L696" s="135" t="s">
        <v>22</v>
      </c>
      <c r="M696" s="60" t="s">
        <v>22</v>
      </c>
      <c r="N696" s="10" t="s">
        <v>833</v>
      </c>
      <c r="O696" s="323" t="s">
        <v>1074</v>
      </c>
    </row>
    <row r="697" spans="1:15" s="15" customFormat="1" ht="17.25" customHeight="1">
      <c r="A697" s="878"/>
      <c r="B697" s="893"/>
      <c r="C697" s="60" t="s">
        <v>3386</v>
      </c>
      <c r="D697" s="60" t="s">
        <v>857</v>
      </c>
      <c r="E697" s="60">
        <v>1</v>
      </c>
      <c r="F697" s="60">
        <v>1.4</v>
      </c>
      <c r="G697" s="60" t="s">
        <v>22</v>
      </c>
      <c r="H697" s="60" t="s">
        <v>536</v>
      </c>
      <c r="I697" s="60" t="s">
        <v>20</v>
      </c>
      <c r="J697" s="60" t="s">
        <v>22</v>
      </c>
      <c r="K697" s="60" t="s">
        <v>22</v>
      </c>
      <c r="L697" s="135" t="s">
        <v>22</v>
      </c>
      <c r="M697" s="60" t="s">
        <v>22</v>
      </c>
      <c r="N697" s="10" t="s">
        <v>833</v>
      </c>
      <c r="O697" s="323" t="s">
        <v>1074</v>
      </c>
    </row>
    <row r="698" spans="1:15" s="15" customFormat="1" ht="17.25" customHeight="1">
      <c r="A698" s="878"/>
      <c r="B698" s="893"/>
      <c r="C698" s="60" t="s">
        <v>3386</v>
      </c>
      <c r="D698" s="60" t="s">
        <v>857</v>
      </c>
      <c r="E698" s="60">
        <v>1</v>
      </c>
      <c r="F698" s="60">
        <v>1</v>
      </c>
      <c r="G698" s="60" t="s">
        <v>22</v>
      </c>
      <c r="H698" s="60" t="s">
        <v>536</v>
      </c>
      <c r="I698" s="60" t="s">
        <v>20</v>
      </c>
      <c r="J698" s="60" t="s">
        <v>22</v>
      </c>
      <c r="K698" s="60" t="s">
        <v>22</v>
      </c>
      <c r="L698" s="135" t="s">
        <v>22</v>
      </c>
      <c r="M698" s="60" t="s">
        <v>22</v>
      </c>
      <c r="N698" s="10" t="s">
        <v>833</v>
      </c>
      <c r="O698" s="323" t="s">
        <v>1074</v>
      </c>
    </row>
    <row r="699" spans="1:15" s="15" customFormat="1" ht="17.25" customHeight="1">
      <c r="A699" s="878"/>
      <c r="B699" s="893"/>
      <c r="C699" s="60" t="s">
        <v>3388</v>
      </c>
      <c r="D699" s="60" t="s">
        <v>857</v>
      </c>
      <c r="E699" s="60">
        <v>1</v>
      </c>
      <c r="F699" s="60">
        <v>1.2</v>
      </c>
      <c r="G699" s="60" t="s">
        <v>22</v>
      </c>
      <c r="H699" s="60" t="s">
        <v>536</v>
      </c>
      <c r="I699" s="60" t="s">
        <v>27</v>
      </c>
      <c r="J699" s="60" t="s">
        <v>22</v>
      </c>
      <c r="K699" s="60" t="s">
        <v>22</v>
      </c>
      <c r="L699" s="135" t="s">
        <v>22</v>
      </c>
      <c r="M699" s="60" t="s">
        <v>22</v>
      </c>
      <c r="N699" s="10" t="s">
        <v>833</v>
      </c>
      <c r="O699" s="323" t="s">
        <v>1074</v>
      </c>
    </row>
    <row r="700" spans="1:15" s="15" customFormat="1" ht="17.25" customHeight="1">
      <c r="A700" s="878"/>
      <c r="B700" s="893"/>
      <c r="C700" s="60" t="s">
        <v>3394</v>
      </c>
      <c r="D700" s="60" t="s">
        <v>857</v>
      </c>
      <c r="E700" s="60">
        <v>1</v>
      </c>
      <c r="F700" s="60">
        <v>1.4</v>
      </c>
      <c r="G700" s="60" t="s">
        <v>22</v>
      </c>
      <c r="H700" s="60" t="s">
        <v>536</v>
      </c>
      <c r="I700" s="60" t="s">
        <v>20</v>
      </c>
      <c r="J700" s="60" t="s">
        <v>22</v>
      </c>
      <c r="K700" s="60" t="s">
        <v>22</v>
      </c>
      <c r="L700" s="135" t="s">
        <v>22</v>
      </c>
      <c r="M700" s="60" t="s">
        <v>22</v>
      </c>
      <c r="N700" s="10" t="s">
        <v>833</v>
      </c>
      <c r="O700" s="323" t="s">
        <v>1074</v>
      </c>
    </row>
    <row r="701" spans="1:15" s="15" customFormat="1" ht="17.25" customHeight="1">
      <c r="A701" s="878"/>
      <c r="B701" s="893"/>
      <c r="C701" s="60" t="s">
        <v>3394</v>
      </c>
      <c r="D701" s="60" t="s">
        <v>857</v>
      </c>
      <c r="E701" s="60">
        <v>1</v>
      </c>
      <c r="F701" s="60">
        <v>1.2</v>
      </c>
      <c r="G701" s="60" t="s">
        <v>22</v>
      </c>
      <c r="H701" s="60" t="s">
        <v>536</v>
      </c>
      <c r="I701" s="60" t="s">
        <v>20</v>
      </c>
      <c r="J701" s="60" t="s">
        <v>22</v>
      </c>
      <c r="K701" s="60" t="s">
        <v>22</v>
      </c>
      <c r="L701" s="135" t="s">
        <v>22</v>
      </c>
      <c r="M701" s="60" t="s">
        <v>22</v>
      </c>
      <c r="N701" s="10" t="s">
        <v>833</v>
      </c>
      <c r="O701" s="323" t="s">
        <v>1074</v>
      </c>
    </row>
    <row r="702" spans="1:15" s="15" customFormat="1" ht="17.25" customHeight="1">
      <c r="A702" s="878"/>
      <c r="B702" s="893"/>
      <c r="C702" s="60" t="s">
        <v>3393</v>
      </c>
      <c r="D702" s="60" t="s">
        <v>857</v>
      </c>
      <c r="E702" s="60">
        <v>2</v>
      </c>
      <c r="F702" s="60">
        <v>1.4</v>
      </c>
      <c r="G702" s="60" t="s">
        <v>22</v>
      </c>
      <c r="H702" s="60" t="s">
        <v>536</v>
      </c>
      <c r="I702" s="60" t="s">
        <v>20</v>
      </c>
      <c r="J702" s="60" t="s">
        <v>22</v>
      </c>
      <c r="K702" s="60" t="s">
        <v>22</v>
      </c>
      <c r="L702" s="135" t="s">
        <v>22</v>
      </c>
      <c r="M702" s="60" t="s">
        <v>22</v>
      </c>
      <c r="N702" s="10" t="s">
        <v>833</v>
      </c>
      <c r="O702" s="323" t="s">
        <v>1074</v>
      </c>
    </row>
    <row r="703" spans="1:15" s="15" customFormat="1" ht="17.25" customHeight="1">
      <c r="A703" s="878"/>
      <c r="B703" s="893"/>
      <c r="C703" s="60" t="s">
        <v>3389</v>
      </c>
      <c r="D703" s="60" t="s">
        <v>857</v>
      </c>
      <c r="E703" s="60">
        <v>1</v>
      </c>
      <c r="F703" s="60">
        <v>1.2</v>
      </c>
      <c r="G703" s="60" t="s">
        <v>22</v>
      </c>
      <c r="H703" s="60" t="s">
        <v>536</v>
      </c>
      <c r="I703" s="60" t="s">
        <v>27</v>
      </c>
      <c r="J703" s="60" t="s">
        <v>22</v>
      </c>
      <c r="K703" s="60" t="s">
        <v>22</v>
      </c>
      <c r="L703" s="135" t="s">
        <v>22</v>
      </c>
      <c r="M703" s="60" t="s">
        <v>22</v>
      </c>
      <c r="N703" s="10" t="s">
        <v>833</v>
      </c>
      <c r="O703" s="323" t="s">
        <v>1074</v>
      </c>
    </row>
    <row r="704" spans="1:15" s="15" customFormat="1" ht="17.25" customHeight="1">
      <c r="A704" s="878"/>
      <c r="B704" s="893"/>
      <c r="C704" s="60" t="s">
        <v>3390</v>
      </c>
      <c r="D704" s="60" t="s">
        <v>857</v>
      </c>
      <c r="E704" s="60">
        <v>1</v>
      </c>
      <c r="F704" s="60">
        <v>1.4</v>
      </c>
      <c r="G704" s="60" t="s">
        <v>22</v>
      </c>
      <c r="H704" s="60" t="s">
        <v>536</v>
      </c>
      <c r="I704" s="60" t="s">
        <v>27</v>
      </c>
      <c r="J704" s="60" t="s">
        <v>22</v>
      </c>
      <c r="K704" s="60" t="s">
        <v>22</v>
      </c>
      <c r="L704" s="135" t="s">
        <v>22</v>
      </c>
      <c r="M704" s="60" t="s">
        <v>22</v>
      </c>
      <c r="N704" s="10" t="s">
        <v>833</v>
      </c>
      <c r="O704" s="323" t="s">
        <v>1074</v>
      </c>
    </row>
    <row r="705" spans="1:15" s="15" customFormat="1" ht="17.25" customHeight="1">
      <c r="A705" s="878"/>
      <c r="B705" s="893"/>
      <c r="C705" s="60" t="s">
        <v>3390</v>
      </c>
      <c r="D705" s="60" t="s">
        <v>857</v>
      </c>
      <c r="E705" s="60">
        <v>1</v>
      </c>
      <c r="F705" s="60">
        <v>0.7</v>
      </c>
      <c r="G705" s="60" t="s">
        <v>22</v>
      </c>
      <c r="H705" s="60" t="s">
        <v>536</v>
      </c>
      <c r="I705" s="60" t="s">
        <v>27</v>
      </c>
      <c r="J705" s="60" t="s">
        <v>22</v>
      </c>
      <c r="K705" s="60" t="s">
        <v>22</v>
      </c>
      <c r="L705" s="135" t="s">
        <v>22</v>
      </c>
      <c r="M705" s="60" t="s">
        <v>22</v>
      </c>
      <c r="N705" s="10" t="s">
        <v>833</v>
      </c>
      <c r="O705" s="323" t="s">
        <v>1074</v>
      </c>
    </row>
    <row r="706" spans="1:15" s="15" customFormat="1" ht="17.25" customHeight="1">
      <c r="A706" s="878"/>
      <c r="B706" s="893"/>
      <c r="C706" s="60" t="s">
        <v>3391</v>
      </c>
      <c r="D706" s="60" t="s">
        <v>857</v>
      </c>
      <c r="E706" s="60">
        <v>2</v>
      </c>
      <c r="F706" s="60">
        <v>1.4</v>
      </c>
      <c r="G706" s="60" t="s">
        <v>22</v>
      </c>
      <c r="H706" s="60" t="s">
        <v>536</v>
      </c>
      <c r="I706" s="60" t="s">
        <v>20</v>
      </c>
      <c r="J706" s="60" t="s">
        <v>22</v>
      </c>
      <c r="K706" s="60" t="s">
        <v>22</v>
      </c>
      <c r="L706" s="135" t="s">
        <v>22</v>
      </c>
      <c r="M706" s="60" t="s">
        <v>22</v>
      </c>
      <c r="N706" s="10" t="s">
        <v>833</v>
      </c>
      <c r="O706" s="323" t="s">
        <v>1074</v>
      </c>
    </row>
    <row r="707" spans="1:15" s="15" customFormat="1" ht="17.25" customHeight="1">
      <c r="A707" s="878"/>
      <c r="B707" s="893"/>
      <c r="C707" s="60" t="s">
        <v>3392</v>
      </c>
      <c r="D707" s="60" t="s">
        <v>857</v>
      </c>
      <c r="E707" s="60">
        <v>1</v>
      </c>
      <c r="F707" s="60">
        <v>1.4</v>
      </c>
      <c r="G707" s="60" t="s">
        <v>22</v>
      </c>
      <c r="H707" s="60" t="s">
        <v>536</v>
      </c>
      <c r="I707" s="60" t="s">
        <v>27</v>
      </c>
      <c r="J707" s="60" t="s">
        <v>22</v>
      </c>
      <c r="K707" s="60" t="s">
        <v>22</v>
      </c>
      <c r="L707" s="135" t="s">
        <v>22</v>
      </c>
      <c r="M707" s="60" t="s">
        <v>22</v>
      </c>
      <c r="N707" s="10" t="s">
        <v>833</v>
      </c>
      <c r="O707" s="323" t="s">
        <v>1074</v>
      </c>
    </row>
    <row r="708" spans="1:15" s="15" customFormat="1" ht="17.25" customHeight="1">
      <c r="A708" s="878"/>
      <c r="B708" s="893"/>
      <c r="C708" s="60" t="s">
        <v>3392</v>
      </c>
      <c r="D708" s="60" t="s">
        <v>857</v>
      </c>
      <c r="E708" s="60">
        <v>1</v>
      </c>
      <c r="F708" s="60">
        <v>1.2</v>
      </c>
      <c r="G708" s="60" t="s">
        <v>22</v>
      </c>
      <c r="H708" s="60" t="s">
        <v>536</v>
      </c>
      <c r="I708" s="60" t="s">
        <v>27</v>
      </c>
      <c r="J708" s="60" t="s">
        <v>22</v>
      </c>
      <c r="K708" s="60" t="s">
        <v>22</v>
      </c>
      <c r="L708" s="135" t="s">
        <v>22</v>
      </c>
      <c r="M708" s="60" t="s">
        <v>22</v>
      </c>
      <c r="N708" s="10" t="s">
        <v>833</v>
      </c>
      <c r="O708" s="323" t="s">
        <v>1074</v>
      </c>
    </row>
    <row r="709" spans="1:15" s="15" customFormat="1" ht="17.25" customHeight="1">
      <c r="A709" s="878"/>
      <c r="B709" s="893"/>
      <c r="C709" s="60" t="s">
        <v>3385</v>
      </c>
      <c r="D709" s="60" t="s">
        <v>857</v>
      </c>
      <c r="E709" s="60">
        <v>1</v>
      </c>
      <c r="F709" s="60">
        <v>1.2</v>
      </c>
      <c r="G709" s="60" t="s">
        <v>22</v>
      </c>
      <c r="H709" s="60" t="s">
        <v>536</v>
      </c>
      <c r="I709" s="60" t="s">
        <v>20</v>
      </c>
      <c r="J709" s="60" t="s">
        <v>22</v>
      </c>
      <c r="K709" s="60" t="s">
        <v>22</v>
      </c>
      <c r="L709" s="135" t="s">
        <v>22</v>
      </c>
      <c r="M709" s="60" t="s">
        <v>22</v>
      </c>
      <c r="N709" s="10" t="s">
        <v>833</v>
      </c>
      <c r="O709" s="323" t="s">
        <v>1074</v>
      </c>
    </row>
    <row r="710" spans="1:15" s="15" customFormat="1" ht="17.25" customHeight="1">
      <c r="A710" s="878"/>
      <c r="B710" s="893"/>
      <c r="C710" s="60" t="s">
        <v>3406</v>
      </c>
      <c r="D710" s="60" t="s">
        <v>857</v>
      </c>
      <c r="E710" s="60">
        <v>1</v>
      </c>
      <c r="F710" s="60">
        <v>0.5</v>
      </c>
      <c r="G710" s="60" t="s">
        <v>22</v>
      </c>
      <c r="H710" s="60" t="s">
        <v>536</v>
      </c>
      <c r="I710" s="60" t="s">
        <v>27</v>
      </c>
      <c r="J710" s="60" t="s">
        <v>22</v>
      </c>
      <c r="K710" s="60" t="s">
        <v>22</v>
      </c>
      <c r="L710" s="135" t="s">
        <v>22</v>
      </c>
      <c r="M710" s="60" t="s">
        <v>22</v>
      </c>
      <c r="N710" s="10" t="s">
        <v>833</v>
      </c>
      <c r="O710" s="240">
        <f t="shared" ref="O710" si="67">1606*F710</f>
        <v>803</v>
      </c>
    </row>
    <row r="711" spans="1:15" s="15" customFormat="1" ht="17.25" customHeight="1">
      <c r="A711" s="878"/>
      <c r="B711" s="893"/>
      <c r="C711" s="60" t="s">
        <v>3384</v>
      </c>
      <c r="D711" s="60" t="s">
        <v>857</v>
      </c>
      <c r="E711" s="60">
        <v>1</v>
      </c>
      <c r="F711" s="60">
        <v>1.4</v>
      </c>
      <c r="G711" s="60" t="s">
        <v>22</v>
      </c>
      <c r="H711" s="60" t="s">
        <v>536</v>
      </c>
      <c r="I711" s="60" t="s">
        <v>27</v>
      </c>
      <c r="J711" s="60" t="s">
        <v>22</v>
      </c>
      <c r="K711" s="60" t="s">
        <v>22</v>
      </c>
      <c r="L711" s="135" t="s">
        <v>22</v>
      </c>
      <c r="M711" s="60" t="s">
        <v>22</v>
      </c>
      <c r="N711" s="10" t="s">
        <v>833</v>
      </c>
      <c r="O711" s="323" t="s">
        <v>1074</v>
      </c>
    </row>
    <row r="712" spans="1:15" s="15" customFormat="1" ht="17.25" customHeight="1">
      <c r="A712" s="878"/>
      <c r="B712" s="893"/>
      <c r="C712" s="60" t="s">
        <v>3384</v>
      </c>
      <c r="D712" s="60" t="s">
        <v>857</v>
      </c>
      <c r="E712" s="60">
        <v>1</v>
      </c>
      <c r="F712" s="60">
        <v>1.3</v>
      </c>
      <c r="G712" s="60" t="s">
        <v>22</v>
      </c>
      <c r="H712" s="60" t="s">
        <v>536</v>
      </c>
      <c r="I712" s="60" t="s">
        <v>27</v>
      </c>
      <c r="J712" s="60" t="s">
        <v>22</v>
      </c>
      <c r="K712" s="60" t="s">
        <v>22</v>
      </c>
      <c r="L712" s="135" t="s">
        <v>22</v>
      </c>
      <c r="M712" s="60" t="s">
        <v>22</v>
      </c>
      <c r="N712" s="10" t="s">
        <v>833</v>
      </c>
      <c r="O712" s="323" t="s">
        <v>1074</v>
      </c>
    </row>
    <row r="713" spans="1:15" s="15" customFormat="1" ht="17.25" customHeight="1">
      <c r="A713" s="878"/>
      <c r="B713" s="893"/>
      <c r="C713" s="60" t="s">
        <v>3399</v>
      </c>
      <c r="D713" s="60" t="s">
        <v>857</v>
      </c>
      <c r="E713" s="60">
        <v>1</v>
      </c>
      <c r="F713" s="60">
        <v>1.2</v>
      </c>
      <c r="G713" s="60" t="s">
        <v>22</v>
      </c>
      <c r="H713" s="60" t="s">
        <v>536</v>
      </c>
      <c r="I713" s="60" t="s">
        <v>20</v>
      </c>
      <c r="J713" s="60" t="s">
        <v>22</v>
      </c>
      <c r="K713" s="60" t="s">
        <v>22</v>
      </c>
      <c r="L713" s="135" t="s">
        <v>22</v>
      </c>
      <c r="M713" s="60" t="s">
        <v>22</v>
      </c>
      <c r="N713" s="10" t="s">
        <v>833</v>
      </c>
      <c r="O713" s="323" t="s">
        <v>1074</v>
      </c>
    </row>
    <row r="714" spans="1:15" s="15" customFormat="1" ht="17.25" customHeight="1">
      <c r="A714" s="878"/>
      <c r="B714" s="893"/>
      <c r="C714" s="60" t="s">
        <v>3397</v>
      </c>
      <c r="D714" s="60" t="s">
        <v>857</v>
      </c>
      <c r="E714" s="60">
        <v>1</v>
      </c>
      <c r="F714" s="60">
        <v>0.9</v>
      </c>
      <c r="G714" s="60" t="s">
        <v>22</v>
      </c>
      <c r="H714" s="60" t="s">
        <v>536</v>
      </c>
      <c r="I714" s="60" t="s">
        <v>20</v>
      </c>
      <c r="J714" s="60" t="s">
        <v>22</v>
      </c>
      <c r="K714" s="60" t="s">
        <v>22</v>
      </c>
      <c r="L714" s="135" t="s">
        <v>22</v>
      </c>
      <c r="M714" s="60" t="s">
        <v>22</v>
      </c>
      <c r="N714" s="10" t="s">
        <v>833</v>
      </c>
      <c r="O714" s="789" t="s">
        <v>1074</v>
      </c>
    </row>
    <row r="715" spans="1:15" s="15" customFormat="1" ht="17.25" customHeight="1">
      <c r="A715" s="878"/>
      <c r="B715" s="893"/>
      <c r="C715" s="60" t="s">
        <v>3468</v>
      </c>
      <c r="D715" s="60" t="s">
        <v>857</v>
      </c>
      <c r="E715" s="60">
        <v>1</v>
      </c>
      <c r="F715" s="60">
        <v>0.6</v>
      </c>
      <c r="G715" s="60" t="s">
        <v>22</v>
      </c>
      <c r="H715" s="60" t="s">
        <v>536</v>
      </c>
      <c r="I715" s="60" t="s">
        <v>20</v>
      </c>
      <c r="J715" s="60" t="s">
        <v>22</v>
      </c>
      <c r="K715" s="60" t="s">
        <v>22</v>
      </c>
      <c r="L715" s="135" t="s">
        <v>22</v>
      </c>
      <c r="M715" s="60" t="s">
        <v>22</v>
      </c>
      <c r="N715" s="10" t="s">
        <v>833</v>
      </c>
      <c r="O715" s="240">
        <f t="shared" ref="O715:O716" si="68">1606*F715</f>
        <v>963.59999999999991</v>
      </c>
    </row>
    <row r="716" spans="1:15" s="15" customFormat="1" ht="17.25" customHeight="1">
      <c r="A716" s="878"/>
      <c r="B716" s="893"/>
      <c r="C716" s="60" t="s">
        <v>3469</v>
      </c>
      <c r="D716" s="60" t="s">
        <v>857</v>
      </c>
      <c r="E716" s="60">
        <v>1</v>
      </c>
      <c r="F716" s="60">
        <v>0.5</v>
      </c>
      <c r="G716" s="60" t="s">
        <v>22</v>
      </c>
      <c r="H716" s="60" t="s">
        <v>536</v>
      </c>
      <c r="I716" s="60" t="s">
        <v>20</v>
      </c>
      <c r="J716" s="60" t="s">
        <v>22</v>
      </c>
      <c r="K716" s="60" t="s">
        <v>22</v>
      </c>
      <c r="L716" s="135" t="s">
        <v>22</v>
      </c>
      <c r="M716" s="60" t="s">
        <v>22</v>
      </c>
      <c r="N716" s="10" t="s">
        <v>833</v>
      </c>
      <c r="O716" s="240">
        <f t="shared" si="68"/>
        <v>803</v>
      </c>
    </row>
    <row r="717" spans="1:15" s="15" customFormat="1" ht="17.25" customHeight="1">
      <c r="A717" s="878"/>
      <c r="B717" s="893"/>
      <c r="C717" s="60" t="s">
        <v>3470</v>
      </c>
      <c r="D717" s="60" t="s">
        <v>857</v>
      </c>
      <c r="E717" s="60">
        <v>1</v>
      </c>
      <c r="F717" s="60">
        <v>1.4</v>
      </c>
      <c r="G717" s="60" t="s">
        <v>22</v>
      </c>
      <c r="H717" s="60" t="s">
        <v>536</v>
      </c>
      <c r="I717" s="60" t="s">
        <v>20</v>
      </c>
      <c r="J717" s="60" t="s">
        <v>22</v>
      </c>
      <c r="K717" s="60" t="s">
        <v>22</v>
      </c>
      <c r="L717" s="135" t="s">
        <v>22</v>
      </c>
      <c r="M717" s="60" t="s">
        <v>22</v>
      </c>
      <c r="N717" s="10" t="s">
        <v>833</v>
      </c>
      <c r="O717" s="789" t="s">
        <v>1074</v>
      </c>
    </row>
    <row r="718" spans="1:15" s="15" customFormat="1" ht="17.25" customHeight="1">
      <c r="A718" s="878"/>
      <c r="B718" s="893"/>
      <c r="C718" s="60" t="s">
        <v>3470</v>
      </c>
      <c r="D718" s="60" t="s">
        <v>857</v>
      </c>
      <c r="E718" s="60">
        <v>1</v>
      </c>
      <c r="F718" s="60">
        <v>0.5</v>
      </c>
      <c r="G718" s="60" t="s">
        <v>22</v>
      </c>
      <c r="H718" s="60" t="s">
        <v>536</v>
      </c>
      <c r="I718" s="60" t="s">
        <v>20</v>
      </c>
      <c r="J718" s="60" t="s">
        <v>22</v>
      </c>
      <c r="K718" s="60" t="s">
        <v>22</v>
      </c>
      <c r="L718" s="135" t="s">
        <v>22</v>
      </c>
      <c r="M718" s="60" t="s">
        <v>22</v>
      </c>
      <c r="N718" s="10" t="s">
        <v>833</v>
      </c>
      <c r="O718" s="789" t="s">
        <v>1074</v>
      </c>
    </row>
    <row r="719" spans="1:15" s="15" customFormat="1" ht="17.25" customHeight="1">
      <c r="A719" s="878"/>
      <c r="B719" s="893"/>
      <c r="C719" s="60" t="s">
        <v>3471</v>
      </c>
      <c r="D719" s="60" t="s">
        <v>857</v>
      </c>
      <c r="E719" s="60">
        <v>2</v>
      </c>
      <c r="F719" s="60">
        <v>1.1000000000000001</v>
      </c>
      <c r="G719" s="60" t="s">
        <v>22</v>
      </c>
      <c r="H719" s="60" t="s">
        <v>536</v>
      </c>
      <c r="I719" s="60" t="s">
        <v>20</v>
      </c>
      <c r="J719" s="60" t="s">
        <v>22</v>
      </c>
      <c r="K719" s="60" t="s">
        <v>22</v>
      </c>
      <c r="L719" s="135" t="s">
        <v>22</v>
      </c>
      <c r="M719" s="60" t="s">
        <v>22</v>
      </c>
      <c r="N719" s="10" t="s">
        <v>833</v>
      </c>
      <c r="O719" s="789" t="s">
        <v>1074</v>
      </c>
    </row>
    <row r="720" spans="1:15" s="15" customFormat="1" ht="17.25" customHeight="1">
      <c r="A720" s="878"/>
      <c r="B720" s="893"/>
      <c r="C720" s="60" t="s">
        <v>3472</v>
      </c>
      <c r="D720" s="60" t="s">
        <v>857</v>
      </c>
      <c r="E720" s="60">
        <v>1</v>
      </c>
      <c r="F720" s="60">
        <v>1.2</v>
      </c>
      <c r="G720" s="60" t="s">
        <v>22</v>
      </c>
      <c r="H720" s="60" t="s">
        <v>536</v>
      </c>
      <c r="I720" s="60" t="s">
        <v>27</v>
      </c>
      <c r="J720" s="60" t="s">
        <v>22</v>
      </c>
      <c r="K720" s="60" t="s">
        <v>22</v>
      </c>
      <c r="L720" s="135" t="s">
        <v>22</v>
      </c>
      <c r="M720" s="60" t="s">
        <v>22</v>
      </c>
      <c r="N720" s="10" t="s">
        <v>833</v>
      </c>
      <c r="O720" s="789" t="s">
        <v>1074</v>
      </c>
    </row>
    <row r="721" spans="1:15" s="15" customFormat="1" ht="17.25" customHeight="1">
      <c r="A721" s="878"/>
      <c r="B721" s="893"/>
      <c r="C721" s="60" t="s">
        <v>3523</v>
      </c>
      <c r="D721" s="60" t="s">
        <v>857</v>
      </c>
      <c r="E721" s="60">
        <v>1</v>
      </c>
      <c r="F721" s="60">
        <v>2</v>
      </c>
      <c r="G721" s="60" t="s">
        <v>22</v>
      </c>
      <c r="H721" s="60" t="s">
        <v>536</v>
      </c>
      <c r="I721" s="60" t="s">
        <v>20</v>
      </c>
      <c r="J721" s="60" t="s">
        <v>22</v>
      </c>
      <c r="K721" s="60" t="s">
        <v>22</v>
      </c>
      <c r="L721" s="135" t="s">
        <v>22</v>
      </c>
      <c r="M721" s="60" t="s">
        <v>22</v>
      </c>
      <c r="N721" s="10" t="s">
        <v>833</v>
      </c>
      <c r="O721" s="789" t="s">
        <v>1074</v>
      </c>
    </row>
    <row r="722" spans="1:15" s="15" customFormat="1" ht="17.25" customHeight="1">
      <c r="A722" s="878"/>
      <c r="B722" s="893"/>
      <c r="C722" s="60" t="s">
        <v>3473</v>
      </c>
      <c r="D722" s="60" t="s">
        <v>857</v>
      </c>
      <c r="E722" s="60">
        <v>1</v>
      </c>
      <c r="F722" s="60">
        <v>1.4</v>
      </c>
      <c r="G722" s="60" t="s">
        <v>22</v>
      </c>
      <c r="H722" s="60" t="s">
        <v>536</v>
      </c>
      <c r="I722" s="60" t="s">
        <v>27</v>
      </c>
      <c r="J722" s="60" t="s">
        <v>22</v>
      </c>
      <c r="K722" s="60" t="s">
        <v>22</v>
      </c>
      <c r="L722" s="135" t="s">
        <v>22</v>
      </c>
      <c r="M722" s="60" t="s">
        <v>22</v>
      </c>
      <c r="N722" s="10" t="s">
        <v>833</v>
      </c>
      <c r="O722" s="789" t="s">
        <v>1074</v>
      </c>
    </row>
    <row r="723" spans="1:15" s="15" customFormat="1" ht="17.25" customHeight="1">
      <c r="A723" s="878"/>
      <c r="B723" s="893"/>
      <c r="C723" s="60" t="s">
        <v>3473</v>
      </c>
      <c r="D723" s="60" t="s">
        <v>857</v>
      </c>
      <c r="E723" s="60">
        <v>1</v>
      </c>
      <c r="F723" s="60">
        <v>1</v>
      </c>
      <c r="G723" s="60" t="s">
        <v>22</v>
      </c>
      <c r="H723" s="60" t="s">
        <v>536</v>
      </c>
      <c r="I723" s="60" t="s">
        <v>27</v>
      </c>
      <c r="J723" s="60" t="s">
        <v>22</v>
      </c>
      <c r="K723" s="60" t="s">
        <v>22</v>
      </c>
      <c r="L723" s="135" t="s">
        <v>22</v>
      </c>
      <c r="M723" s="60" t="s">
        <v>22</v>
      </c>
      <c r="N723" s="10" t="s">
        <v>833</v>
      </c>
      <c r="O723" s="789" t="s">
        <v>1074</v>
      </c>
    </row>
    <row r="724" spans="1:15" s="15" customFormat="1" ht="17.25" customHeight="1">
      <c r="A724" s="878"/>
      <c r="B724" s="893"/>
      <c r="C724" s="60" t="s">
        <v>3474</v>
      </c>
      <c r="D724" s="60" t="s">
        <v>857</v>
      </c>
      <c r="E724" s="60">
        <v>2</v>
      </c>
      <c r="F724" s="60">
        <v>0.8</v>
      </c>
      <c r="G724" s="60" t="s">
        <v>22</v>
      </c>
      <c r="H724" s="60" t="s">
        <v>536</v>
      </c>
      <c r="I724" s="60" t="s">
        <v>27</v>
      </c>
      <c r="J724" s="60" t="s">
        <v>22</v>
      </c>
      <c r="K724" s="60" t="s">
        <v>22</v>
      </c>
      <c r="L724" s="135" t="s">
        <v>22</v>
      </c>
      <c r="M724" s="60" t="s">
        <v>22</v>
      </c>
      <c r="N724" s="10" t="s">
        <v>833</v>
      </c>
      <c r="O724" s="789" t="s">
        <v>1074</v>
      </c>
    </row>
    <row r="725" spans="1:15" s="15" customFormat="1" ht="17.25" customHeight="1">
      <c r="A725" s="878"/>
      <c r="B725" s="893"/>
      <c r="C725" s="60" t="s">
        <v>3475</v>
      </c>
      <c r="D725" s="60" t="s">
        <v>857</v>
      </c>
      <c r="E725" s="60">
        <v>1</v>
      </c>
      <c r="F725" s="60">
        <v>1.3</v>
      </c>
      <c r="G725" s="60" t="s">
        <v>22</v>
      </c>
      <c r="H725" s="60" t="s">
        <v>536</v>
      </c>
      <c r="I725" s="60" t="s">
        <v>20</v>
      </c>
      <c r="J725" s="60" t="s">
        <v>22</v>
      </c>
      <c r="K725" s="60" t="s">
        <v>22</v>
      </c>
      <c r="L725" s="135" t="s">
        <v>22</v>
      </c>
      <c r="M725" s="60" t="s">
        <v>22</v>
      </c>
      <c r="N725" s="10" t="s">
        <v>833</v>
      </c>
      <c r="O725" s="789" t="s">
        <v>1074</v>
      </c>
    </row>
    <row r="726" spans="1:15" s="15" customFormat="1" ht="17.25" customHeight="1">
      <c r="A726" s="878"/>
      <c r="B726" s="893"/>
      <c r="C726" s="60" t="s">
        <v>3476</v>
      </c>
      <c r="D726" s="60" t="s">
        <v>857</v>
      </c>
      <c r="E726" s="60">
        <v>2</v>
      </c>
      <c r="F726" s="60">
        <v>0.9</v>
      </c>
      <c r="G726" s="60" t="s">
        <v>22</v>
      </c>
      <c r="H726" s="60" t="s">
        <v>536</v>
      </c>
      <c r="I726" s="60" t="s">
        <v>20</v>
      </c>
      <c r="J726" s="60" t="s">
        <v>22</v>
      </c>
      <c r="K726" s="60" t="s">
        <v>22</v>
      </c>
      <c r="L726" s="135" t="s">
        <v>22</v>
      </c>
      <c r="M726" s="60" t="s">
        <v>22</v>
      </c>
      <c r="N726" s="10" t="s">
        <v>833</v>
      </c>
      <c r="O726" s="789" t="s">
        <v>1074</v>
      </c>
    </row>
    <row r="727" spans="1:15" s="15" customFormat="1" ht="17.25" customHeight="1">
      <c r="A727" s="878"/>
      <c r="B727" s="893"/>
      <c r="C727" s="60" t="s">
        <v>3477</v>
      </c>
      <c r="D727" s="60" t="s">
        <v>857</v>
      </c>
      <c r="E727" s="60">
        <v>1</v>
      </c>
      <c r="F727" s="60">
        <v>1.1000000000000001</v>
      </c>
      <c r="G727" s="60" t="s">
        <v>22</v>
      </c>
      <c r="H727" s="60" t="s">
        <v>536</v>
      </c>
      <c r="I727" s="60" t="s">
        <v>27</v>
      </c>
      <c r="J727" s="60" t="s">
        <v>22</v>
      </c>
      <c r="K727" s="60" t="s">
        <v>22</v>
      </c>
      <c r="L727" s="135" t="s">
        <v>22</v>
      </c>
      <c r="M727" s="60" t="s">
        <v>22</v>
      </c>
      <c r="N727" s="10" t="s">
        <v>833</v>
      </c>
      <c r="O727" s="789" t="s">
        <v>1074</v>
      </c>
    </row>
    <row r="728" spans="1:15" s="15" customFormat="1" ht="17.25" customHeight="1">
      <c r="A728" s="878"/>
      <c r="B728" s="893"/>
      <c r="C728" s="60" t="s">
        <v>3478</v>
      </c>
      <c r="D728" s="60" t="s">
        <v>857</v>
      </c>
      <c r="E728" s="60">
        <v>1</v>
      </c>
      <c r="F728" s="60">
        <v>0.2</v>
      </c>
      <c r="G728" s="60" t="s">
        <v>22</v>
      </c>
      <c r="H728" s="60" t="s">
        <v>536</v>
      </c>
      <c r="I728" s="60" t="s">
        <v>20</v>
      </c>
      <c r="J728" s="60" t="s">
        <v>22</v>
      </c>
      <c r="K728" s="60" t="s">
        <v>22</v>
      </c>
      <c r="L728" s="135" t="s">
        <v>22</v>
      </c>
      <c r="M728" s="60" t="s">
        <v>22</v>
      </c>
      <c r="N728" s="10" t="s">
        <v>833</v>
      </c>
      <c r="O728" s="240">
        <f t="shared" ref="O728" si="69">1606*F728</f>
        <v>321.20000000000005</v>
      </c>
    </row>
    <row r="729" spans="1:15" s="15" customFormat="1" ht="17.25" customHeight="1">
      <c r="A729" s="878"/>
      <c r="B729" s="893"/>
      <c r="C729" s="60" t="s">
        <v>3479</v>
      </c>
      <c r="D729" s="60" t="s">
        <v>857</v>
      </c>
      <c r="E729" s="60">
        <v>1</v>
      </c>
      <c r="F729" s="60">
        <v>1.2</v>
      </c>
      <c r="G729" s="60" t="s">
        <v>22</v>
      </c>
      <c r="H729" s="60" t="s">
        <v>536</v>
      </c>
      <c r="I729" s="60" t="s">
        <v>27</v>
      </c>
      <c r="J729" s="60" t="s">
        <v>22</v>
      </c>
      <c r="K729" s="60" t="s">
        <v>22</v>
      </c>
      <c r="L729" s="135" t="s">
        <v>22</v>
      </c>
      <c r="M729" s="60" t="s">
        <v>22</v>
      </c>
      <c r="N729" s="10" t="s">
        <v>833</v>
      </c>
      <c r="O729" s="789" t="s">
        <v>1074</v>
      </c>
    </row>
    <row r="730" spans="1:15" s="15" customFormat="1" ht="17.25" customHeight="1">
      <c r="A730" s="878"/>
      <c r="B730" s="893"/>
      <c r="C730" s="60" t="s">
        <v>3480</v>
      </c>
      <c r="D730" s="60" t="s">
        <v>857</v>
      </c>
      <c r="E730" s="60">
        <v>2</v>
      </c>
      <c r="F730" s="60">
        <v>0.8</v>
      </c>
      <c r="G730" s="60" t="s">
        <v>22</v>
      </c>
      <c r="H730" s="60" t="s">
        <v>536</v>
      </c>
      <c r="I730" s="60" t="s">
        <v>27</v>
      </c>
      <c r="J730" s="60" t="s">
        <v>22</v>
      </c>
      <c r="K730" s="60" t="s">
        <v>22</v>
      </c>
      <c r="L730" s="135" t="s">
        <v>22</v>
      </c>
      <c r="M730" s="60" t="s">
        <v>22</v>
      </c>
      <c r="N730" s="10" t="s">
        <v>833</v>
      </c>
      <c r="O730" s="789" t="s">
        <v>1074</v>
      </c>
    </row>
    <row r="731" spans="1:15" s="15" customFormat="1" ht="17.25" customHeight="1">
      <c r="A731" s="878"/>
      <c r="B731" s="893"/>
      <c r="C731" s="60" t="s">
        <v>3481</v>
      </c>
      <c r="D731" s="60" t="s">
        <v>857</v>
      </c>
      <c r="E731" s="60">
        <v>9</v>
      </c>
      <c r="F731" s="60">
        <v>1.3</v>
      </c>
      <c r="G731" s="60" t="s">
        <v>22</v>
      </c>
      <c r="H731" s="60" t="s">
        <v>536</v>
      </c>
      <c r="I731" s="60" t="s">
        <v>20</v>
      </c>
      <c r="J731" s="60" t="s">
        <v>22</v>
      </c>
      <c r="K731" s="60" t="s">
        <v>22</v>
      </c>
      <c r="L731" s="135" t="s">
        <v>22</v>
      </c>
      <c r="M731" s="60" t="s">
        <v>22</v>
      </c>
      <c r="N731" s="10" t="s">
        <v>833</v>
      </c>
      <c r="O731" s="789" t="s">
        <v>1074</v>
      </c>
    </row>
    <row r="732" spans="1:15" s="15" customFormat="1" ht="17.25" customHeight="1">
      <c r="A732" s="878"/>
      <c r="B732" s="893"/>
      <c r="C732" s="60" t="s">
        <v>3482</v>
      </c>
      <c r="D732" s="60" t="s">
        <v>857</v>
      </c>
      <c r="E732" s="60">
        <v>1</v>
      </c>
      <c r="F732" s="60">
        <v>1.2</v>
      </c>
      <c r="G732" s="60" t="s">
        <v>22</v>
      </c>
      <c r="H732" s="60" t="s">
        <v>536</v>
      </c>
      <c r="I732" s="60" t="s">
        <v>20</v>
      </c>
      <c r="J732" s="60" t="s">
        <v>22</v>
      </c>
      <c r="K732" s="60" t="s">
        <v>22</v>
      </c>
      <c r="L732" s="135" t="s">
        <v>22</v>
      </c>
      <c r="M732" s="60" t="s">
        <v>22</v>
      </c>
      <c r="N732" s="10" t="s">
        <v>833</v>
      </c>
      <c r="O732" s="789" t="s">
        <v>1074</v>
      </c>
    </row>
    <row r="733" spans="1:15" s="15" customFormat="1" ht="17.25" customHeight="1">
      <c r="A733" s="878"/>
      <c r="B733" s="893"/>
      <c r="C733" s="60" t="s">
        <v>3483</v>
      </c>
      <c r="D733" s="60" t="s">
        <v>857</v>
      </c>
      <c r="E733" s="60">
        <v>3</v>
      </c>
      <c r="F733" s="60">
        <v>1.1000000000000001</v>
      </c>
      <c r="G733" s="60" t="s">
        <v>22</v>
      </c>
      <c r="H733" s="60" t="s">
        <v>536</v>
      </c>
      <c r="I733" s="60" t="s">
        <v>27</v>
      </c>
      <c r="J733" s="60" t="s">
        <v>22</v>
      </c>
      <c r="K733" s="60" t="s">
        <v>22</v>
      </c>
      <c r="L733" s="135" t="s">
        <v>22</v>
      </c>
      <c r="M733" s="60" t="s">
        <v>22</v>
      </c>
      <c r="N733" s="10" t="s">
        <v>833</v>
      </c>
      <c r="O733" s="789" t="s">
        <v>1074</v>
      </c>
    </row>
    <row r="734" spans="1:15" s="15" customFormat="1" ht="17.25" customHeight="1">
      <c r="A734" s="878"/>
      <c r="B734" s="893"/>
      <c r="C734" s="60" t="s">
        <v>3484</v>
      </c>
      <c r="D734" s="60" t="s">
        <v>857</v>
      </c>
      <c r="E734" s="60">
        <v>1</v>
      </c>
      <c r="F734" s="60">
        <v>1.4</v>
      </c>
      <c r="G734" s="60" t="s">
        <v>22</v>
      </c>
      <c r="H734" s="60" t="s">
        <v>536</v>
      </c>
      <c r="I734" s="60" t="s">
        <v>27</v>
      </c>
      <c r="J734" s="60" t="s">
        <v>22</v>
      </c>
      <c r="K734" s="60" t="s">
        <v>22</v>
      </c>
      <c r="L734" s="135" t="s">
        <v>22</v>
      </c>
      <c r="M734" s="60" t="s">
        <v>22</v>
      </c>
      <c r="N734" s="10" t="s">
        <v>833</v>
      </c>
      <c r="O734" s="789" t="s">
        <v>1074</v>
      </c>
    </row>
    <row r="735" spans="1:15" s="15" customFormat="1" ht="17.25" customHeight="1">
      <c r="A735" s="878"/>
      <c r="B735" s="893"/>
      <c r="C735" s="60" t="s">
        <v>3485</v>
      </c>
      <c r="D735" s="60" t="s">
        <v>857</v>
      </c>
      <c r="E735" s="60">
        <v>1</v>
      </c>
      <c r="F735" s="60">
        <v>0.7</v>
      </c>
      <c r="G735" s="60" t="s">
        <v>22</v>
      </c>
      <c r="H735" s="60" t="s">
        <v>536</v>
      </c>
      <c r="I735" s="60" t="s">
        <v>27</v>
      </c>
      <c r="J735" s="60" t="s">
        <v>22</v>
      </c>
      <c r="K735" s="60" t="s">
        <v>22</v>
      </c>
      <c r="L735" s="135" t="s">
        <v>22</v>
      </c>
      <c r="M735" s="60" t="s">
        <v>22</v>
      </c>
      <c r="N735" s="10" t="s">
        <v>833</v>
      </c>
      <c r="O735" s="240">
        <f t="shared" ref="O735" si="70">1606*F735</f>
        <v>1124.1999999999998</v>
      </c>
    </row>
    <row r="736" spans="1:15" s="15" customFormat="1" ht="17.25" customHeight="1">
      <c r="A736" s="878"/>
      <c r="B736" s="893"/>
      <c r="C736" s="60" t="s">
        <v>3486</v>
      </c>
      <c r="D736" s="60" t="s">
        <v>857</v>
      </c>
      <c r="E736" s="60">
        <v>3</v>
      </c>
      <c r="F736" s="60">
        <v>1.1000000000000001</v>
      </c>
      <c r="G736" s="60" t="s">
        <v>22</v>
      </c>
      <c r="H736" s="60" t="s">
        <v>536</v>
      </c>
      <c r="I736" s="60" t="s">
        <v>27</v>
      </c>
      <c r="J736" s="60" t="s">
        <v>22</v>
      </c>
      <c r="K736" s="60" t="s">
        <v>22</v>
      </c>
      <c r="L736" s="135" t="s">
        <v>22</v>
      </c>
      <c r="M736" s="60" t="s">
        <v>22</v>
      </c>
      <c r="N736" s="10" t="s">
        <v>833</v>
      </c>
      <c r="O736" s="789" t="s">
        <v>1074</v>
      </c>
    </row>
    <row r="737" spans="1:15" s="15" customFormat="1" ht="17.25" customHeight="1">
      <c r="A737" s="878"/>
      <c r="B737" s="893"/>
      <c r="C737" s="60" t="s">
        <v>3486</v>
      </c>
      <c r="D737" s="60" t="s">
        <v>857</v>
      </c>
      <c r="E737" s="60">
        <v>1</v>
      </c>
      <c r="F737" s="60">
        <v>0.9</v>
      </c>
      <c r="G737" s="60" t="s">
        <v>22</v>
      </c>
      <c r="H737" s="60" t="s">
        <v>536</v>
      </c>
      <c r="I737" s="60" t="s">
        <v>27</v>
      </c>
      <c r="J737" s="60" t="s">
        <v>22</v>
      </c>
      <c r="K737" s="60" t="s">
        <v>22</v>
      </c>
      <c r="L737" s="135" t="s">
        <v>22</v>
      </c>
      <c r="M737" s="60" t="s">
        <v>22</v>
      </c>
      <c r="N737" s="10" t="s">
        <v>833</v>
      </c>
      <c r="O737" s="789" t="s">
        <v>1074</v>
      </c>
    </row>
    <row r="738" spans="1:15" s="15" customFormat="1" ht="17.25" customHeight="1">
      <c r="A738" s="878"/>
      <c r="B738" s="893"/>
      <c r="C738" s="60" t="s">
        <v>3487</v>
      </c>
      <c r="D738" s="60" t="s">
        <v>857</v>
      </c>
      <c r="E738" s="60">
        <v>3</v>
      </c>
      <c r="F738" s="60">
        <v>1.1000000000000001</v>
      </c>
      <c r="G738" s="60" t="s">
        <v>22</v>
      </c>
      <c r="H738" s="60" t="s">
        <v>536</v>
      </c>
      <c r="I738" s="60" t="s">
        <v>20</v>
      </c>
      <c r="J738" s="60" t="s">
        <v>22</v>
      </c>
      <c r="K738" s="60" t="s">
        <v>22</v>
      </c>
      <c r="L738" s="135" t="s">
        <v>22</v>
      </c>
      <c r="M738" s="60" t="s">
        <v>22</v>
      </c>
      <c r="N738" s="10" t="s">
        <v>833</v>
      </c>
      <c r="O738" s="789" t="s">
        <v>1074</v>
      </c>
    </row>
    <row r="739" spans="1:15" s="15" customFormat="1" ht="17.25" customHeight="1">
      <c r="A739" s="878"/>
      <c r="B739" s="893"/>
      <c r="C739" s="60" t="s">
        <v>3487</v>
      </c>
      <c r="D739" s="60" t="s">
        <v>857</v>
      </c>
      <c r="E739" s="60">
        <v>1</v>
      </c>
      <c r="F739" s="60">
        <v>1</v>
      </c>
      <c r="G739" s="60" t="s">
        <v>22</v>
      </c>
      <c r="H739" s="60" t="s">
        <v>536</v>
      </c>
      <c r="I739" s="60" t="s">
        <v>20</v>
      </c>
      <c r="J739" s="60" t="s">
        <v>22</v>
      </c>
      <c r="K739" s="60" t="s">
        <v>22</v>
      </c>
      <c r="L739" s="135" t="s">
        <v>22</v>
      </c>
      <c r="M739" s="60" t="s">
        <v>22</v>
      </c>
      <c r="N739" s="10" t="s">
        <v>833</v>
      </c>
      <c r="O739" s="789" t="s">
        <v>1074</v>
      </c>
    </row>
    <row r="740" spans="1:15" s="15" customFormat="1" ht="17.25" customHeight="1">
      <c r="A740" s="878"/>
      <c r="B740" s="893"/>
      <c r="C740" s="60" t="s">
        <v>3488</v>
      </c>
      <c r="D740" s="60" t="s">
        <v>857</v>
      </c>
      <c r="E740" s="60">
        <v>1</v>
      </c>
      <c r="F740" s="60">
        <v>1.2</v>
      </c>
      <c r="G740" s="60" t="s">
        <v>22</v>
      </c>
      <c r="H740" s="60" t="s">
        <v>536</v>
      </c>
      <c r="I740" s="60" t="s">
        <v>20</v>
      </c>
      <c r="J740" s="60" t="s">
        <v>22</v>
      </c>
      <c r="K740" s="60" t="s">
        <v>22</v>
      </c>
      <c r="L740" s="135" t="s">
        <v>22</v>
      </c>
      <c r="M740" s="60" t="s">
        <v>22</v>
      </c>
      <c r="N740" s="10" t="s">
        <v>833</v>
      </c>
      <c r="O740" s="789" t="s">
        <v>1074</v>
      </c>
    </row>
    <row r="741" spans="1:15" s="15" customFormat="1" ht="17.25" customHeight="1">
      <c r="A741" s="878"/>
      <c r="B741" s="893"/>
      <c r="C741" s="60" t="s">
        <v>3488</v>
      </c>
      <c r="D741" s="60" t="s">
        <v>857</v>
      </c>
      <c r="E741" s="60">
        <v>1</v>
      </c>
      <c r="F741" s="60">
        <v>0.2</v>
      </c>
      <c r="G741" s="60" t="s">
        <v>22</v>
      </c>
      <c r="H741" s="60" t="s">
        <v>536</v>
      </c>
      <c r="I741" s="60" t="s">
        <v>20</v>
      </c>
      <c r="J741" s="60" t="s">
        <v>22</v>
      </c>
      <c r="K741" s="60" t="s">
        <v>22</v>
      </c>
      <c r="L741" s="135" t="s">
        <v>22</v>
      </c>
      <c r="M741" s="60" t="s">
        <v>22</v>
      </c>
      <c r="N741" s="10" t="s">
        <v>833</v>
      </c>
      <c r="O741" s="789" t="s">
        <v>1074</v>
      </c>
    </row>
    <row r="742" spans="1:15" s="15" customFormat="1" ht="17.25" customHeight="1">
      <c r="A742" s="878"/>
      <c r="B742" s="893"/>
      <c r="C742" s="60" t="s">
        <v>3524</v>
      </c>
      <c r="D742" s="60" t="s">
        <v>857</v>
      </c>
      <c r="E742" s="60">
        <v>1</v>
      </c>
      <c r="F742" s="60">
        <v>1.2</v>
      </c>
      <c r="G742" s="60" t="s">
        <v>22</v>
      </c>
      <c r="H742" s="60" t="s">
        <v>536</v>
      </c>
      <c r="I742" s="60" t="s">
        <v>27</v>
      </c>
      <c r="J742" s="60" t="s">
        <v>22</v>
      </c>
      <c r="K742" s="60" t="s">
        <v>22</v>
      </c>
      <c r="L742" s="135" t="s">
        <v>22</v>
      </c>
      <c r="M742" s="60" t="s">
        <v>22</v>
      </c>
      <c r="N742" s="10" t="s">
        <v>833</v>
      </c>
      <c r="O742" s="789" t="s">
        <v>1074</v>
      </c>
    </row>
    <row r="743" spans="1:15" s="15" customFormat="1" ht="17.25" customHeight="1">
      <c r="A743" s="878"/>
      <c r="B743" s="893"/>
      <c r="C743" s="60" t="s">
        <v>3525</v>
      </c>
      <c r="D743" s="60" t="s">
        <v>857</v>
      </c>
      <c r="E743" s="60">
        <v>2</v>
      </c>
      <c r="F743" s="60">
        <v>2</v>
      </c>
      <c r="G743" s="60" t="s">
        <v>22</v>
      </c>
      <c r="H743" s="60" t="s">
        <v>536</v>
      </c>
      <c r="I743" s="60" t="s">
        <v>27</v>
      </c>
      <c r="J743" s="60" t="s">
        <v>22</v>
      </c>
      <c r="K743" s="60" t="s">
        <v>22</v>
      </c>
      <c r="L743" s="135" t="s">
        <v>22</v>
      </c>
      <c r="M743" s="60" t="s">
        <v>22</v>
      </c>
      <c r="N743" s="10" t="s">
        <v>833</v>
      </c>
      <c r="O743" s="789" t="s">
        <v>1074</v>
      </c>
    </row>
    <row r="744" spans="1:15" s="15" customFormat="1" ht="17.25" customHeight="1">
      <c r="A744" s="878"/>
      <c r="B744" s="893"/>
      <c r="C744" s="60" t="s">
        <v>3526</v>
      </c>
      <c r="D744" s="60" t="s">
        <v>857</v>
      </c>
      <c r="E744" s="60">
        <v>2</v>
      </c>
      <c r="F744" s="60">
        <v>1.4</v>
      </c>
      <c r="G744" s="60" t="s">
        <v>22</v>
      </c>
      <c r="H744" s="60" t="s">
        <v>536</v>
      </c>
      <c r="I744" s="60" t="s">
        <v>27</v>
      </c>
      <c r="J744" s="60" t="s">
        <v>22</v>
      </c>
      <c r="K744" s="60" t="s">
        <v>22</v>
      </c>
      <c r="L744" s="135" t="s">
        <v>22</v>
      </c>
      <c r="M744" s="60" t="s">
        <v>22</v>
      </c>
      <c r="N744" s="10" t="s">
        <v>833</v>
      </c>
      <c r="O744" s="789" t="s">
        <v>1074</v>
      </c>
    </row>
    <row r="745" spans="1:15" s="15" customFormat="1" ht="17.25" customHeight="1">
      <c r="A745" s="878"/>
      <c r="B745" s="893"/>
      <c r="C745" s="60" t="s">
        <v>3527</v>
      </c>
      <c r="D745" s="60" t="s">
        <v>857</v>
      </c>
      <c r="E745" s="60">
        <v>1</v>
      </c>
      <c r="F745" s="60">
        <v>2</v>
      </c>
      <c r="G745" s="60" t="s">
        <v>22</v>
      </c>
      <c r="H745" s="60" t="s">
        <v>536</v>
      </c>
      <c r="I745" s="60" t="s">
        <v>27</v>
      </c>
      <c r="J745" s="60" t="s">
        <v>22</v>
      </c>
      <c r="K745" s="60" t="s">
        <v>22</v>
      </c>
      <c r="L745" s="135" t="s">
        <v>22</v>
      </c>
      <c r="M745" s="60" t="s">
        <v>22</v>
      </c>
      <c r="N745" s="10" t="s">
        <v>833</v>
      </c>
      <c r="O745" s="789" t="s">
        <v>1074</v>
      </c>
    </row>
    <row r="746" spans="1:15" s="15" customFormat="1" ht="17.25" customHeight="1">
      <c r="A746" s="878"/>
      <c r="B746" s="893"/>
      <c r="C746" s="60" t="s">
        <v>3527</v>
      </c>
      <c r="D746" s="60" t="s">
        <v>857</v>
      </c>
      <c r="E746" s="60">
        <v>1</v>
      </c>
      <c r="F746" s="60">
        <v>0.9</v>
      </c>
      <c r="G746" s="60" t="s">
        <v>22</v>
      </c>
      <c r="H746" s="60" t="s">
        <v>536</v>
      </c>
      <c r="I746" s="60" t="s">
        <v>27</v>
      </c>
      <c r="J746" s="60" t="s">
        <v>22</v>
      </c>
      <c r="K746" s="60" t="s">
        <v>22</v>
      </c>
      <c r="L746" s="135" t="s">
        <v>22</v>
      </c>
      <c r="M746" s="60" t="s">
        <v>22</v>
      </c>
      <c r="N746" s="10" t="s">
        <v>833</v>
      </c>
      <c r="O746" s="789" t="s">
        <v>1074</v>
      </c>
    </row>
    <row r="747" spans="1:15" s="15" customFormat="1" ht="17.25" customHeight="1">
      <c r="A747" s="878"/>
      <c r="B747" s="893"/>
      <c r="C747" s="60" t="s">
        <v>3528</v>
      </c>
      <c r="D747" s="60" t="s">
        <v>857</v>
      </c>
      <c r="E747" s="60">
        <v>1</v>
      </c>
      <c r="F747" s="60">
        <v>1.3</v>
      </c>
      <c r="G747" s="60" t="s">
        <v>22</v>
      </c>
      <c r="H747" s="60" t="s">
        <v>536</v>
      </c>
      <c r="I747" s="60" t="s">
        <v>20</v>
      </c>
      <c r="J747" s="60" t="s">
        <v>22</v>
      </c>
      <c r="K747" s="60" t="s">
        <v>22</v>
      </c>
      <c r="L747" s="135" t="s">
        <v>22</v>
      </c>
      <c r="M747" s="60" t="s">
        <v>22</v>
      </c>
      <c r="N747" s="10" t="s">
        <v>833</v>
      </c>
      <c r="O747" s="789" t="s">
        <v>1074</v>
      </c>
    </row>
    <row r="748" spans="1:15" s="15" customFormat="1" ht="17.25" customHeight="1">
      <c r="A748" s="878"/>
      <c r="B748" s="893"/>
      <c r="C748" s="60" t="s">
        <v>3529</v>
      </c>
      <c r="D748" s="60" t="s">
        <v>857</v>
      </c>
      <c r="E748" s="60">
        <v>1</v>
      </c>
      <c r="F748" s="60">
        <v>1.3</v>
      </c>
      <c r="G748" s="60" t="s">
        <v>22</v>
      </c>
      <c r="H748" s="60" t="s">
        <v>536</v>
      </c>
      <c r="I748" s="60" t="s">
        <v>20</v>
      </c>
      <c r="J748" s="60" t="s">
        <v>22</v>
      </c>
      <c r="K748" s="60" t="s">
        <v>22</v>
      </c>
      <c r="L748" s="135" t="s">
        <v>22</v>
      </c>
      <c r="M748" s="60" t="s">
        <v>22</v>
      </c>
      <c r="N748" s="10" t="s">
        <v>833</v>
      </c>
      <c r="O748" s="789" t="s">
        <v>1074</v>
      </c>
    </row>
    <row r="749" spans="1:15" s="15" customFormat="1" ht="17.25" customHeight="1">
      <c r="A749" s="878"/>
      <c r="B749" s="893"/>
      <c r="C749" s="60" t="s">
        <v>3530</v>
      </c>
      <c r="D749" s="60" t="s">
        <v>857</v>
      </c>
      <c r="E749" s="60">
        <v>3</v>
      </c>
      <c r="F749" s="60">
        <v>1.4</v>
      </c>
      <c r="G749" s="60" t="s">
        <v>22</v>
      </c>
      <c r="H749" s="60" t="s">
        <v>536</v>
      </c>
      <c r="I749" s="60" t="s">
        <v>27</v>
      </c>
      <c r="J749" s="60" t="s">
        <v>22</v>
      </c>
      <c r="K749" s="60" t="s">
        <v>22</v>
      </c>
      <c r="L749" s="135" t="s">
        <v>22</v>
      </c>
      <c r="M749" s="60" t="s">
        <v>22</v>
      </c>
      <c r="N749" s="10" t="s">
        <v>833</v>
      </c>
      <c r="O749" s="789" t="s">
        <v>1074</v>
      </c>
    </row>
    <row r="750" spans="1:15" s="15" customFormat="1" ht="17.25" customHeight="1">
      <c r="A750" s="878"/>
      <c r="B750" s="893"/>
      <c r="C750" s="60" t="s">
        <v>3530</v>
      </c>
      <c r="D750" s="60" t="s">
        <v>857</v>
      </c>
      <c r="E750" s="60">
        <v>1</v>
      </c>
      <c r="F750" s="60">
        <v>0.9</v>
      </c>
      <c r="G750" s="60" t="s">
        <v>22</v>
      </c>
      <c r="H750" s="60" t="s">
        <v>536</v>
      </c>
      <c r="I750" s="60" t="s">
        <v>27</v>
      </c>
      <c r="J750" s="60" t="s">
        <v>22</v>
      </c>
      <c r="K750" s="60" t="s">
        <v>22</v>
      </c>
      <c r="L750" s="135" t="s">
        <v>22</v>
      </c>
      <c r="M750" s="60" t="s">
        <v>22</v>
      </c>
      <c r="N750" s="10" t="s">
        <v>833</v>
      </c>
      <c r="O750" s="789" t="s">
        <v>1074</v>
      </c>
    </row>
    <row r="751" spans="1:15" s="15" customFormat="1" ht="17.25" customHeight="1">
      <c r="A751" s="878"/>
      <c r="B751" s="893"/>
      <c r="C751" s="60" t="s">
        <v>3531</v>
      </c>
      <c r="D751" s="60" t="s">
        <v>857</v>
      </c>
      <c r="E751" s="60">
        <v>1</v>
      </c>
      <c r="F751" s="60">
        <v>2</v>
      </c>
      <c r="G751" s="60" t="s">
        <v>22</v>
      </c>
      <c r="H751" s="60" t="s">
        <v>536</v>
      </c>
      <c r="I751" s="60" t="s">
        <v>27</v>
      </c>
      <c r="J751" s="60" t="s">
        <v>22</v>
      </c>
      <c r="K751" s="60" t="s">
        <v>22</v>
      </c>
      <c r="L751" s="135" t="s">
        <v>22</v>
      </c>
      <c r="M751" s="60" t="s">
        <v>22</v>
      </c>
      <c r="N751" s="10" t="s">
        <v>833</v>
      </c>
      <c r="O751" s="789" t="s">
        <v>1074</v>
      </c>
    </row>
    <row r="752" spans="1:15" s="15" customFormat="1" ht="17.25" customHeight="1">
      <c r="A752" s="878"/>
      <c r="B752" s="893"/>
      <c r="C752" s="60" t="s">
        <v>3532</v>
      </c>
      <c r="D752" s="60" t="s">
        <v>857</v>
      </c>
      <c r="E752" s="60">
        <v>1</v>
      </c>
      <c r="F752" s="60">
        <v>1.4</v>
      </c>
      <c r="G752" s="60" t="s">
        <v>22</v>
      </c>
      <c r="H752" s="60" t="s">
        <v>536</v>
      </c>
      <c r="I752" s="60" t="s">
        <v>27</v>
      </c>
      <c r="J752" s="60" t="s">
        <v>22</v>
      </c>
      <c r="K752" s="60" t="s">
        <v>22</v>
      </c>
      <c r="L752" s="135" t="s">
        <v>22</v>
      </c>
      <c r="M752" s="60" t="s">
        <v>22</v>
      </c>
      <c r="N752" s="10" t="s">
        <v>833</v>
      </c>
      <c r="O752" s="789" t="s">
        <v>1074</v>
      </c>
    </row>
    <row r="753" spans="1:15" s="15" customFormat="1" ht="17.25" customHeight="1" thickBot="1">
      <c r="A753" s="879"/>
      <c r="B753" s="894"/>
      <c r="C753" s="152" t="s">
        <v>3532</v>
      </c>
      <c r="D753" s="152" t="s">
        <v>857</v>
      </c>
      <c r="E753" s="152">
        <v>1</v>
      </c>
      <c r="F753" s="152">
        <v>0.5</v>
      </c>
      <c r="G753" s="152" t="s">
        <v>22</v>
      </c>
      <c r="H753" s="152" t="s">
        <v>536</v>
      </c>
      <c r="I753" s="152" t="s">
        <v>27</v>
      </c>
      <c r="J753" s="152" t="s">
        <v>22</v>
      </c>
      <c r="K753" s="152" t="s">
        <v>22</v>
      </c>
      <c r="L753" s="153" t="s">
        <v>22</v>
      </c>
      <c r="M753" s="152" t="s">
        <v>22</v>
      </c>
      <c r="N753" s="24" t="s">
        <v>833</v>
      </c>
      <c r="O753" s="778" t="s">
        <v>1074</v>
      </c>
    </row>
    <row r="754" spans="1:15" s="15" customFormat="1" ht="17.25" customHeight="1">
      <c r="B754" s="172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</row>
    <row r="755" spans="1:15" s="15" customFormat="1" ht="17.25" customHeight="1">
      <c r="B755" s="172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</row>
    <row r="756" spans="1:15" s="15" customFormat="1" ht="17.25" customHeight="1">
      <c r="B756" s="172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</row>
    <row r="757" spans="1:15" s="15" customFormat="1">
      <c r="B757" s="172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</row>
    <row r="758" spans="1:15" s="15" customFormat="1">
      <c r="B758" s="172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</row>
    <row r="759" spans="1:15" s="15" customFormat="1">
      <c r="B759" s="172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</row>
    <row r="760" spans="1:15" s="15" customFormat="1">
      <c r="B760" s="172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</row>
    <row r="761" spans="1:15" s="15" customFormat="1">
      <c r="B761" s="172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</row>
    <row r="762" spans="1:15" s="15" customFormat="1">
      <c r="B762" s="172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</row>
    <row r="763" spans="1:15" s="15" customFormat="1">
      <c r="B763" s="172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</row>
    <row r="764" spans="1:15" s="15" customFormat="1">
      <c r="B764" s="172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</row>
    <row r="765" spans="1:15" s="15" customFormat="1">
      <c r="B765" s="172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</row>
    <row r="766" spans="1:15" s="15" customFormat="1">
      <c r="B766" s="172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</row>
    <row r="767" spans="1:15" s="15" customFormat="1">
      <c r="B767" s="172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</row>
    <row r="768" spans="1:15" s="15" customFormat="1">
      <c r="B768" s="172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</row>
    <row r="769" spans="2:15" s="15" customFormat="1">
      <c r="B769" s="172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</row>
    <row r="770" spans="2:15" s="15" customFormat="1">
      <c r="B770" s="172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</row>
    <row r="771" spans="2:15" s="15" customFormat="1">
      <c r="B771" s="172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</row>
    <row r="772" spans="2:15" s="15" customFormat="1">
      <c r="B772" s="172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</row>
    <row r="773" spans="2:15" s="15" customFormat="1">
      <c r="B773" s="172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</row>
    <row r="774" spans="2:15" s="15" customFormat="1" ht="17.25" customHeight="1">
      <c r="B774" s="172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</row>
    <row r="775" spans="2:15" s="15" customFormat="1" ht="17.25" customHeight="1">
      <c r="B775" s="172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</row>
    <row r="776" spans="2:15" s="15" customFormat="1" ht="17.25" customHeight="1">
      <c r="B776" s="172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</row>
    <row r="777" spans="2:15" s="15" customFormat="1" ht="17.25" customHeight="1">
      <c r="B777" s="172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</row>
    <row r="778" spans="2:15" s="15" customFormat="1" ht="17.25" customHeight="1">
      <c r="B778" s="172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</row>
    <row r="779" spans="2:15" s="15" customFormat="1" ht="17.25" customHeight="1">
      <c r="B779" s="172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</row>
    <row r="780" spans="2:15" s="15" customFormat="1" ht="17.25" customHeight="1">
      <c r="B780" s="172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</row>
    <row r="781" spans="2:15" s="15" customFormat="1" ht="17.25" customHeight="1">
      <c r="B781" s="172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</row>
    <row r="782" spans="2:15" s="15" customFormat="1" ht="17.25" customHeight="1">
      <c r="B782" s="172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</row>
    <row r="783" spans="2:15" s="15" customFormat="1" ht="17.25" customHeight="1">
      <c r="B783" s="172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</row>
    <row r="784" spans="2:15" s="15" customFormat="1" ht="17.25" customHeight="1">
      <c r="B784" s="172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</row>
    <row r="785" spans="2:15" s="15" customFormat="1" ht="17.25" customHeight="1">
      <c r="B785" s="172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</row>
    <row r="786" spans="2:15" s="15" customFormat="1" ht="17.25" customHeight="1">
      <c r="B786" s="172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</row>
    <row r="787" spans="2:15" s="15" customFormat="1" ht="17.25" customHeight="1">
      <c r="B787" s="172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</row>
    <row r="788" spans="2:15" s="15" customFormat="1" ht="17.25" customHeight="1">
      <c r="B788" s="172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</row>
    <row r="789" spans="2:15" s="15" customFormat="1" ht="17.25" customHeight="1">
      <c r="B789" s="172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</row>
    <row r="790" spans="2:15" s="15" customFormat="1" ht="17.25" customHeight="1">
      <c r="B790" s="172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</row>
    <row r="791" spans="2:15" s="15" customFormat="1" ht="17.25" customHeight="1">
      <c r="B791" s="172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</row>
    <row r="792" spans="2:15" s="15" customFormat="1" ht="17.25" customHeight="1">
      <c r="B792" s="172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</row>
    <row r="793" spans="2:15" s="15" customFormat="1" ht="17.25" customHeight="1">
      <c r="B793" s="172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</row>
    <row r="794" spans="2:15" s="15" customFormat="1" ht="17.25" customHeight="1">
      <c r="B794" s="172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</row>
    <row r="795" spans="2:15" s="15" customFormat="1" ht="17.25" customHeight="1">
      <c r="B795" s="172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</row>
    <row r="796" spans="2:15" s="15" customFormat="1" ht="17.25" customHeight="1">
      <c r="B796" s="172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</row>
    <row r="797" spans="2:15" s="15" customFormat="1" ht="17.25" customHeight="1">
      <c r="B797" s="172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</row>
    <row r="798" spans="2:15" s="15" customFormat="1" ht="17.25" customHeight="1">
      <c r="B798" s="172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</row>
    <row r="799" spans="2:15" s="15" customFormat="1" ht="17.25" customHeight="1">
      <c r="B799" s="172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</row>
    <row r="800" spans="2:15" s="15" customFormat="1" ht="17.25" customHeight="1">
      <c r="B800" s="172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</row>
    <row r="801" spans="2:15" s="15" customFormat="1" ht="17.25" customHeight="1">
      <c r="B801" s="172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</row>
    <row r="802" spans="2:15" s="15" customFormat="1" ht="17.25" customHeight="1">
      <c r="B802" s="172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</row>
    <row r="803" spans="2:15" s="15" customFormat="1" ht="18" customHeight="1">
      <c r="B803" s="172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</row>
    <row r="804" spans="2:15" s="15" customFormat="1" ht="18" customHeight="1">
      <c r="B804" s="172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</row>
    <row r="805" spans="2:15" s="15" customFormat="1" ht="17.25" customHeight="1">
      <c r="B805" s="172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</row>
    <row r="806" spans="2:15" s="15" customFormat="1" ht="17.25" customHeight="1">
      <c r="B806" s="172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</row>
    <row r="807" spans="2:15" s="15" customFormat="1" ht="17.25" customHeight="1">
      <c r="B807" s="172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</row>
    <row r="808" spans="2:15" s="15" customFormat="1" ht="17.25" customHeight="1">
      <c r="B808" s="172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</row>
    <row r="809" spans="2:15" s="15" customFormat="1" ht="17.25" customHeight="1">
      <c r="B809" s="172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</row>
    <row r="810" spans="2:15" s="15" customFormat="1" ht="17.25" customHeight="1">
      <c r="B810" s="172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</row>
    <row r="811" spans="2:15" s="15" customFormat="1" ht="17.25" customHeight="1">
      <c r="B811" s="172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</row>
    <row r="812" spans="2:15" s="15" customFormat="1" ht="17.25" customHeight="1">
      <c r="B812" s="172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</row>
    <row r="813" spans="2:15" s="15" customFormat="1" ht="17.25" customHeight="1">
      <c r="B813" s="172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</row>
    <row r="814" spans="2:15" s="15" customFormat="1" ht="17.25" customHeight="1">
      <c r="B814" s="172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</row>
    <row r="815" spans="2:15" s="15" customFormat="1" ht="17.25" customHeight="1">
      <c r="B815" s="172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</row>
    <row r="816" spans="2:15" s="15" customFormat="1" ht="17.25" customHeight="1">
      <c r="B816" s="172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</row>
    <row r="817" spans="2:15" s="15" customFormat="1" ht="17.25" customHeight="1">
      <c r="B817" s="172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</row>
    <row r="818" spans="2:15" ht="17.25" customHeight="1">
      <c r="B818" s="28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 ht="17.25" customHeight="1">
      <c r="B819" s="28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 ht="17.25" customHeight="1">
      <c r="B820" s="28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 ht="17.25" customHeight="1">
      <c r="B821" s="28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 ht="17.25" customHeight="1">
      <c r="B822" s="28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 ht="17.25" customHeight="1">
      <c r="B823" s="28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 ht="17.25" customHeight="1">
      <c r="B824" s="28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 ht="17.25" customHeight="1">
      <c r="B825" s="28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 ht="17.25" customHeight="1">
      <c r="B826" s="28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 ht="17.25" customHeight="1">
      <c r="B827" s="28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8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8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8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8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8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8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8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8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8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8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8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8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8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8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8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28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28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28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28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28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8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8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8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8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8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8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8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8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8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8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8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8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8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8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8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8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8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8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85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85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85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85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85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85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85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85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285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>
      <c r="B875" s="285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>
      <c r="B876" s="285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>
      <c r="B877" s="285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>
      <c r="B878" s="28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>
      <c r="B879" s="285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>
      <c r="B880" s="285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>
      <c r="B881" s="285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>
      <c r="B882" s="285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>
      <c r="B883" s="285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>
      <c r="B884" s="285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>
      <c r="B885" s="285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>
      <c r="B886" s="285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>
      <c r="B887" s="285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>
      <c r="B888" s="285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>
      <c r="B889" s="285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>
      <c r="B890" s="285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>
      <c r="B891" s="285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>
      <c r="B892" s="285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>
      <c r="B893" s="285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>
      <c r="B894" s="285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>
      <c r="B895" s="285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>
      <c r="B896" s="285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>
      <c r="B897" s="28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>
      <c r="B898" s="285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>
      <c r="B899" s="285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2:15">
      <c r="B900" s="285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2:15">
      <c r="B901" s="285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2:15">
      <c r="B902" s="285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2:15">
      <c r="B903" s="285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2:15">
      <c r="B904" s="285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2:15">
      <c r="B905" s="285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2:15">
      <c r="B906" s="285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2:15">
      <c r="B907" s="285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2:15">
      <c r="B908" s="285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2:15">
      <c r="B909" s="285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2:15">
      <c r="B910" s="285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2:15">
      <c r="B911" s="285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2:15">
      <c r="B912" s="285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2:15">
      <c r="B913" s="285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2:15">
      <c r="B914" s="285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2:15">
      <c r="B915" s="285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2:15">
      <c r="B916" s="285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2:15">
      <c r="B917" s="285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2:15">
      <c r="B918" s="285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2:15">
      <c r="B919" s="285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2:15">
      <c r="B920" s="285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2:15">
      <c r="B921" s="285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2:15">
      <c r="B922" s="285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2:15">
      <c r="B923" s="285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2:15">
      <c r="B924" s="285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2:15">
      <c r="B925" s="285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2:15">
      <c r="B926" s="285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2:15">
      <c r="B927" s="285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2:15">
      <c r="B928" s="285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2:15">
      <c r="B929" s="285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2:15">
      <c r="B930" s="285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2:15">
      <c r="B931" s="285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2:15">
      <c r="B932" s="285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2:15">
      <c r="B933" s="285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2:15">
      <c r="B934" s="285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2:15">
      <c r="B935" s="285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2:15">
      <c r="B936" s="285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2:15">
      <c r="B937" s="285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2:15">
      <c r="B938" s="285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2:15">
      <c r="B939" s="285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2:15">
      <c r="B940" s="285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2:15">
      <c r="B941" s="285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2:15">
      <c r="B942" s="285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2:15">
      <c r="B943" s="285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2:15">
      <c r="B944" s="28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2:15">
      <c r="B945" s="285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2:15">
      <c r="B946" s="285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2:15">
      <c r="B947" s="285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2:15">
      <c r="B948" s="285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2:15">
      <c r="B949" s="285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2:15">
      <c r="B950" s="285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2:15">
      <c r="B951" s="285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2:15">
      <c r="B952" s="285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2:15">
      <c r="B953" s="285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2:15">
      <c r="B954" s="285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2:15">
      <c r="B955" s="285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  <row r="956" spans="2:15">
      <c r="B956" s="285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</row>
    <row r="957" spans="2:15">
      <c r="B957" s="285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</row>
    <row r="958" spans="2:15">
      <c r="B958" s="285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</row>
    <row r="959" spans="2:15">
      <c r="B959" s="285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</row>
    <row r="960" spans="2:15">
      <c r="B960" s="285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</row>
    <row r="961" spans="2:15">
      <c r="B961" s="285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</row>
    <row r="962" spans="2:15">
      <c r="B962" s="285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</row>
    <row r="963" spans="2:15">
      <c r="B963" s="28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</row>
    <row r="964" spans="2:15">
      <c r="B964" s="285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</row>
    <row r="965" spans="2:15">
      <c r="B965" s="285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</row>
    <row r="966" spans="2:15">
      <c r="B966" s="285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</row>
    <row r="967" spans="2:15">
      <c r="B967" s="285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</row>
    <row r="968" spans="2:15">
      <c r="B968" s="285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</row>
    <row r="969" spans="2:15">
      <c r="B969" s="285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</row>
    <row r="970" spans="2:15">
      <c r="B970" s="285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</row>
    <row r="971" spans="2:15">
      <c r="B971" s="285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</row>
    <row r="972" spans="2:15">
      <c r="B972" s="285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</row>
    <row r="973" spans="2:15">
      <c r="B973" s="285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</row>
    <row r="974" spans="2:15">
      <c r="B974" s="285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</row>
    <row r="975" spans="2:15">
      <c r="B975" s="285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</row>
    <row r="976" spans="2:15">
      <c r="B976" s="285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</row>
    <row r="977" spans="2:15">
      <c r="B977" s="285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</row>
    <row r="978" spans="2:15">
      <c r="B978" s="285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</row>
    <row r="979" spans="2:15">
      <c r="B979" s="285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</row>
    <row r="980" spans="2:15">
      <c r="B980" s="285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</row>
    <row r="981" spans="2:15">
      <c r="B981" s="285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</row>
    <row r="982" spans="2:15">
      <c r="B982" s="285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</row>
    <row r="983" spans="2:15">
      <c r="B983" s="285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</row>
    <row r="984" spans="2:15">
      <c r="B984" s="285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</row>
    <row r="985" spans="2:15">
      <c r="B985" s="285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</row>
    <row r="986" spans="2:15">
      <c r="B986" s="285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</row>
    <row r="987" spans="2:15">
      <c r="B987" s="285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</row>
    <row r="988" spans="2:15">
      <c r="B988" s="285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</row>
    <row r="989" spans="2:15">
      <c r="B989" s="285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</row>
    <row r="990" spans="2:15">
      <c r="B990" s="285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</row>
    <row r="991" spans="2:15">
      <c r="B991" s="285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</row>
    <row r="992" spans="2:15">
      <c r="B992" s="285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</row>
    <row r="993" spans="2:15">
      <c r="B993" s="285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</row>
    <row r="994" spans="2:15">
      <c r="B994" s="285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</row>
    <row r="995" spans="2:15">
      <c r="B995" s="285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</row>
    <row r="996" spans="2:15">
      <c r="B996" s="285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</row>
    <row r="997" spans="2:15">
      <c r="B997" s="285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</row>
    <row r="998" spans="2:15">
      <c r="B998" s="285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</row>
    <row r="999" spans="2:15">
      <c r="B999" s="285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</row>
    <row r="1000" spans="2:15">
      <c r="B1000" s="285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</row>
    <row r="1001" spans="2:15">
      <c r="B1001" s="285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</row>
    <row r="1002" spans="2:15">
      <c r="B1002" s="285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</row>
    <row r="1003" spans="2:15">
      <c r="B1003" s="285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</row>
    <row r="1004" spans="2:15">
      <c r="B1004" s="285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</row>
    <row r="1005" spans="2:15">
      <c r="B1005" s="285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</row>
    <row r="1006" spans="2:15">
      <c r="B1006" s="285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</row>
    <row r="1007" spans="2:15">
      <c r="B1007" s="285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</row>
    <row r="1008" spans="2:15">
      <c r="B1008" s="285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</row>
    <row r="1009" spans="2:15">
      <c r="B1009" s="285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</row>
    <row r="1010" spans="2:15">
      <c r="B1010" s="285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</row>
    <row r="1011" spans="2:15">
      <c r="B1011" s="285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</row>
    <row r="1012" spans="2:15">
      <c r="B1012" s="285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</row>
    <row r="1013" spans="2:15">
      <c r="B1013" s="285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</row>
    <row r="1014" spans="2:15">
      <c r="B1014" s="285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</row>
    <row r="1015" spans="2:15">
      <c r="B1015" s="285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</row>
    <row r="1016" spans="2:15">
      <c r="B1016" s="285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</row>
    <row r="1017" spans="2:15">
      <c r="B1017" s="285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</row>
    <row r="1018" spans="2:15">
      <c r="B1018" s="285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</row>
    <row r="1019" spans="2:15">
      <c r="B1019" s="285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</row>
    <row r="1020" spans="2:15">
      <c r="B1020" s="285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</row>
    <row r="1021" spans="2:15">
      <c r="B1021" s="285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</row>
    <row r="1022" spans="2:15">
      <c r="B1022" s="285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</row>
    <row r="1023" spans="2:15">
      <c r="B1023" s="285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</row>
    <row r="1024" spans="2:15">
      <c r="B1024" s="285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</row>
    <row r="1025" spans="2:15">
      <c r="B1025" s="285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</row>
    <row r="1026" spans="2:15">
      <c r="B1026" s="285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</row>
    <row r="1027" spans="2:15">
      <c r="B1027" s="285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</row>
    <row r="1028" spans="2:15">
      <c r="B1028" s="285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</row>
    <row r="1029" spans="2:15">
      <c r="B1029" s="285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</row>
    <row r="1030" spans="2:15">
      <c r="B1030" s="285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</row>
    <row r="1031" spans="2:15">
      <c r="B1031" s="285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</row>
    <row r="1032" spans="2:15">
      <c r="B1032" s="285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</row>
    <row r="1033" spans="2:15">
      <c r="B1033" s="285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</row>
    <row r="1034" spans="2:15">
      <c r="B1034" s="285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</row>
    <row r="1035" spans="2:15">
      <c r="B1035" s="285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</row>
    <row r="1036" spans="2:15">
      <c r="B1036" s="285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</row>
    <row r="1037" spans="2:15">
      <c r="B1037" s="285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</row>
    <row r="1038" spans="2:15">
      <c r="B1038" s="285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</row>
    <row r="1039" spans="2:15">
      <c r="B1039" s="285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</row>
    <row r="1040" spans="2:15">
      <c r="B1040" s="285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</row>
    <row r="1041" spans="2:15">
      <c r="B1041" s="285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</row>
    <row r="1042" spans="2:15">
      <c r="B1042" s="285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</row>
    <row r="1043" spans="2:15">
      <c r="B1043" s="285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</row>
    <row r="1044" spans="2:15">
      <c r="B1044" s="285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</row>
    <row r="1045" spans="2:15">
      <c r="B1045" s="285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</row>
    <row r="1046" spans="2:15">
      <c r="B1046" s="285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</row>
    <row r="1047" spans="2:15">
      <c r="B1047" s="285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</row>
    <row r="1048" spans="2:15">
      <c r="B1048" s="285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</row>
    <row r="1049" spans="2:15">
      <c r="B1049" s="285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</row>
    <row r="1050" spans="2:15">
      <c r="B1050" s="285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</row>
    <row r="1051" spans="2:15">
      <c r="B1051" s="285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</row>
    <row r="1052" spans="2:15">
      <c r="B1052" s="285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</row>
    <row r="1053" spans="2:15">
      <c r="B1053" s="285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</row>
    <row r="1054" spans="2:15">
      <c r="B1054" s="285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</row>
    <row r="1055" spans="2:15">
      <c r="B1055" s="285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</row>
    <row r="1056" spans="2:15">
      <c r="B1056" s="285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</row>
    <row r="1057" spans="2:15">
      <c r="B1057" s="285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</row>
    <row r="1058" spans="2:15">
      <c r="B1058" s="285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</row>
    <row r="1059" spans="2:15">
      <c r="B1059" s="28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</row>
    <row r="1060" spans="2:15">
      <c r="B1060" s="285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</row>
    <row r="1061" spans="2:15">
      <c r="B1061" s="285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</row>
    <row r="1062" spans="2:15">
      <c r="B1062" s="285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</row>
    <row r="1063" spans="2:15">
      <c r="B1063" s="285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</row>
    <row r="1064" spans="2:15">
      <c r="B1064" s="285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</row>
    <row r="1065" spans="2:15">
      <c r="B1065" s="285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</row>
    <row r="1066" spans="2:15">
      <c r="B1066" s="285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</row>
    <row r="1067" spans="2:15">
      <c r="B1067" s="285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</row>
    <row r="1068" spans="2:15">
      <c r="B1068" s="285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</row>
    <row r="1069" spans="2:15">
      <c r="B1069" s="285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</row>
    <row r="1070" spans="2:15">
      <c r="B1070" s="285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</row>
    <row r="1071" spans="2:15">
      <c r="B1071" s="285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</row>
    <row r="1072" spans="2:15">
      <c r="B1072" s="285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</row>
    <row r="1073" spans="2:15">
      <c r="B1073" s="285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</row>
    <row r="1074" spans="2:15">
      <c r="B1074" s="285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</row>
    <row r="1075" spans="2:15">
      <c r="B1075" s="285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</row>
    <row r="1076" spans="2:15">
      <c r="B1076" s="285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</row>
    <row r="1077" spans="2:15">
      <c r="B1077" s="285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2:15">
      <c r="B1078" s="285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2:15">
      <c r="B1079" s="285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2:15">
      <c r="B1080" s="285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2:15">
      <c r="B1081" s="285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2:15">
      <c r="B1082" s="285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2:15">
      <c r="B1083" s="285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2:15">
      <c r="B1084" s="285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2:15">
      <c r="B1085" s="285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2:15">
      <c r="B1086" s="285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2:15">
      <c r="B1087" s="285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2:15">
      <c r="B1088" s="285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2:15">
      <c r="B1089" s="285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2:15">
      <c r="B1090" s="285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2:15">
      <c r="B1091" s="285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2:15">
      <c r="B1092" s="285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2:15">
      <c r="B1093" s="285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2:15">
      <c r="B1094" s="285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2:15">
      <c r="B1095" s="285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2:15">
      <c r="B1096" s="285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2:15">
      <c r="B1097" s="285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2:15">
      <c r="B1098" s="285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>
      <c r="B1099" s="285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>
      <c r="B1100" s="285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>
      <c r="B1101" s="285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>
      <c r="B1102" s="285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>
      <c r="B1103" s="285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>
      <c r="B1104" s="285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>
      <c r="B1105" s="285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>
      <c r="B1106" s="285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>
      <c r="B1107" s="285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285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285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285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285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285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285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285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285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285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285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285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285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285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285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285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285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285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285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285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285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285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285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285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285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285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285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285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285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285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285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285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285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285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285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285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285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285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285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285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285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285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285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285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285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285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285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285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285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285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285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285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285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285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285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285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285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285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285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285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285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285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285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285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285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285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285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285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285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285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285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285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285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285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285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285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285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285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285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285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285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285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285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285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285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285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285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285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285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285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285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285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285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285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285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285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285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285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285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285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285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285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285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285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285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285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285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285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285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285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285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285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285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285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285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285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285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285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285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285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285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285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285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285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285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285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285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285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285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285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285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285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285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285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285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285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285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285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285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285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285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285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285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285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285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285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285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285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  <row r="1255" spans="2:15">
      <c r="B1255" s="285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</row>
    <row r="1256" spans="2:15">
      <c r="B1256" s="285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</row>
    <row r="1257" spans="2:15">
      <c r="B1257" s="285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</row>
    <row r="1258" spans="2:15">
      <c r="B1258" s="285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</row>
    <row r="1259" spans="2:15">
      <c r="B1259" s="285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</row>
    <row r="1260" spans="2:15">
      <c r="B1260" s="285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</row>
    <row r="1261" spans="2:15">
      <c r="B1261" s="285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</row>
    <row r="1262" spans="2:15">
      <c r="B1262" s="285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</row>
    <row r="1263" spans="2:15">
      <c r="B1263" s="285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</row>
    <row r="1264" spans="2:15">
      <c r="B1264" s="285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</row>
    <row r="1265" spans="2:15">
      <c r="B1265" s="285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</row>
    <row r="1266" spans="2:15">
      <c r="B1266" s="285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</row>
    <row r="1267" spans="2:15">
      <c r="B1267" s="285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</row>
    <row r="1268" spans="2:15">
      <c r="B1268" s="285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</row>
    <row r="1269" spans="2:15">
      <c r="B1269" s="285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</row>
    <row r="1270" spans="2:15">
      <c r="B1270" s="285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</row>
    <row r="1271" spans="2:15">
      <c r="B1271" s="285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</row>
    <row r="1272" spans="2:15">
      <c r="B1272" s="285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</row>
    <row r="1273" spans="2:15">
      <c r="B1273" s="285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</row>
    <row r="1274" spans="2:15">
      <c r="B1274" s="285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</row>
    <row r="1275" spans="2:15">
      <c r="B1275" s="285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</row>
    <row r="1276" spans="2:15">
      <c r="B1276" s="285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</row>
    <row r="1277" spans="2:15">
      <c r="B1277" s="285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</row>
    <row r="1278" spans="2:15">
      <c r="B1278" s="285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</row>
    <row r="1279" spans="2:15">
      <c r="B1279" s="285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</row>
    <row r="1280" spans="2:15">
      <c r="B1280" s="285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</row>
    <row r="1281" spans="2:15">
      <c r="B1281" s="285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</row>
    <row r="1282" spans="2:15">
      <c r="B1282" s="285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</row>
    <row r="1283" spans="2:15">
      <c r="B1283" s="285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</row>
    <row r="1284" spans="2:15">
      <c r="B1284" s="285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</row>
    <row r="1285" spans="2:15">
      <c r="B1285" s="285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</row>
    <row r="1286" spans="2:15">
      <c r="B1286" s="285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</row>
    <row r="1287" spans="2:15">
      <c r="B1287" s="285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</row>
    <row r="1288" spans="2:15">
      <c r="B1288" s="285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</row>
    <row r="1289" spans="2:15">
      <c r="B1289" s="285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</row>
    <row r="1290" spans="2:15">
      <c r="B1290" s="285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</row>
    <row r="1291" spans="2:15">
      <c r="B1291" s="285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</row>
    <row r="1292" spans="2:15">
      <c r="B1292" s="285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</row>
    <row r="1293" spans="2:15">
      <c r="B1293" s="285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</row>
    <row r="1294" spans="2:15">
      <c r="B1294" s="285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</row>
    <row r="1295" spans="2:15">
      <c r="B1295" s="285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</row>
    <row r="1296" spans="2:15">
      <c r="B1296" s="285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</row>
    <row r="1297" spans="2:15">
      <c r="B1297" s="285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</row>
    <row r="1298" spans="2:15">
      <c r="B1298" s="285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</row>
    <row r="1299" spans="2:15">
      <c r="B1299" s="285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</row>
    <row r="1300" spans="2:15">
      <c r="B1300" s="285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</row>
    <row r="1301" spans="2:15">
      <c r="B1301" s="285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</row>
    <row r="1302" spans="2:15">
      <c r="B1302" s="285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</row>
    <row r="1303" spans="2:15">
      <c r="B1303" s="285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</row>
    <row r="1304" spans="2:15">
      <c r="B1304" s="285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</row>
    <row r="1305" spans="2:15">
      <c r="B1305" s="285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</row>
    <row r="1306" spans="2:15">
      <c r="B1306" s="285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</row>
    <row r="1307" spans="2:15">
      <c r="B1307" s="285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</row>
    <row r="1308" spans="2:15">
      <c r="B1308" s="285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</row>
    <row r="1309" spans="2:15">
      <c r="B1309" s="285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</row>
    <row r="1310" spans="2:15">
      <c r="B1310" s="285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</row>
    <row r="1311" spans="2:15">
      <c r="B1311" s="285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</row>
    <row r="1312" spans="2:15">
      <c r="B1312" s="285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</row>
    <row r="1313" spans="2:15">
      <c r="B1313" s="285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</row>
    <row r="1314" spans="2:15">
      <c r="B1314" s="285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</row>
    <row r="1315" spans="2:15">
      <c r="B1315" s="285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</row>
    <row r="1316" spans="2:15">
      <c r="B1316" s="285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</row>
    <row r="1317" spans="2:15">
      <c r="B1317" s="285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</row>
    <row r="1318" spans="2:15">
      <c r="B1318" s="285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</row>
    <row r="1319" spans="2:15">
      <c r="B1319" s="285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</row>
    <row r="1320" spans="2:15">
      <c r="B1320" s="285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</row>
    <row r="1321" spans="2:15">
      <c r="B1321" s="285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</row>
    <row r="1322" spans="2:15">
      <c r="B1322" s="285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</row>
    <row r="1323" spans="2:15">
      <c r="B1323" s="285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</row>
    <row r="1324" spans="2:15">
      <c r="B1324" s="285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</row>
    <row r="1325" spans="2:15">
      <c r="B1325" s="285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</row>
    <row r="1326" spans="2:15">
      <c r="B1326" s="285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</row>
    <row r="1327" spans="2:15">
      <c r="B1327" s="285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</row>
    <row r="1328" spans="2:15">
      <c r="B1328" s="285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</row>
    <row r="1329" spans="2:15">
      <c r="B1329" s="285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</row>
    <row r="1330" spans="2:15">
      <c r="B1330" s="285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</row>
    <row r="1331" spans="2:15">
      <c r="B1331" s="285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</row>
    <row r="1332" spans="2:15">
      <c r="B1332" s="285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</row>
    <row r="1333" spans="2:15">
      <c r="B1333" s="285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</row>
    <row r="1334" spans="2:15">
      <c r="B1334" s="285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</row>
    <row r="1335" spans="2:15">
      <c r="B1335" s="285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</row>
    <row r="1336" spans="2:15">
      <c r="B1336" s="285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</row>
    <row r="1337" spans="2:15">
      <c r="B1337" s="285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</row>
    <row r="1338" spans="2:15">
      <c r="B1338" s="285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</row>
    <row r="1339" spans="2:15">
      <c r="B1339" s="285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</row>
    <row r="1340" spans="2:15">
      <c r="B1340" s="285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</row>
    <row r="1341" spans="2:15">
      <c r="B1341" s="285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</row>
    <row r="1342" spans="2:15">
      <c r="B1342" s="285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</row>
    <row r="1343" spans="2:15">
      <c r="B1343" s="285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</row>
    <row r="1344" spans="2:15">
      <c r="B1344" s="285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</row>
    <row r="1345" spans="2:15">
      <c r="B1345" s="285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</row>
    <row r="1346" spans="2:15">
      <c r="B1346" s="285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</row>
    <row r="1347" spans="2:15">
      <c r="B1347" s="285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</row>
    <row r="1348" spans="2:15">
      <c r="B1348" s="285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</row>
    <row r="1349" spans="2:15">
      <c r="B1349" s="285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</row>
    <row r="1350" spans="2:15">
      <c r="B1350" s="285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</row>
    <row r="1351" spans="2:15">
      <c r="B1351" s="285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</row>
    <row r="1352" spans="2:15">
      <c r="B1352" s="285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</row>
    <row r="1353" spans="2:15">
      <c r="B1353" s="285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</row>
    <row r="1354" spans="2:15">
      <c r="B1354" s="285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</row>
    <row r="1355" spans="2:15">
      <c r="B1355" s="285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</row>
    <row r="1356" spans="2:15">
      <c r="B1356" s="285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</row>
    <row r="1357" spans="2:15">
      <c r="B1357" s="285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</row>
    <row r="1358" spans="2:15">
      <c r="B1358" s="285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</row>
    <row r="1359" spans="2:15">
      <c r="B1359" s="285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</row>
    <row r="1360" spans="2:15">
      <c r="B1360" s="285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</row>
    <row r="1361" spans="2:15">
      <c r="B1361" s="285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</row>
    <row r="1362" spans="2:15">
      <c r="B1362" s="285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</row>
    <row r="1363" spans="2:15">
      <c r="B1363" s="285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</row>
    <row r="1364" spans="2:15">
      <c r="B1364" s="285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</row>
    <row r="1365" spans="2:15">
      <c r="B1365" s="285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</row>
    <row r="1366" spans="2:15">
      <c r="B1366" s="285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</row>
    <row r="1367" spans="2:15">
      <c r="B1367" s="285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</row>
    <row r="1368" spans="2:15">
      <c r="B1368" s="285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</row>
    <row r="1369" spans="2:15">
      <c r="B1369" s="285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</row>
    <row r="1370" spans="2:15">
      <c r="B1370" s="285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</row>
    <row r="1371" spans="2:15">
      <c r="B1371" s="285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</row>
    <row r="1372" spans="2:15">
      <c r="B1372" s="285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</row>
    <row r="1373" spans="2:15">
      <c r="B1373" s="285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</row>
    <row r="1374" spans="2:15">
      <c r="B1374" s="285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</row>
    <row r="1375" spans="2:15">
      <c r="B1375" s="285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</row>
    <row r="1376" spans="2:15">
      <c r="B1376" s="285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</row>
    <row r="1377" spans="2:15">
      <c r="B1377" s="285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</row>
    <row r="1378" spans="2:15">
      <c r="B1378" s="285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</row>
    <row r="1379" spans="2:15">
      <c r="B1379" s="285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</row>
    <row r="1380" spans="2:15">
      <c r="B1380" s="285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</row>
    <row r="1381" spans="2:15">
      <c r="B1381" s="285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</row>
    <row r="1382" spans="2:15">
      <c r="B1382" s="285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</row>
    <row r="1383" spans="2:15">
      <c r="B1383" s="285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</row>
    <row r="1384" spans="2:15">
      <c r="B1384" s="285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</row>
    <row r="1385" spans="2:15">
      <c r="B1385" s="285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</row>
    <row r="1386" spans="2:15">
      <c r="B1386" s="285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</row>
    <row r="1387" spans="2:15">
      <c r="B1387" s="285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</row>
    <row r="1388" spans="2:15">
      <c r="B1388" s="285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</row>
    <row r="1389" spans="2:15">
      <c r="B1389" s="285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</row>
    <row r="1390" spans="2:15">
      <c r="B1390" s="285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</row>
    <row r="1391" spans="2:15">
      <c r="B1391" s="285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</row>
    <row r="1392" spans="2:15">
      <c r="B1392" s="285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</row>
    <row r="1393" spans="2:15">
      <c r="B1393" s="285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</row>
    <row r="1394" spans="2:15">
      <c r="B1394" s="285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</row>
    <row r="1395" spans="2:15">
      <c r="B1395" s="285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</row>
    <row r="1396" spans="2:15">
      <c r="B1396" s="285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</row>
    <row r="1397" spans="2:15">
      <c r="B1397" s="285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</row>
    <row r="1398" spans="2:15">
      <c r="B1398" s="285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</row>
    <row r="1399" spans="2:15">
      <c r="B1399" s="285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</row>
    <row r="1400" spans="2:15">
      <c r="B1400" s="285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</row>
    <row r="1401" spans="2:15">
      <c r="B1401" s="285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</row>
    <row r="1402" spans="2:15">
      <c r="B1402" s="285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</row>
    <row r="1403" spans="2:15">
      <c r="B1403" s="285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</row>
    <row r="1404" spans="2:15">
      <c r="B1404" s="285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</row>
    <row r="1405" spans="2:15">
      <c r="B1405" s="285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</row>
    <row r="1406" spans="2:15">
      <c r="B1406" s="285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</row>
    <row r="1407" spans="2:15">
      <c r="B1407" s="285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</row>
    <row r="1408" spans="2:15">
      <c r="B1408" s="285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</row>
    <row r="1409" spans="2:15">
      <c r="B1409" s="285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</row>
    <row r="1410" spans="2:15">
      <c r="B1410" s="285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</row>
    <row r="1411" spans="2:15">
      <c r="B1411" s="285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</row>
    <row r="1412" spans="2:15">
      <c r="B1412" s="285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</row>
    <row r="1413" spans="2:15">
      <c r="B1413" s="285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</row>
    <row r="1414" spans="2:15">
      <c r="B1414" s="285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</row>
  </sheetData>
  <mergeCells count="5">
    <mergeCell ref="A6:A753"/>
    <mergeCell ref="B6:B753"/>
    <mergeCell ref="A1:O1"/>
    <mergeCell ref="A2:O2"/>
    <mergeCell ref="A5:B5"/>
  </mergeCells>
  <phoneticPr fontId="33" type="noConversion"/>
  <conditionalFormatting sqref="C6:O753">
    <cfRule type="expression" dxfId="1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CC6-FB85-4120-A780-98892EBD9504}">
  <sheetPr>
    <pageSetUpPr fitToPage="1"/>
  </sheetPr>
  <dimension ref="A1:R899"/>
  <sheetViews>
    <sheetView showGridLines="0" zoomScale="85" zoomScaleNormal="85" zoomScalePageLayoutView="69" workbookViewId="0">
      <pane ySplit="4" topLeftCell="A167" activePane="bottomLeft" state="frozen"/>
      <selection activeCell="P1" sqref="P1"/>
      <selection pane="bottomLeft" activeCell="C98" sqref="C98"/>
    </sheetView>
  </sheetViews>
  <sheetFormatPr baseColWidth="10" defaultColWidth="9.375" defaultRowHeight="16.5"/>
  <cols>
    <col min="1" max="1" width="9.375" style="1"/>
    <col min="2" max="2" width="13.625" style="59" customWidth="1"/>
    <col min="3" max="3" width="19.37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" width="9.375" style="1" customWidth="1"/>
    <col min="17" max="16384" width="9.375" style="1"/>
  </cols>
  <sheetData>
    <row r="1" spans="1:17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1"/>
    </row>
    <row r="2" spans="1:17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</row>
    <row r="3" spans="1:17" ht="49.5" customHeight="1" thickBo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3"/>
      <c r="Q3" s="3"/>
    </row>
    <row r="4" spans="1:17" customFormat="1" ht="110.25" customHeight="1" thickBot="1">
      <c r="A4" s="825" t="s">
        <v>1</v>
      </c>
      <c r="B4" s="825"/>
      <c r="C4" s="263" t="s">
        <v>2</v>
      </c>
      <c r="D4" s="264" t="s">
        <v>3</v>
      </c>
      <c r="E4" s="265" t="s">
        <v>4</v>
      </c>
      <c r="F4" s="212" t="s">
        <v>5</v>
      </c>
      <c r="G4" s="211" t="s">
        <v>6</v>
      </c>
      <c r="H4" s="211" t="s">
        <v>7</v>
      </c>
      <c r="I4" s="211" t="s">
        <v>8</v>
      </c>
      <c r="J4" s="211" t="s">
        <v>9</v>
      </c>
      <c r="K4" s="211" t="s">
        <v>10</v>
      </c>
      <c r="L4" s="211" t="s">
        <v>11</v>
      </c>
      <c r="M4" s="211" t="s">
        <v>12</v>
      </c>
      <c r="N4" s="213" t="s">
        <v>13</v>
      </c>
      <c r="O4" s="213" t="s">
        <v>14</v>
      </c>
    </row>
    <row r="5" spans="1:17" s="15" customFormat="1" ht="18" customHeight="1">
      <c r="A5" s="813" t="s">
        <v>1332</v>
      </c>
      <c r="B5" s="813"/>
      <c r="C5" s="12" t="s">
        <v>1333</v>
      </c>
      <c r="D5" s="10" t="s">
        <v>1334</v>
      </c>
      <c r="E5" s="12">
        <v>1</v>
      </c>
      <c r="F5" s="10" t="s">
        <v>1335</v>
      </c>
      <c r="G5" s="10" t="s">
        <v>22</v>
      </c>
      <c r="H5" s="12" t="s">
        <v>95</v>
      </c>
      <c r="I5" s="12" t="s">
        <v>20</v>
      </c>
      <c r="J5" s="12" t="s">
        <v>22</v>
      </c>
      <c r="K5" s="12" t="s">
        <v>22</v>
      </c>
      <c r="L5" s="12" t="s">
        <v>22</v>
      </c>
      <c r="M5" s="12" t="s">
        <v>22</v>
      </c>
      <c r="N5" s="13" t="s">
        <v>800</v>
      </c>
      <c r="O5" s="14">
        <v>57</v>
      </c>
    </row>
    <row r="6" spans="1:17" s="15" customFormat="1" ht="18" customHeight="1">
      <c r="A6" s="813"/>
      <c r="B6" s="813"/>
      <c r="C6" s="12" t="s">
        <v>1336</v>
      </c>
      <c r="D6" s="12" t="s">
        <v>1337</v>
      </c>
      <c r="E6" s="12">
        <v>1</v>
      </c>
      <c r="F6" s="10" t="s">
        <v>1335</v>
      </c>
      <c r="G6" s="10" t="s">
        <v>22</v>
      </c>
      <c r="H6" s="12" t="s">
        <v>101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800</v>
      </c>
      <c r="O6" s="14">
        <v>57</v>
      </c>
    </row>
    <row r="7" spans="1:17" s="15" customFormat="1" ht="18" customHeight="1" thickBot="1">
      <c r="A7" s="814"/>
      <c r="B7" s="814"/>
      <c r="C7" s="25" t="s">
        <v>1338</v>
      </c>
      <c r="D7" s="25" t="s">
        <v>1337</v>
      </c>
      <c r="E7" s="25">
        <v>1</v>
      </c>
      <c r="F7" s="24" t="s">
        <v>1335</v>
      </c>
      <c r="G7" s="10" t="s">
        <v>22</v>
      </c>
      <c r="H7" s="12" t="s">
        <v>83</v>
      </c>
      <c r="I7" s="12" t="s">
        <v>20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800</v>
      </c>
      <c r="O7" s="14">
        <v>57</v>
      </c>
    </row>
    <row r="8" spans="1:17" s="107" customFormat="1" ht="14.25" customHeight="1" thickBot="1">
      <c r="A8" s="776">
        <v>1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</row>
    <row r="9" spans="1:17" s="15" customFormat="1" ht="18" customHeight="1">
      <c r="A9" s="812" t="s">
        <v>1339</v>
      </c>
      <c r="B9" s="812"/>
      <c r="C9" s="12" t="s">
        <v>1340</v>
      </c>
      <c r="D9" s="10" t="s">
        <v>1337</v>
      </c>
      <c r="E9" s="12">
        <v>1</v>
      </c>
      <c r="F9" s="10" t="s">
        <v>1341</v>
      </c>
      <c r="G9" s="108" t="s">
        <v>22</v>
      </c>
      <c r="H9" s="12" t="s">
        <v>74</v>
      </c>
      <c r="I9" s="12" t="s">
        <v>27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800</v>
      </c>
      <c r="O9" s="14">
        <v>245</v>
      </c>
    </row>
    <row r="10" spans="1:17" s="15" customFormat="1" ht="18" customHeight="1">
      <c r="A10" s="813"/>
      <c r="B10" s="813"/>
      <c r="C10" s="12" t="s">
        <v>1342</v>
      </c>
      <c r="D10" s="12" t="s">
        <v>1337</v>
      </c>
      <c r="E10" s="12">
        <v>3</v>
      </c>
      <c r="F10" s="10" t="s">
        <v>1341</v>
      </c>
      <c r="G10" s="10" t="s">
        <v>22</v>
      </c>
      <c r="H10" s="12" t="s">
        <v>1343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800</v>
      </c>
      <c r="O10" s="14">
        <v>245</v>
      </c>
    </row>
    <row r="11" spans="1:17" s="15" customFormat="1" ht="18" customHeight="1">
      <c r="A11" s="813"/>
      <c r="B11" s="813"/>
      <c r="C11" s="12" t="s">
        <v>1344</v>
      </c>
      <c r="D11" s="12" t="s">
        <v>1337</v>
      </c>
      <c r="E11" s="12">
        <v>24</v>
      </c>
      <c r="F11" s="10" t="s">
        <v>1341</v>
      </c>
      <c r="G11" s="10" t="s">
        <v>22</v>
      </c>
      <c r="H11" s="12" t="s">
        <v>22</v>
      </c>
      <c r="I11" s="12" t="s">
        <v>27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800</v>
      </c>
      <c r="O11" s="14">
        <v>245</v>
      </c>
    </row>
    <row r="12" spans="1:17" s="15" customFormat="1" ht="18" customHeight="1">
      <c r="A12" s="813"/>
      <c r="B12" s="813"/>
      <c r="C12" s="12" t="s">
        <v>1345</v>
      </c>
      <c r="D12" s="12" t="s">
        <v>1337</v>
      </c>
      <c r="E12" s="12">
        <v>1</v>
      </c>
      <c r="F12" s="10" t="s">
        <v>1341</v>
      </c>
      <c r="G12" s="10" t="s">
        <v>22</v>
      </c>
      <c r="H12" s="12" t="s">
        <v>396</v>
      </c>
      <c r="I12" s="12" t="s">
        <v>20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800</v>
      </c>
      <c r="O12" s="14">
        <v>245</v>
      </c>
    </row>
    <row r="13" spans="1:17" s="15" customFormat="1" ht="18" customHeight="1" thickBot="1">
      <c r="A13" s="814"/>
      <c r="B13" s="814"/>
      <c r="C13" s="25" t="s">
        <v>1346</v>
      </c>
      <c r="D13" s="25" t="s">
        <v>1337</v>
      </c>
      <c r="E13" s="25">
        <v>1</v>
      </c>
      <c r="F13" s="24" t="s">
        <v>1341</v>
      </c>
      <c r="G13" s="10" t="s">
        <v>22</v>
      </c>
      <c r="H13" s="12" t="s">
        <v>640</v>
      </c>
      <c r="I13" s="12" t="s">
        <v>20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800</v>
      </c>
      <c r="O13" s="14">
        <v>245</v>
      </c>
    </row>
    <row r="14" spans="1:17" s="107" customFormat="1" ht="15" customHeight="1" thickBot="1">
      <c r="A14" s="776">
        <v>1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205"/>
    </row>
    <row r="15" spans="1:17" s="15" customFormat="1" ht="18" customHeight="1">
      <c r="A15" s="850" t="s">
        <v>1347</v>
      </c>
      <c r="B15" s="827"/>
      <c r="C15" s="12" t="s">
        <v>1348</v>
      </c>
      <c r="D15" s="10" t="s">
        <v>1349</v>
      </c>
      <c r="E15" s="12">
        <v>1</v>
      </c>
      <c r="F15" s="10" t="s">
        <v>1335</v>
      </c>
      <c r="G15" s="108" t="s">
        <v>22</v>
      </c>
      <c r="H15" s="12" t="s">
        <v>256</v>
      </c>
      <c r="I15" s="12" t="s">
        <v>20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800</v>
      </c>
      <c r="O15" s="14">
        <v>57</v>
      </c>
    </row>
    <row r="16" spans="1:17" s="15" customFormat="1" ht="18" customHeight="1">
      <c r="A16" s="815"/>
      <c r="B16" s="816"/>
      <c r="C16" s="12" t="s">
        <v>1350</v>
      </c>
      <c r="D16" s="10" t="s">
        <v>1349</v>
      </c>
      <c r="E16" s="12">
        <v>1</v>
      </c>
      <c r="F16" s="12" t="s">
        <v>1335</v>
      </c>
      <c r="G16" s="12" t="s">
        <v>22</v>
      </c>
      <c r="H16" s="12" t="s">
        <v>816</v>
      </c>
      <c r="I16" s="12" t="s">
        <v>27</v>
      </c>
      <c r="J16" s="12" t="s">
        <v>22</v>
      </c>
      <c r="K16" s="12" t="s">
        <v>22</v>
      </c>
      <c r="L16" s="12" t="s">
        <v>22</v>
      </c>
      <c r="M16" s="12" t="s">
        <v>22</v>
      </c>
      <c r="N16" s="13" t="s">
        <v>800</v>
      </c>
      <c r="O16" s="14">
        <v>57</v>
      </c>
    </row>
    <row r="17" spans="1:15" s="15" customFormat="1" ht="18" customHeight="1">
      <c r="A17" s="815"/>
      <c r="B17" s="816"/>
      <c r="C17" s="12" t="s">
        <v>1351</v>
      </c>
      <c r="D17" s="10" t="s">
        <v>1349</v>
      </c>
      <c r="E17" s="12">
        <v>1</v>
      </c>
      <c r="F17" s="12" t="s">
        <v>1335</v>
      </c>
      <c r="G17" s="12" t="s">
        <v>22</v>
      </c>
      <c r="H17" s="12" t="s">
        <v>1352</v>
      </c>
      <c r="I17" s="12" t="s">
        <v>20</v>
      </c>
      <c r="J17" s="12" t="s">
        <v>22</v>
      </c>
      <c r="K17" s="12" t="s">
        <v>22</v>
      </c>
      <c r="L17" s="12" t="s">
        <v>22</v>
      </c>
      <c r="M17" s="12" t="s">
        <v>22</v>
      </c>
      <c r="N17" s="13" t="s">
        <v>800</v>
      </c>
      <c r="O17" s="14">
        <v>57</v>
      </c>
    </row>
    <row r="18" spans="1:15" s="15" customFormat="1" ht="18" customHeight="1">
      <c r="A18" s="815"/>
      <c r="B18" s="816"/>
      <c r="C18" s="12" t="s">
        <v>1353</v>
      </c>
      <c r="D18" s="10" t="s">
        <v>1349</v>
      </c>
      <c r="E18" s="12">
        <v>1</v>
      </c>
      <c r="F18" s="12" t="s">
        <v>1335</v>
      </c>
      <c r="G18" s="12" t="s">
        <v>22</v>
      </c>
      <c r="H18" s="12" t="s">
        <v>396</v>
      </c>
      <c r="I18" s="12" t="s">
        <v>27</v>
      </c>
      <c r="J18" s="12" t="s">
        <v>22</v>
      </c>
      <c r="K18" s="12" t="s">
        <v>22</v>
      </c>
      <c r="L18" s="12" t="s">
        <v>22</v>
      </c>
      <c r="M18" s="12" t="s">
        <v>22</v>
      </c>
      <c r="N18" s="13" t="s">
        <v>800</v>
      </c>
      <c r="O18" s="14">
        <v>57</v>
      </c>
    </row>
    <row r="19" spans="1:15" s="15" customFormat="1" ht="18" customHeight="1">
      <c r="A19" s="815"/>
      <c r="B19" s="816"/>
      <c r="C19" s="12" t="s">
        <v>1354</v>
      </c>
      <c r="D19" s="10" t="s">
        <v>1349</v>
      </c>
      <c r="E19" s="12">
        <v>1</v>
      </c>
      <c r="F19" s="12" t="s">
        <v>1335</v>
      </c>
      <c r="G19" s="12" t="s">
        <v>22</v>
      </c>
      <c r="H19" s="12" t="s">
        <v>665</v>
      </c>
      <c r="I19" s="12" t="s">
        <v>20</v>
      </c>
      <c r="J19" s="12" t="s">
        <v>22</v>
      </c>
      <c r="K19" s="12" t="s">
        <v>22</v>
      </c>
      <c r="L19" s="12" t="s">
        <v>22</v>
      </c>
      <c r="M19" s="12" t="s">
        <v>22</v>
      </c>
      <c r="N19" s="13" t="s">
        <v>800</v>
      </c>
      <c r="O19" s="14">
        <v>57</v>
      </c>
    </row>
    <row r="20" spans="1:15" s="15" customFormat="1" ht="18" customHeight="1">
      <c r="A20" s="815"/>
      <c r="B20" s="816"/>
      <c r="C20" s="12" t="s">
        <v>1355</v>
      </c>
      <c r="D20" s="10" t="s">
        <v>1349</v>
      </c>
      <c r="E20" s="12">
        <v>1</v>
      </c>
      <c r="F20" s="12" t="s">
        <v>1335</v>
      </c>
      <c r="G20" s="12" t="s">
        <v>22</v>
      </c>
      <c r="H20" s="12" t="s">
        <v>398</v>
      </c>
      <c r="I20" s="12" t="s">
        <v>20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800</v>
      </c>
      <c r="O20" s="14">
        <v>57</v>
      </c>
    </row>
    <row r="21" spans="1:15" s="15" customFormat="1" ht="18" customHeight="1">
      <c r="A21" s="815"/>
      <c r="B21" s="816"/>
      <c r="C21" s="12" t="s">
        <v>1356</v>
      </c>
      <c r="D21" s="10" t="s">
        <v>1349</v>
      </c>
      <c r="E21" s="12">
        <v>1</v>
      </c>
      <c r="F21" s="12" t="s">
        <v>1335</v>
      </c>
      <c r="G21" s="12" t="s">
        <v>22</v>
      </c>
      <c r="H21" s="12" t="s">
        <v>1352</v>
      </c>
      <c r="I21" s="12" t="s">
        <v>20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800</v>
      </c>
      <c r="O21" s="14">
        <v>57</v>
      </c>
    </row>
    <row r="22" spans="1:15" s="15" customFormat="1" ht="18" customHeight="1">
      <c r="A22" s="815"/>
      <c r="B22" s="816"/>
      <c r="C22" s="12" t="s">
        <v>1357</v>
      </c>
      <c r="D22" s="10" t="s">
        <v>1349</v>
      </c>
      <c r="E22" s="12">
        <v>1</v>
      </c>
      <c r="F22" s="12" t="s">
        <v>1335</v>
      </c>
      <c r="G22" s="12" t="s">
        <v>22</v>
      </c>
      <c r="H22" s="12" t="s">
        <v>1352</v>
      </c>
      <c r="I22" s="12" t="s">
        <v>20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800</v>
      </c>
      <c r="O22" s="14">
        <v>57</v>
      </c>
    </row>
    <row r="23" spans="1:15" s="15" customFormat="1" ht="18" customHeight="1">
      <c r="A23" s="815"/>
      <c r="B23" s="816"/>
      <c r="C23" s="12" t="s">
        <v>1358</v>
      </c>
      <c r="D23" s="10" t="s">
        <v>1349</v>
      </c>
      <c r="E23" s="12">
        <v>1</v>
      </c>
      <c r="F23" s="12" t="s">
        <v>1335</v>
      </c>
      <c r="G23" s="12" t="s">
        <v>22</v>
      </c>
      <c r="H23" s="12" t="s">
        <v>90</v>
      </c>
      <c r="I23" s="12" t="s">
        <v>27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800</v>
      </c>
      <c r="O23" s="14">
        <v>57</v>
      </c>
    </row>
    <row r="24" spans="1:15" s="15" customFormat="1" ht="18" customHeight="1">
      <c r="A24" s="815"/>
      <c r="B24" s="816"/>
      <c r="C24" s="12" t="s">
        <v>1359</v>
      </c>
      <c r="D24" s="10" t="s">
        <v>1349</v>
      </c>
      <c r="E24" s="12">
        <v>1</v>
      </c>
      <c r="F24" s="12" t="s">
        <v>1335</v>
      </c>
      <c r="G24" s="12" t="s">
        <v>22</v>
      </c>
      <c r="H24" s="12" t="s">
        <v>715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800</v>
      </c>
      <c r="O24" s="14">
        <v>57</v>
      </c>
    </row>
    <row r="25" spans="1:15" s="15" customFormat="1" ht="18" customHeight="1">
      <c r="A25" s="815"/>
      <c r="B25" s="816"/>
      <c r="C25" s="12" t="s">
        <v>1360</v>
      </c>
      <c r="D25" s="10" t="s">
        <v>1349</v>
      </c>
      <c r="E25" s="12">
        <v>1</v>
      </c>
      <c r="F25" s="12" t="s">
        <v>1335</v>
      </c>
      <c r="G25" s="12" t="s">
        <v>22</v>
      </c>
      <c r="H25" s="12" t="s">
        <v>640</v>
      </c>
      <c r="I25" s="12" t="s">
        <v>20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800</v>
      </c>
      <c r="O25" s="14">
        <v>57</v>
      </c>
    </row>
    <row r="26" spans="1:15" s="15" customFormat="1" ht="18" customHeight="1">
      <c r="A26" s="815"/>
      <c r="B26" s="816"/>
      <c r="C26" s="12" t="s">
        <v>1361</v>
      </c>
      <c r="D26" s="10" t="s">
        <v>1349</v>
      </c>
      <c r="E26" s="12">
        <v>1</v>
      </c>
      <c r="F26" s="12" t="s">
        <v>1335</v>
      </c>
      <c r="G26" s="12" t="s">
        <v>22</v>
      </c>
      <c r="H26" s="12" t="s">
        <v>272</v>
      </c>
      <c r="I26" s="12" t="s">
        <v>27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800</v>
      </c>
      <c r="O26" s="14">
        <v>57</v>
      </c>
    </row>
    <row r="27" spans="1:15" s="15" customFormat="1" ht="18" customHeight="1">
      <c r="A27" s="815"/>
      <c r="B27" s="816"/>
      <c r="C27" s="12" t="s">
        <v>1362</v>
      </c>
      <c r="D27" s="10" t="s">
        <v>1349</v>
      </c>
      <c r="E27" s="12">
        <v>1</v>
      </c>
      <c r="F27" s="12" t="s">
        <v>1335</v>
      </c>
      <c r="G27" s="12" t="s">
        <v>22</v>
      </c>
      <c r="H27" s="12" t="s">
        <v>106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800</v>
      </c>
      <c r="O27" s="14">
        <v>57</v>
      </c>
    </row>
    <row r="28" spans="1:15" s="15" customFormat="1" ht="18" customHeight="1">
      <c r="A28" s="815"/>
      <c r="B28" s="816"/>
      <c r="C28" s="12" t="s">
        <v>1363</v>
      </c>
      <c r="D28" s="10" t="s">
        <v>1349</v>
      </c>
      <c r="E28" s="12">
        <v>1</v>
      </c>
      <c r="F28" s="12" t="s">
        <v>1335</v>
      </c>
      <c r="G28" s="12" t="s">
        <v>22</v>
      </c>
      <c r="H28" s="12" t="s">
        <v>525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800</v>
      </c>
      <c r="O28" s="14">
        <v>57</v>
      </c>
    </row>
    <row r="29" spans="1:15" s="15" customFormat="1" ht="18" customHeight="1">
      <c r="A29" s="815"/>
      <c r="B29" s="816"/>
      <c r="C29" s="12" t="s">
        <v>1364</v>
      </c>
      <c r="D29" s="10" t="s">
        <v>1349</v>
      </c>
      <c r="E29" s="12">
        <v>1</v>
      </c>
      <c r="F29" s="12" t="s">
        <v>1335</v>
      </c>
      <c r="G29" s="12" t="s">
        <v>22</v>
      </c>
      <c r="H29" s="12" t="s">
        <v>22</v>
      </c>
      <c r="I29" s="12" t="s">
        <v>22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800</v>
      </c>
      <c r="O29" s="14">
        <v>57</v>
      </c>
    </row>
    <row r="30" spans="1:15" s="15" customFormat="1" ht="18" customHeight="1">
      <c r="A30" s="815"/>
      <c r="B30" s="816"/>
      <c r="C30" s="12" t="s">
        <v>1365</v>
      </c>
      <c r="D30" s="10" t="s">
        <v>1349</v>
      </c>
      <c r="E30" s="12">
        <v>1</v>
      </c>
      <c r="F30" s="12" t="s">
        <v>1335</v>
      </c>
      <c r="G30" s="12" t="s">
        <v>22</v>
      </c>
      <c r="H30" s="12" t="s">
        <v>22</v>
      </c>
      <c r="I30" s="12" t="s">
        <v>22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800</v>
      </c>
      <c r="O30" s="14">
        <v>57</v>
      </c>
    </row>
    <row r="31" spans="1:15" s="15" customFormat="1" ht="18" customHeight="1">
      <c r="A31" s="815"/>
      <c r="B31" s="816"/>
      <c r="C31" s="12" t="s">
        <v>1366</v>
      </c>
      <c r="D31" s="10" t="s">
        <v>1349</v>
      </c>
      <c r="E31" s="12">
        <v>1</v>
      </c>
      <c r="F31" s="12" t="s">
        <v>1335</v>
      </c>
      <c r="G31" s="12" t="s">
        <v>22</v>
      </c>
      <c r="H31" s="12" t="s">
        <v>22</v>
      </c>
      <c r="I31" s="12" t="s">
        <v>22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800</v>
      </c>
      <c r="O31" s="14">
        <v>57</v>
      </c>
    </row>
    <row r="32" spans="1:15" s="15" customFormat="1" ht="18" customHeight="1">
      <c r="A32" s="815"/>
      <c r="B32" s="816"/>
      <c r="C32" s="12" t="s">
        <v>1367</v>
      </c>
      <c r="D32" s="10" t="s">
        <v>1349</v>
      </c>
      <c r="E32" s="12">
        <v>1</v>
      </c>
      <c r="F32" s="12" t="s">
        <v>1335</v>
      </c>
      <c r="G32" s="12" t="s">
        <v>22</v>
      </c>
      <c r="H32" s="12" t="s">
        <v>22</v>
      </c>
      <c r="I32" s="12" t="s">
        <v>22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800</v>
      </c>
      <c r="O32" s="14">
        <v>57</v>
      </c>
    </row>
    <row r="33" spans="1:18" s="15" customFormat="1" ht="18" customHeight="1" thickBot="1">
      <c r="A33" s="815"/>
      <c r="B33" s="816"/>
      <c r="C33" s="12" t="s">
        <v>1368</v>
      </c>
      <c r="D33" s="10" t="s">
        <v>1349</v>
      </c>
      <c r="E33" s="12">
        <v>1</v>
      </c>
      <c r="F33" s="12" t="s">
        <v>1335</v>
      </c>
      <c r="G33" s="12" t="s">
        <v>22</v>
      </c>
      <c r="H33" s="12" t="s">
        <v>525</v>
      </c>
      <c r="I33" s="12" t="s">
        <v>20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800</v>
      </c>
      <c r="O33" s="14">
        <v>57</v>
      </c>
    </row>
    <row r="34" spans="1:18" s="15" customFormat="1" ht="17.25" thickBot="1">
      <c r="A34" s="776">
        <v>1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204"/>
    </row>
    <row r="35" spans="1:18" s="107" customFormat="1" ht="15" customHeight="1">
      <c r="A35" s="812" t="s">
        <v>1369</v>
      </c>
      <c r="B35" s="812"/>
      <c r="C35" s="108" t="s">
        <v>1370</v>
      </c>
      <c r="D35" s="74" t="s">
        <v>1371</v>
      </c>
      <c r="E35" s="74">
        <v>1</v>
      </c>
      <c r="F35" s="74" t="s">
        <v>1372</v>
      </c>
      <c r="G35" s="74" t="s">
        <v>22</v>
      </c>
      <c r="H35" s="108" t="s">
        <v>656</v>
      </c>
      <c r="I35" s="109" t="s">
        <v>20</v>
      </c>
      <c r="J35" s="74" t="s">
        <v>22</v>
      </c>
      <c r="K35" s="74" t="s">
        <v>22</v>
      </c>
      <c r="L35" s="108" t="s">
        <v>22</v>
      </c>
      <c r="M35" s="109" t="s">
        <v>22</v>
      </c>
      <c r="N35" s="173" t="s">
        <v>800</v>
      </c>
      <c r="O35" s="65">
        <v>987</v>
      </c>
    </row>
    <row r="36" spans="1:18" s="107" customFormat="1" ht="15" customHeight="1" thickBot="1">
      <c r="A36" s="814"/>
      <c r="B36" s="814"/>
      <c r="C36" s="10" t="s">
        <v>1373</v>
      </c>
      <c r="D36" s="12" t="s">
        <v>1371</v>
      </c>
      <c r="E36" s="12">
        <v>1</v>
      </c>
      <c r="F36" s="12" t="s">
        <v>1372</v>
      </c>
      <c r="G36" s="12" t="s">
        <v>22</v>
      </c>
      <c r="H36" s="10" t="s">
        <v>525</v>
      </c>
      <c r="I36" s="11" t="s">
        <v>20</v>
      </c>
      <c r="J36" s="12" t="s">
        <v>22</v>
      </c>
      <c r="K36" s="12" t="s">
        <v>22</v>
      </c>
      <c r="L36" s="10" t="s">
        <v>22</v>
      </c>
      <c r="M36" s="11" t="s">
        <v>22</v>
      </c>
      <c r="N36" s="13" t="s">
        <v>800</v>
      </c>
      <c r="O36" s="14">
        <v>987</v>
      </c>
      <c r="P36" s="280"/>
    </row>
    <row r="37" spans="1:18" s="15" customFormat="1" ht="17.25" thickBot="1">
      <c r="A37" s="776">
        <v>1</v>
      </c>
      <c r="B37" s="278"/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9"/>
    </row>
    <row r="38" spans="1:18" s="107" customFormat="1" ht="15" customHeight="1">
      <c r="A38" s="812" t="s">
        <v>1374</v>
      </c>
      <c r="B38" s="827"/>
      <c r="C38" s="108" t="s">
        <v>1375</v>
      </c>
      <c r="D38" s="74" t="s">
        <v>1376</v>
      </c>
      <c r="E38" s="74">
        <v>1</v>
      </c>
      <c r="F38" s="74" t="s">
        <v>1377</v>
      </c>
      <c r="G38" s="74" t="s">
        <v>22</v>
      </c>
      <c r="H38" s="108" t="s">
        <v>536</v>
      </c>
      <c r="I38" s="109" t="s">
        <v>20</v>
      </c>
      <c r="J38" s="74" t="s">
        <v>22</v>
      </c>
      <c r="K38" s="74" t="s">
        <v>22</v>
      </c>
      <c r="L38" s="108" t="s">
        <v>22</v>
      </c>
      <c r="M38" s="109" t="s">
        <v>22</v>
      </c>
      <c r="N38" s="173" t="s">
        <v>833</v>
      </c>
      <c r="O38" s="65">
        <v>103</v>
      </c>
    </row>
    <row r="39" spans="1:18" s="107" customFormat="1" ht="15" customHeight="1">
      <c r="A39" s="813"/>
      <c r="B39" s="816"/>
      <c r="C39" s="12" t="s">
        <v>1378</v>
      </c>
      <c r="D39" s="10" t="s">
        <v>1376</v>
      </c>
      <c r="E39" s="12">
        <v>1</v>
      </c>
      <c r="F39" s="12" t="s">
        <v>1377</v>
      </c>
      <c r="G39" s="10" t="s">
        <v>22</v>
      </c>
      <c r="H39" s="10" t="s">
        <v>536</v>
      </c>
      <c r="I39" s="11" t="s">
        <v>20</v>
      </c>
      <c r="J39" s="12" t="s">
        <v>22</v>
      </c>
      <c r="K39" s="12" t="s">
        <v>22</v>
      </c>
      <c r="L39" s="10" t="s">
        <v>22</v>
      </c>
      <c r="M39" s="11" t="s">
        <v>22</v>
      </c>
      <c r="N39" s="13" t="s">
        <v>833</v>
      </c>
      <c r="O39" s="14">
        <v>103</v>
      </c>
    </row>
    <row r="40" spans="1:18" s="107" customFormat="1" ht="15" customHeight="1">
      <c r="A40" s="813"/>
      <c r="B40" s="816"/>
      <c r="C40" s="10" t="s">
        <v>1379</v>
      </c>
      <c r="D40" s="10" t="s">
        <v>1376</v>
      </c>
      <c r="E40" s="10">
        <v>1</v>
      </c>
      <c r="F40" s="10" t="s">
        <v>1377</v>
      </c>
      <c r="G40" s="10" t="s">
        <v>22</v>
      </c>
      <c r="H40" s="10" t="s">
        <v>536</v>
      </c>
      <c r="I40" s="10" t="s">
        <v>27</v>
      </c>
      <c r="J40" s="10" t="s">
        <v>22</v>
      </c>
      <c r="K40" s="10" t="s">
        <v>22</v>
      </c>
      <c r="L40" s="10" t="s">
        <v>22</v>
      </c>
      <c r="M40" s="10" t="s">
        <v>22</v>
      </c>
      <c r="N40" s="22" t="s">
        <v>833</v>
      </c>
      <c r="O40" s="14">
        <v>103</v>
      </c>
    </row>
    <row r="41" spans="1:18" s="107" customFormat="1" ht="15" customHeight="1" thickBot="1">
      <c r="A41" s="814"/>
      <c r="B41" s="818"/>
      <c r="C41" s="24" t="s">
        <v>1380</v>
      </c>
      <c r="D41" s="24" t="s">
        <v>1376</v>
      </c>
      <c r="E41" s="24">
        <v>1</v>
      </c>
      <c r="F41" s="24" t="s">
        <v>1377</v>
      </c>
      <c r="G41" s="24" t="s">
        <v>22</v>
      </c>
      <c r="H41" s="24" t="s">
        <v>536</v>
      </c>
      <c r="I41" s="24" t="s">
        <v>20</v>
      </c>
      <c r="J41" s="24" t="s">
        <v>22</v>
      </c>
      <c r="K41" s="24" t="s">
        <v>22</v>
      </c>
      <c r="L41" s="24" t="s">
        <v>22</v>
      </c>
      <c r="M41" s="24" t="s">
        <v>22</v>
      </c>
      <c r="N41" s="151" t="s">
        <v>833</v>
      </c>
      <c r="O41" s="14">
        <v>103</v>
      </c>
    </row>
    <row r="42" spans="1:18" s="15" customFormat="1" ht="17.25" thickBot="1">
      <c r="A42" s="776">
        <v>1</v>
      </c>
      <c r="B42" s="187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177"/>
    </row>
    <row r="43" spans="1:18" s="107" customFormat="1" ht="15" customHeight="1" thickBot="1">
      <c r="A43" s="838" t="s">
        <v>1381</v>
      </c>
      <c r="B43" s="855"/>
      <c r="C43" s="161" t="s">
        <v>1382</v>
      </c>
      <c r="D43" s="162" t="s">
        <v>1383</v>
      </c>
      <c r="E43" s="162">
        <v>4</v>
      </c>
      <c r="F43" s="162" t="s">
        <v>1377</v>
      </c>
      <c r="G43" s="162" t="s">
        <v>22</v>
      </c>
      <c r="H43" s="161" t="s">
        <v>536</v>
      </c>
      <c r="I43" s="177" t="s">
        <v>20</v>
      </c>
      <c r="J43" s="162" t="s">
        <v>22</v>
      </c>
      <c r="K43" s="162" t="s">
        <v>22</v>
      </c>
      <c r="L43" s="161" t="s">
        <v>22</v>
      </c>
      <c r="M43" s="177" t="s">
        <v>22</v>
      </c>
      <c r="N43" s="166" t="s">
        <v>833</v>
      </c>
      <c r="O43" s="163">
        <v>103</v>
      </c>
    </row>
    <row r="44" spans="1:18" s="15" customFormat="1" ht="17.25" thickBot="1">
      <c r="A44" s="776">
        <v>1</v>
      </c>
      <c r="B44" s="187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207"/>
    </row>
    <row r="45" spans="1:18" s="15" customFormat="1" ht="17.25" customHeight="1">
      <c r="A45" s="897" t="s">
        <v>814</v>
      </c>
      <c r="B45" s="899" t="s">
        <v>1384</v>
      </c>
      <c r="C45" s="10" t="s">
        <v>1385</v>
      </c>
      <c r="D45" s="10" t="s">
        <v>1349</v>
      </c>
      <c r="E45" s="10">
        <v>1</v>
      </c>
      <c r="F45" s="10" t="s">
        <v>1386</v>
      </c>
      <c r="G45" s="10" t="s">
        <v>22</v>
      </c>
      <c r="H45" s="10" t="s">
        <v>1387</v>
      </c>
      <c r="I45" s="10" t="s">
        <v>20</v>
      </c>
      <c r="J45" s="10" t="s">
        <v>22</v>
      </c>
      <c r="K45" s="10" t="s">
        <v>22</v>
      </c>
      <c r="L45" s="10" t="s">
        <v>22</v>
      </c>
      <c r="M45" s="10" t="s">
        <v>22</v>
      </c>
      <c r="N45" s="173" t="s">
        <v>814</v>
      </c>
      <c r="O45" s="42">
        <v>275</v>
      </c>
      <c r="R45" s="29"/>
    </row>
    <row r="46" spans="1:18" s="15" customFormat="1" ht="16.5" customHeight="1">
      <c r="A46" s="898"/>
      <c r="B46" s="895"/>
      <c r="C46" s="10" t="s">
        <v>1388</v>
      </c>
      <c r="D46" s="10" t="s">
        <v>1349</v>
      </c>
      <c r="E46" s="10">
        <v>1</v>
      </c>
      <c r="F46" s="10" t="s">
        <v>1389</v>
      </c>
      <c r="G46" s="10" t="s">
        <v>22</v>
      </c>
      <c r="H46" s="10" t="s">
        <v>665</v>
      </c>
      <c r="I46" s="10" t="s">
        <v>20</v>
      </c>
      <c r="J46" s="10" t="s">
        <v>22</v>
      </c>
      <c r="K46" s="10" t="s">
        <v>22</v>
      </c>
      <c r="L46" s="10" t="s">
        <v>22</v>
      </c>
      <c r="M46" s="10" t="s">
        <v>22</v>
      </c>
      <c r="N46" s="13" t="s">
        <v>814</v>
      </c>
      <c r="O46" s="42">
        <f>54/2*1.5</f>
        <v>40.5</v>
      </c>
    </row>
    <row r="47" spans="1:18" s="15" customFormat="1" ht="16.5" customHeight="1">
      <c r="A47" s="898"/>
      <c r="B47" s="895"/>
      <c r="C47" s="10" t="s">
        <v>1390</v>
      </c>
      <c r="D47" s="10" t="s">
        <v>1349</v>
      </c>
      <c r="E47" s="10">
        <v>1</v>
      </c>
      <c r="F47" s="10" t="s">
        <v>1377</v>
      </c>
      <c r="G47" s="10" t="s">
        <v>22</v>
      </c>
      <c r="H47" s="10" t="s">
        <v>256</v>
      </c>
      <c r="I47" s="10" t="s">
        <v>20</v>
      </c>
      <c r="J47" s="10" t="s">
        <v>22</v>
      </c>
      <c r="K47" s="10" t="s">
        <v>22</v>
      </c>
      <c r="L47" s="10" t="s">
        <v>22</v>
      </c>
      <c r="M47" s="10" t="s">
        <v>22</v>
      </c>
      <c r="N47" s="13" t="s">
        <v>814</v>
      </c>
      <c r="O47" s="42">
        <f>54/2</f>
        <v>27</v>
      </c>
    </row>
    <row r="48" spans="1:18" s="15" customFormat="1" ht="17.25" customHeight="1">
      <c r="A48" s="898"/>
      <c r="B48" s="895"/>
      <c r="C48" s="10" t="s">
        <v>1391</v>
      </c>
      <c r="D48" s="10" t="s">
        <v>1349</v>
      </c>
      <c r="E48" s="10">
        <v>1</v>
      </c>
      <c r="F48" s="10" t="s">
        <v>1389</v>
      </c>
      <c r="G48" s="10" t="s">
        <v>22</v>
      </c>
      <c r="H48" s="10" t="s">
        <v>93</v>
      </c>
      <c r="I48" s="10" t="s">
        <v>20</v>
      </c>
      <c r="J48" s="10" t="s">
        <v>22</v>
      </c>
      <c r="K48" s="10" t="s">
        <v>22</v>
      </c>
      <c r="L48" s="10" t="s">
        <v>22</v>
      </c>
      <c r="M48" s="10" t="s">
        <v>22</v>
      </c>
      <c r="N48" s="13" t="s">
        <v>814</v>
      </c>
      <c r="O48" s="42">
        <f>54/2*1.5</f>
        <v>40.5</v>
      </c>
    </row>
    <row r="49" spans="1:15" s="15" customFormat="1" ht="16.5" customHeight="1">
      <c r="A49" s="898"/>
      <c r="B49" s="895"/>
      <c r="C49" s="10" t="s">
        <v>1350</v>
      </c>
      <c r="D49" s="10" t="s">
        <v>1349</v>
      </c>
      <c r="E49" s="10">
        <v>1</v>
      </c>
      <c r="F49" s="10" t="s">
        <v>1392</v>
      </c>
      <c r="G49" s="10" t="s">
        <v>22</v>
      </c>
      <c r="H49" s="10" t="s">
        <v>816</v>
      </c>
      <c r="I49" s="10" t="s">
        <v>27</v>
      </c>
      <c r="J49" s="10" t="s">
        <v>22</v>
      </c>
      <c r="K49" s="10" t="s">
        <v>22</v>
      </c>
      <c r="L49" s="10" t="s">
        <v>22</v>
      </c>
      <c r="M49" s="10" t="s">
        <v>22</v>
      </c>
      <c r="N49" s="13" t="s">
        <v>814</v>
      </c>
      <c r="O49" s="42">
        <f>54/4</f>
        <v>13.5</v>
      </c>
    </row>
    <row r="50" spans="1:15" s="15" customFormat="1" ht="16.5" customHeight="1">
      <c r="A50" s="898"/>
      <c r="B50" s="895"/>
      <c r="C50" s="10" t="s">
        <v>1393</v>
      </c>
      <c r="D50" s="10" t="s">
        <v>1349</v>
      </c>
      <c r="E50" s="10">
        <v>1</v>
      </c>
      <c r="F50" s="10" t="s">
        <v>1389</v>
      </c>
      <c r="G50" s="10" t="s">
        <v>22</v>
      </c>
      <c r="H50" s="10" t="s">
        <v>398</v>
      </c>
      <c r="I50" s="10" t="s">
        <v>20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814</v>
      </c>
      <c r="O50" s="42">
        <f t="shared" ref="O50:O52" si="0">54/2*1.5</f>
        <v>40.5</v>
      </c>
    </row>
    <row r="51" spans="1:15" s="15" customFormat="1" ht="16.5" customHeight="1">
      <c r="A51" s="898"/>
      <c r="B51" s="895"/>
      <c r="C51" s="10" t="s">
        <v>1394</v>
      </c>
      <c r="D51" s="10" t="s">
        <v>1349</v>
      </c>
      <c r="E51" s="10">
        <v>1</v>
      </c>
      <c r="F51" s="10" t="s">
        <v>1389</v>
      </c>
      <c r="G51" s="10" t="s">
        <v>22</v>
      </c>
      <c r="H51" s="10" t="s">
        <v>1395</v>
      </c>
      <c r="I51" s="10" t="s">
        <v>20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814</v>
      </c>
      <c r="O51" s="42">
        <f t="shared" si="0"/>
        <v>40.5</v>
      </c>
    </row>
    <row r="52" spans="1:15" s="15" customFormat="1" ht="16.5" customHeight="1">
      <c r="A52" s="898"/>
      <c r="B52" s="895"/>
      <c r="C52" s="10" t="s">
        <v>1396</v>
      </c>
      <c r="D52" s="10" t="s">
        <v>1349</v>
      </c>
      <c r="E52" s="10">
        <v>1</v>
      </c>
      <c r="F52" s="10" t="s">
        <v>1389</v>
      </c>
      <c r="G52" s="10" t="s">
        <v>22</v>
      </c>
      <c r="H52" s="10" t="s">
        <v>387</v>
      </c>
      <c r="I52" s="10" t="s">
        <v>20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814</v>
      </c>
      <c r="O52" s="42">
        <f t="shared" si="0"/>
        <v>40.5</v>
      </c>
    </row>
    <row r="53" spans="1:15" s="15" customFormat="1" ht="16.5" customHeight="1">
      <c r="A53" s="898"/>
      <c r="B53" s="895"/>
      <c r="C53" s="10" t="s">
        <v>1397</v>
      </c>
      <c r="D53" s="10" t="s">
        <v>1349</v>
      </c>
      <c r="E53" s="10">
        <v>1</v>
      </c>
      <c r="F53" s="10">
        <v>0.5</v>
      </c>
      <c r="G53" s="10" t="s">
        <v>22</v>
      </c>
      <c r="H53" s="10" t="s">
        <v>816</v>
      </c>
      <c r="I53" s="10" t="s">
        <v>20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814</v>
      </c>
      <c r="O53" s="42">
        <f>54/4</f>
        <v>13.5</v>
      </c>
    </row>
    <row r="54" spans="1:15" s="15" customFormat="1" ht="16.5" customHeight="1">
      <c r="A54" s="898"/>
      <c r="B54" s="895"/>
      <c r="C54" s="10" t="s">
        <v>1398</v>
      </c>
      <c r="D54" s="10" t="s">
        <v>1349</v>
      </c>
      <c r="E54" s="10">
        <v>1</v>
      </c>
      <c r="F54" s="10">
        <v>1.5</v>
      </c>
      <c r="G54" s="10" t="s">
        <v>22</v>
      </c>
      <c r="H54" s="10" t="s">
        <v>612</v>
      </c>
      <c r="I54" s="10" t="s">
        <v>20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814</v>
      </c>
      <c r="O54" s="42">
        <f>54/2*1.5</f>
        <v>40.5</v>
      </c>
    </row>
    <row r="55" spans="1:15" s="15" customFormat="1" ht="16.5" customHeight="1">
      <c r="A55" s="898"/>
      <c r="B55" s="895"/>
      <c r="C55" s="10" t="s">
        <v>1399</v>
      </c>
      <c r="D55" s="10" t="s">
        <v>1349</v>
      </c>
      <c r="E55" s="10">
        <v>1</v>
      </c>
      <c r="F55" s="10" t="s">
        <v>1377</v>
      </c>
      <c r="G55" s="10" t="s">
        <v>22</v>
      </c>
      <c r="H55" s="10" t="s">
        <v>445</v>
      </c>
      <c r="I55" s="10" t="s">
        <v>27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814</v>
      </c>
      <c r="O55" s="42">
        <f t="shared" ref="O55:O102" si="1">54/2</f>
        <v>27</v>
      </c>
    </row>
    <row r="56" spans="1:15" s="15" customFormat="1" ht="16.5" customHeight="1">
      <c r="A56" s="898"/>
      <c r="B56" s="895"/>
      <c r="C56" s="10" t="s">
        <v>1400</v>
      </c>
      <c r="D56" s="10" t="s">
        <v>1349</v>
      </c>
      <c r="E56" s="10">
        <v>1</v>
      </c>
      <c r="F56" s="10" t="s">
        <v>1377</v>
      </c>
      <c r="G56" s="10" t="s">
        <v>22</v>
      </c>
      <c r="H56" s="10" t="s">
        <v>1395</v>
      </c>
      <c r="I56" s="10" t="s">
        <v>20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814</v>
      </c>
      <c r="O56" s="42">
        <f t="shared" si="1"/>
        <v>27</v>
      </c>
    </row>
    <row r="57" spans="1:15" s="15" customFormat="1">
      <c r="A57" s="898"/>
      <c r="B57" s="895"/>
      <c r="C57" s="10" t="s">
        <v>1401</v>
      </c>
      <c r="D57" s="10" t="s">
        <v>1349</v>
      </c>
      <c r="E57" s="10">
        <v>1</v>
      </c>
      <c r="F57" s="10" t="s">
        <v>1377</v>
      </c>
      <c r="G57" s="10" t="s">
        <v>22</v>
      </c>
      <c r="H57" s="10" t="s">
        <v>612</v>
      </c>
      <c r="I57" s="10" t="s">
        <v>20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814</v>
      </c>
      <c r="O57" s="42">
        <f t="shared" si="1"/>
        <v>27</v>
      </c>
    </row>
    <row r="58" spans="1:15" s="15" customFormat="1">
      <c r="A58" s="898"/>
      <c r="B58" s="895"/>
      <c r="C58" s="10" t="s">
        <v>1402</v>
      </c>
      <c r="D58" s="10" t="s">
        <v>1349</v>
      </c>
      <c r="E58" s="10">
        <v>1</v>
      </c>
      <c r="F58" s="10" t="s">
        <v>1377</v>
      </c>
      <c r="G58" s="10" t="s">
        <v>22</v>
      </c>
      <c r="H58" s="10" t="s">
        <v>74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814</v>
      </c>
      <c r="O58" s="42">
        <f t="shared" si="1"/>
        <v>27</v>
      </c>
    </row>
    <row r="59" spans="1:15" s="15" customFormat="1">
      <c r="A59" s="898"/>
      <c r="B59" s="895"/>
      <c r="C59" s="10" t="s">
        <v>1403</v>
      </c>
      <c r="D59" s="10" t="s">
        <v>1349</v>
      </c>
      <c r="E59" s="10">
        <v>1</v>
      </c>
      <c r="F59" s="10" t="s">
        <v>1377</v>
      </c>
      <c r="G59" s="10" t="s">
        <v>22</v>
      </c>
      <c r="H59" s="10" t="s">
        <v>106</v>
      </c>
      <c r="I59" s="10" t="s">
        <v>27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814</v>
      </c>
      <c r="O59" s="42">
        <f t="shared" si="1"/>
        <v>27</v>
      </c>
    </row>
    <row r="60" spans="1:15" s="15" customFormat="1">
      <c r="A60" s="898"/>
      <c r="B60" s="895"/>
      <c r="C60" s="10" t="s">
        <v>1404</v>
      </c>
      <c r="D60" s="10" t="s">
        <v>1349</v>
      </c>
      <c r="E60" s="10">
        <v>1</v>
      </c>
      <c r="F60" s="10" t="s">
        <v>1377</v>
      </c>
      <c r="G60" s="10" t="s">
        <v>22</v>
      </c>
      <c r="H60" s="10" t="s">
        <v>622</v>
      </c>
      <c r="I60" s="10" t="s">
        <v>20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814</v>
      </c>
      <c r="O60" s="42">
        <f t="shared" si="1"/>
        <v>27</v>
      </c>
    </row>
    <row r="61" spans="1:15" s="15" customFormat="1">
      <c r="A61" s="898"/>
      <c r="B61" s="895"/>
      <c r="C61" s="10" t="s">
        <v>1405</v>
      </c>
      <c r="D61" s="10" t="s">
        <v>1349</v>
      </c>
      <c r="E61" s="10">
        <v>1</v>
      </c>
      <c r="F61" s="10" t="s">
        <v>1377</v>
      </c>
      <c r="G61" s="10" t="s">
        <v>22</v>
      </c>
      <c r="H61" s="10" t="s">
        <v>451</v>
      </c>
      <c r="I61" s="10" t="s">
        <v>20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814</v>
      </c>
      <c r="O61" s="42">
        <f t="shared" si="1"/>
        <v>27</v>
      </c>
    </row>
    <row r="62" spans="1:15" s="15" customFormat="1">
      <c r="A62" s="898"/>
      <c r="B62" s="895"/>
      <c r="C62" s="10" t="s">
        <v>1406</v>
      </c>
      <c r="D62" s="10" t="s">
        <v>1349</v>
      </c>
      <c r="E62" s="10">
        <v>1</v>
      </c>
      <c r="F62" s="10" t="s">
        <v>1377</v>
      </c>
      <c r="G62" s="10" t="s">
        <v>22</v>
      </c>
      <c r="H62" s="10" t="s">
        <v>86</v>
      </c>
      <c r="I62" s="10" t="s">
        <v>27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814</v>
      </c>
      <c r="O62" s="42">
        <f t="shared" si="1"/>
        <v>27</v>
      </c>
    </row>
    <row r="63" spans="1:15" s="15" customFormat="1">
      <c r="A63" s="898"/>
      <c r="B63" s="895"/>
      <c r="C63" s="10" t="s">
        <v>1407</v>
      </c>
      <c r="D63" s="10" t="s">
        <v>1349</v>
      </c>
      <c r="E63" s="10">
        <v>1</v>
      </c>
      <c r="F63" s="10" t="s">
        <v>1377</v>
      </c>
      <c r="G63" s="10" t="s">
        <v>22</v>
      </c>
      <c r="H63" s="10" t="s">
        <v>101</v>
      </c>
      <c r="I63" s="10" t="s">
        <v>27</v>
      </c>
      <c r="J63" s="10" t="s">
        <v>22</v>
      </c>
      <c r="K63" s="10" t="s">
        <v>22</v>
      </c>
      <c r="L63" s="10" t="s">
        <v>22</v>
      </c>
      <c r="M63" s="10" t="s">
        <v>22</v>
      </c>
      <c r="N63" s="13" t="s">
        <v>814</v>
      </c>
      <c r="O63" s="42">
        <f t="shared" si="1"/>
        <v>27</v>
      </c>
    </row>
    <row r="64" spans="1:15" s="15" customFormat="1">
      <c r="A64" s="898"/>
      <c r="B64" s="895"/>
      <c r="C64" s="10" t="s">
        <v>1408</v>
      </c>
      <c r="D64" s="10" t="s">
        <v>1349</v>
      </c>
      <c r="E64" s="10">
        <v>1</v>
      </c>
      <c r="F64" s="10" t="s">
        <v>1377</v>
      </c>
      <c r="G64" s="10" t="s">
        <v>22</v>
      </c>
      <c r="H64" s="10" t="s">
        <v>327</v>
      </c>
      <c r="I64" s="10" t="s">
        <v>27</v>
      </c>
      <c r="J64" s="10" t="s">
        <v>22</v>
      </c>
      <c r="K64" s="10" t="s">
        <v>22</v>
      </c>
      <c r="L64" s="10" t="s">
        <v>22</v>
      </c>
      <c r="M64" s="10" t="s">
        <v>22</v>
      </c>
      <c r="N64" s="13" t="s">
        <v>814</v>
      </c>
      <c r="O64" s="42">
        <f t="shared" si="1"/>
        <v>27</v>
      </c>
    </row>
    <row r="65" spans="1:15" s="15" customFormat="1">
      <c r="A65" s="898"/>
      <c r="B65" s="895"/>
      <c r="C65" s="10" t="s">
        <v>1409</v>
      </c>
      <c r="D65" s="10" t="s">
        <v>1349</v>
      </c>
      <c r="E65" s="10">
        <v>1</v>
      </c>
      <c r="F65" s="10" t="s">
        <v>1377</v>
      </c>
      <c r="G65" s="10" t="s">
        <v>22</v>
      </c>
      <c r="H65" s="10" t="s">
        <v>88</v>
      </c>
      <c r="I65" s="10" t="s">
        <v>27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814</v>
      </c>
      <c r="O65" s="42">
        <f t="shared" si="1"/>
        <v>27</v>
      </c>
    </row>
    <row r="66" spans="1:15" s="15" customFormat="1">
      <c r="A66" s="898"/>
      <c r="B66" s="895"/>
      <c r="C66" s="10" t="s">
        <v>1410</v>
      </c>
      <c r="D66" s="10" t="s">
        <v>1349</v>
      </c>
      <c r="E66" s="10">
        <v>1</v>
      </c>
      <c r="F66" s="10" t="s">
        <v>1377</v>
      </c>
      <c r="G66" s="10" t="s">
        <v>22</v>
      </c>
      <c r="H66" s="10" t="s">
        <v>451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3" t="s">
        <v>814</v>
      </c>
      <c r="O66" s="42">
        <f t="shared" si="1"/>
        <v>27</v>
      </c>
    </row>
    <row r="67" spans="1:15" s="15" customFormat="1">
      <c r="A67" s="898"/>
      <c r="B67" s="895"/>
      <c r="C67" s="10" t="s">
        <v>1411</v>
      </c>
      <c r="D67" s="10" t="s">
        <v>1349</v>
      </c>
      <c r="E67" s="10">
        <v>1</v>
      </c>
      <c r="F67" s="10" t="s">
        <v>1377</v>
      </c>
      <c r="G67" s="10" t="s">
        <v>22</v>
      </c>
      <c r="H67" s="10" t="s">
        <v>1412</v>
      </c>
      <c r="I67" s="10" t="s">
        <v>20</v>
      </c>
      <c r="J67" s="10" t="s">
        <v>22</v>
      </c>
      <c r="K67" s="10" t="s">
        <v>22</v>
      </c>
      <c r="L67" s="10" t="s">
        <v>22</v>
      </c>
      <c r="M67" s="10" t="s">
        <v>22</v>
      </c>
      <c r="N67" s="13" t="s">
        <v>814</v>
      </c>
      <c r="O67" s="42">
        <f t="shared" si="1"/>
        <v>27</v>
      </c>
    </row>
    <row r="68" spans="1:15" s="15" customFormat="1">
      <c r="A68" s="898"/>
      <c r="B68" s="895"/>
      <c r="C68" s="10" t="s">
        <v>1413</v>
      </c>
      <c r="D68" s="10" t="s">
        <v>1349</v>
      </c>
      <c r="E68" s="10">
        <v>1</v>
      </c>
      <c r="F68" s="10" t="s">
        <v>1377</v>
      </c>
      <c r="G68" s="10" t="s">
        <v>22</v>
      </c>
      <c r="H68" s="10" t="s">
        <v>101</v>
      </c>
      <c r="I68" s="10" t="s">
        <v>27</v>
      </c>
      <c r="J68" s="10" t="s">
        <v>22</v>
      </c>
      <c r="K68" s="10" t="s">
        <v>22</v>
      </c>
      <c r="L68" s="10" t="s">
        <v>22</v>
      </c>
      <c r="M68" s="10" t="s">
        <v>22</v>
      </c>
      <c r="N68" s="13" t="s">
        <v>814</v>
      </c>
      <c r="O68" s="42">
        <f t="shared" si="1"/>
        <v>27</v>
      </c>
    </row>
    <row r="69" spans="1:15" s="15" customFormat="1">
      <c r="A69" s="898"/>
      <c r="B69" s="895"/>
      <c r="C69" s="10" t="s">
        <v>1414</v>
      </c>
      <c r="D69" s="10" t="s">
        <v>1349</v>
      </c>
      <c r="E69" s="10">
        <v>1</v>
      </c>
      <c r="F69" s="10" t="s">
        <v>1377</v>
      </c>
      <c r="G69" s="10" t="s">
        <v>22</v>
      </c>
      <c r="H69" s="10" t="s">
        <v>77</v>
      </c>
      <c r="I69" s="10" t="s">
        <v>27</v>
      </c>
      <c r="J69" s="10" t="s">
        <v>22</v>
      </c>
      <c r="K69" s="10" t="s">
        <v>22</v>
      </c>
      <c r="L69" s="10" t="s">
        <v>22</v>
      </c>
      <c r="M69" s="10" t="s">
        <v>22</v>
      </c>
      <c r="N69" s="13" t="s">
        <v>814</v>
      </c>
      <c r="O69" s="42">
        <f t="shared" si="1"/>
        <v>27</v>
      </c>
    </row>
    <row r="70" spans="1:15" s="15" customFormat="1">
      <c r="A70" s="898"/>
      <c r="B70" s="895"/>
      <c r="C70" s="10" t="s">
        <v>1415</v>
      </c>
      <c r="D70" s="10" t="s">
        <v>1349</v>
      </c>
      <c r="E70" s="10">
        <v>1</v>
      </c>
      <c r="F70" s="10" t="s">
        <v>1377</v>
      </c>
      <c r="G70" s="10" t="s">
        <v>22</v>
      </c>
      <c r="H70" s="10" t="s">
        <v>285</v>
      </c>
      <c r="I70" s="10" t="s">
        <v>27</v>
      </c>
      <c r="J70" s="10" t="s">
        <v>22</v>
      </c>
      <c r="K70" s="10" t="s">
        <v>22</v>
      </c>
      <c r="L70" s="10" t="s">
        <v>22</v>
      </c>
      <c r="M70" s="10" t="s">
        <v>22</v>
      </c>
      <c r="N70" s="13" t="s">
        <v>814</v>
      </c>
      <c r="O70" s="42">
        <f t="shared" si="1"/>
        <v>27</v>
      </c>
    </row>
    <row r="71" spans="1:15" s="15" customFormat="1">
      <c r="A71" s="898"/>
      <c r="B71" s="895"/>
      <c r="C71" s="10" t="s">
        <v>1416</v>
      </c>
      <c r="D71" s="10" t="s">
        <v>1349</v>
      </c>
      <c r="E71" s="10">
        <v>1</v>
      </c>
      <c r="F71" s="10" t="s">
        <v>1377</v>
      </c>
      <c r="G71" s="10" t="s">
        <v>22</v>
      </c>
      <c r="H71" s="10" t="s">
        <v>77</v>
      </c>
      <c r="I71" s="10" t="s">
        <v>27</v>
      </c>
      <c r="J71" s="10" t="s">
        <v>22</v>
      </c>
      <c r="K71" s="10" t="s">
        <v>22</v>
      </c>
      <c r="L71" s="10" t="s">
        <v>22</v>
      </c>
      <c r="M71" s="10" t="s">
        <v>22</v>
      </c>
      <c r="N71" s="13" t="s">
        <v>814</v>
      </c>
      <c r="O71" s="42">
        <f t="shared" si="1"/>
        <v>27</v>
      </c>
    </row>
    <row r="72" spans="1:15" s="15" customFormat="1">
      <c r="A72" s="898"/>
      <c r="B72" s="895"/>
      <c r="C72" s="10" t="s">
        <v>1417</v>
      </c>
      <c r="D72" s="10" t="s">
        <v>1349</v>
      </c>
      <c r="E72" s="10">
        <v>1</v>
      </c>
      <c r="F72" s="10" t="s">
        <v>1377</v>
      </c>
      <c r="G72" s="10" t="s">
        <v>22</v>
      </c>
      <c r="H72" s="10" t="s">
        <v>22</v>
      </c>
      <c r="I72" s="10" t="s">
        <v>22</v>
      </c>
      <c r="J72" s="10" t="s">
        <v>22</v>
      </c>
      <c r="K72" s="10" t="s">
        <v>22</v>
      </c>
      <c r="L72" s="10" t="s">
        <v>22</v>
      </c>
      <c r="M72" s="10" t="s">
        <v>22</v>
      </c>
      <c r="N72" s="13" t="s">
        <v>814</v>
      </c>
      <c r="O72" s="42">
        <f t="shared" si="1"/>
        <v>27</v>
      </c>
    </row>
    <row r="73" spans="1:15" s="15" customFormat="1">
      <c r="A73" s="898"/>
      <c r="B73" s="895"/>
      <c r="C73" s="10" t="s">
        <v>1418</v>
      </c>
      <c r="D73" s="10" t="s">
        <v>1349</v>
      </c>
      <c r="E73" s="10">
        <v>1</v>
      </c>
      <c r="F73" s="10" t="s">
        <v>1377</v>
      </c>
      <c r="G73" s="10" t="s">
        <v>22</v>
      </c>
      <c r="H73" s="10" t="s">
        <v>22</v>
      </c>
      <c r="I73" s="10" t="s">
        <v>22</v>
      </c>
      <c r="J73" s="10" t="s">
        <v>22</v>
      </c>
      <c r="K73" s="10" t="s">
        <v>22</v>
      </c>
      <c r="L73" s="10" t="s">
        <v>22</v>
      </c>
      <c r="M73" s="10" t="s">
        <v>22</v>
      </c>
      <c r="N73" s="13" t="s">
        <v>814</v>
      </c>
      <c r="O73" s="42">
        <f t="shared" si="1"/>
        <v>27</v>
      </c>
    </row>
    <row r="74" spans="1:15" s="15" customFormat="1">
      <c r="A74" s="898"/>
      <c r="B74" s="895"/>
      <c r="C74" s="10" t="s">
        <v>1419</v>
      </c>
      <c r="D74" s="10" t="s">
        <v>1349</v>
      </c>
      <c r="E74" s="10">
        <v>1</v>
      </c>
      <c r="F74" s="10" t="s">
        <v>1377</v>
      </c>
      <c r="G74" s="10" t="s">
        <v>22</v>
      </c>
      <c r="H74" s="10" t="s">
        <v>22</v>
      </c>
      <c r="I74" s="10" t="s">
        <v>22</v>
      </c>
      <c r="J74" s="10" t="s">
        <v>22</v>
      </c>
      <c r="K74" s="10" t="s">
        <v>22</v>
      </c>
      <c r="L74" s="10" t="s">
        <v>22</v>
      </c>
      <c r="M74" s="10" t="s">
        <v>22</v>
      </c>
      <c r="N74" s="13" t="s">
        <v>814</v>
      </c>
      <c r="O74" s="42">
        <f t="shared" si="1"/>
        <v>27</v>
      </c>
    </row>
    <row r="75" spans="1:15" s="15" customFormat="1">
      <c r="A75" s="898"/>
      <c r="B75" s="895"/>
      <c r="C75" s="10" t="s">
        <v>1420</v>
      </c>
      <c r="D75" s="10" t="s">
        <v>1349</v>
      </c>
      <c r="E75" s="10">
        <v>1</v>
      </c>
      <c r="F75" s="10" t="s">
        <v>1377</v>
      </c>
      <c r="G75" s="10" t="s">
        <v>22</v>
      </c>
      <c r="H75" s="10" t="s">
        <v>22</v>
      </c>
      <c r="I75" s="10" t="s">
        <v>22</v>
      </c>
      <c r="J75" s="10" t="s">
        <v>22</v>
      </c>
      <c r="K75" s="10" t="s">
        <v>22</v>
      </c>
      <c r="L75" s="10" t="s">
        <v>22</v>
      </c>
      <c r="M75" s="10" t="s">
        <v>22</v>
      </c>
      <c r="N75" s="13" t="s">
        <v>814</v>
      </c>
      <c r="O75" s="42">
        <f t="shared" si="1"/>
        <v>27</v>
      </c>
    </row>
    <row r="76" spans="1:15" s="15" customFormat="1">
      <c r="A76" s="898"/>
      <c r="B76" s="895"/>
      <c r="C76" s="10" t="s">
        <v>1421</v>
      </c>
      <c r="D76" s="10" t="s">
        <v>1349</v>
      </c>
      <c r="E76" s="10">
        <v>1</v>
      </c>
      <c r="F76" s="10" t="s">
        <v>1377</v>
      </c>
      <c r="G76" s="10" t="s">
        <v>22</v>
      </c>
      <c r="H76" s="10" t="s">
        <v>22</v>
      </c>
      <c r="I76" s="10" t="s">
        <v>22</v>
      </c>
      <c r="J76" s="10" t="s">
        <v>22</v>
      </c>
      <c r="K76" s="10" t="s">
        <v>22</v>
      </c>
      <c r="L76" s="10" t="s">
        <v>22</v>
      </c>
      <c r="M76" s="10" t="s">
        <v>22</v>
      </c>
      <c r="N76" s="13" t="s">
        <v>814</v>
      </c>
      <c r="O76" s="42">
        <f t="shared" si="1"/>
        <v>27</v>
      </c>
    </row>
    <row r="77" spans="1:15" s="15" customFormat="1">
      <c r="A77" s="898"/>
      <c r="B77" s="895"/>
      <c r="C77" s="10" t="s">
        <v>1422</v>
      </c>
      <c r="D77" s="10" t="s">
        <v>1349</v>
      </c>
      <c r="E77" s="10">
        <v>1</v>
      </c>
      <c r="F77" s="10" t="s">
        <v>1377</v>
      </c>
      <c r="G77" s="10" t="s">
        <v>22</v>
      </c>
      <c r="H77" s="10" t="s">
        <v>22</v>
      </c>
      <c r="I77" s="10" t="s">
        <v>22</v>
      </c>
      <c r="J77" s="10" t="s">
        <v>22</v>
      </c>
      <c r="K77" s="10" t="s">
        <v>22</v>
      </c>
      <c r="L77" s="10" t="s">
        <v>22</v>
      </c>
      <c r="M77" s="10" t="s">
        <v>22</v>
      </c>
      <c r="N77" s="13" t="s">
        <v>814</v>
      </c>
      <c r="O77" s="42">
        <f t="shared" si="1"/>
        <v>27</v>
      </c>
    </row>
    <row r="78" spans="1:15" s="15" customFormat="1">
      <c r="A78" s="898"/>
      <c r="B78" s="895"/>
      <c r="C78" s="10" t="s">
        <v>1423</v>
      </c>
      <c r="D78" s="10" t="s">
        <v>1349</v>
      </c>
      <c r="E78" s="10">
        <v>1</v>
      </c>
      <c r="F78" s="10" t="s">
        <v>1377</v>
      </c>
      <c r="G78" s="10" t="s">
        <v>22</v>
      </c>
      <c r="H78" s="10" t="s">
        <v>22</v>
      </c>
      <c r="I78" s="10" t="s">
        <v>22</v>
      </c>
      <c r="J78" s="10" t="s">
        <v>22</v>
      </c>
      <c r="K78" s="10" t="s">
        <v>22</v>
      </c>
      <c r="L78" s="10" t="s">
        <v>22</v>
      </c>
      <c r="M78" s="10" t="s">
        <v>22</v>
      </c>
      <c r="N78" s="13" t="s">
        <v>814</v>
      </c>
      <c r="O78" s="42">
        <f t="shared" si="1"/>
        <v>27</v>
      </c>
    </row>
    <row r="79" spans="1:15" s="15" customFormat="1">
      <c r="A79" s="898"/>
      <c r="B79" s="895"/>
      <c r="C79" s="10" t="s">
        <v>1424</v>
      </c>
      <c r="D79" s="10" t="s">
        <v>1349</v>
      </c>
      <c r="E79" s="10">
        <v>1</v>
      </c>
      <c r="F79" s="10" t="s">
        <v>1377</v>
      </c>
      <c r="G79" s="10" t="s">
        <v>22</v>
      </c>
      <c r="H79" s="10" t="s">
        <v>22</v>
      </c>
      <c r="I79" s="10" t="s">
        <v>22</v>
      </c>
      <c r="J79" s="10" t="s">
        <v>22</v>
      </c>
      <c r="K79" s="10" t="s">
        <v>22</v>
      </c>
      <c r="L79" s="10" t="s">
        <v>22</v>
      </c>
      <c r="M79" s="10" t="s">
        <v>22</v>
      </c>
      <c r="N79" s="13" t="s">
        <v>814</v>
      </c>
      <c r="O79" s="42">
        <f t="shared" si="1"/>
        <v>27</v>
      </c>
    </row>
    <row r="80" spans="1:15" s="15" customFormat="1">
      <c r="A80" s="898"/>
      <c r="B80" s="895"/>
      <c r="C80" s="10" t="s">
        <v>1425</v>
      </c>
      <c r="D80" s="10" t="s">
        <v>1349</v>
      </c>
      <c r="E80" s="10">
        <v>1</v>
      </c>
      <c r="F80" s="10" t="s">
        <v>1377</v>
      </c>
      <c r="G80" s="10" t="s">
        <v>22</v>
      </c>
      <c r="H80" s="10" t="s">
        <v>22</v>
      </c>
      <c r="I80" s="10" t="s">
        <v>22</v>
      </c>
      <c r="J80" s="10" t="s">
        <v>22</v>
      </c>
      <c r="K80" s="10" t="s">
        <v>22</v>
      </c>
      <c r="L80" s="10" t="s">
        <v>22</v>
      </c>
      <c r="M80" s="10" t="s">
        <v>22</v>
      </c>
      <c r="N80" s="13" t="s">
        <v>814</v>
      </c>
      <c r="O80" s="42">
        <f t="shared" si="1"/>
        <v>27</v>
      </c>
    </row>
    <row r="81" spans="1:15" s="15" customFormat="1">
      <c r="A81" s="898"/>
      <c r="B81" s="895"/>
      <c r="C81" s="10" t="s">
        <v>1426</v>
      </c>
      <c r="D81" s="10" t="s">
        <v>1349</v>
      </c>
      <c r="E81" s="10">
        <v>1</v>
      </c>
      <c r="F81" s="10" t="s">
        <v>1377</v>
      </c>
      <c r="G81" s="10" t="s">
        <v>22</v>
      </c>
      <c r="H81" s="10" t="s">
        <v>22</v>
      </c>
      <c r="I81" s="10" t="s">
        <v>22</v>
      </c>
      <c r="J81" s="10" t="s">
        <v>22</v>
      </c>
      <c r="K81" s="10" t="s">
        <v>22</v>
      </c>
      <c r="L81" s="10" t="s">
        <v>22</v>
      </c>
      <c r="M81" s="10" t="s">
        <v>22</v>
      </c>
      <c r="N81" s="13" t="s">
        <v>814</v>
      </c>
      <c r="O81" s="42">
        <f t="shared" si="1"/>
        <v>27</v>
      </c>
    </row>
    <row r="82" spans="1:15" s="15" customFormat="1">
      <c r="A82" s="898"/>
      <c r="B82" s="895"/>
      <c r="C82" s="10" t="s">
        <v>1427</v>
      </c>
      <c r="D82" s="10" t="s">
        <v>1349</v>
      </c>
      <c r="E82" s="10">
        <v>1</v>
      </c>
      <c r="F82" s="10" t="s">
        <v>1377</v>
      </c>
      <c r="G82" s="10" t="s">
        <v>22</v>
      </c>
      <c r="H82" s="10" t="s">
        <v>22</v>
      </c>
      <c r="I82" s="10" t="s">
        <v>22</v>
      </c>
      <c r="J82" s="10" t="s">
        <v>22</v>
      </c>
      <c r="K82" s="10" t="s">
        <v>22</v>
      </c>
      <c r="L82" s="10" t="s">
        <v>22</v>
      </c>
      <c r="M82" s="10" t="s">
        <v>22</v>
      </c>
      <c r="N82" s="13" t="s">
        <v>814</v>
      </c>
      <c r="O82" s="42">
        <f t="shared" si="1"/>
        <v>27</v>
      </c>
    </row>
    <row r="83" spans="1:15" s="15" customFormat="1">
      <c r="A83" s="898"/>
      <c r="B83" s="895"/>
      <c r="C83" s="10" t="s">
        <v>1428</v>
      </c>
      <c r="D83" s="10" t="s">
        <v>1349</v>
      </c>
      <c r="E83" s="10">
        <v>1</v>
      </c>
      <c r="F83" s="10" t="s">
        <v>1377</v>
      </c>
      <c r="G83" s="10" t="s">
        <v>22</v>
      </c>
      <c r="H83" s="10" t="s">
        <v>22</v>
      </c>
      <c r="I83" s="10" t="s">
        <v>22</v>
      </c>
      <c r="J83" s="10" t="s">
        <v>22</v>
      </c>
      <c r="K83" s="10" t="s">
        <v>22</v>
      </c>
      <c r="L83" s="10" t="s">
        <v>22</v>
      </c>
      <c r="M83" s="10" t="s">
        <v>22</v>
      </c>
      <c r="N83" s="13" t="s">
        <v>814</v>
      </c>
      <c r="O83" s="42">
        <f t="shared" si="1"/>
        <v>27</v>
      </c>
    </row>
    <row r="84" spans="1:15" s="15" customFormat="1">
      <c r="A84" s="898"/>
      <c r="B84" s="895"/>
      <c r="C84" s="10" t="s">
        <v>1429</v>
      </c>
      <c r="D84" s="10" t="s">
        <v>1349</v>
      </c>
      <c r="E84" s="10">
        <v>1</v>
      </c>
      <c r="F84" s="10" t="s">
        <v>1377</v>
      </c>
      <c r="G84" s="10" t="s">
        <v>22</v>
      </c>
      <c r="H84" s="10" t="s">
        <v>22</v>
      </c>
      <c r="I84" s="10" t="s">
        <v>22</v>
      </c>
      <c r="J84" s="10" t="s">
        <v>22</v>
      </c>
      <c r="K84" s="10" t="s">
        <v>22</v>
      </c>
      <c r="L84" s="10" t="s">
        <v>22</v>
      </c>
      <c r="M84" s="10" t="s">
        <v>22</v>
      </c>
      <c r="N84" s="13" t="s">
        <v>814</v>
      </c>
      <c r="O84" s="42">
        <f t="shared" si="1"/>
        <v>27</v>
      </c>
    </row>
    <row r="85" spans="1:15" s="15" customFormat="1">
      <c r="A85" s="898"/>
      <c r="B85" s="895"/>
      <c r="C85" s="10" t="s">
        <v>1430</v>
      </c>
      <c r="D85" s="10" t="s">
        <v>1349</v>
      </c>
      <c r="E85" s="10">
        <v>1</v>
      </c>
      <c r="F85" s="10" t="s">
        <v>1377</v>
      </c>
      <c r="G85" s="10" t="s">
        <v>22</v>
      </c>
      <c r="H85" s="10" t="s">
        <v>22</v>
      </c>
      <c r="I85" s="10" t="s">
        <v>22</v>
      </c>
      <c r="J85" s="10" t="s">
        <v>22</v>
      </c>
      <c r="K85" s="10" t="s">
        <v>22</v>
      </c>
      <c r="L85" s="10" t="s">
        <v>22</v>
      </c>
      <c r="M85" s="10" t="s">
        <v>22</v>
      </c>
      <c r="N85" s="13" t="s">
        <v>814</v>
      </c>
      <c r="O85" s="42">
        <f t="shared" si="1"/>
        <v>27</v>
      </c>
    </row>
    <row r="86" spans="1:15" s="15" customFormat="1">
      <c r="A86" s="898"/>
      <c r="B86" s="895"/>
      <c r="C86" s="10" t="s">
        <v>1431</v>
      </c>
      <c r="D86" s="10" t="s">
        <v>1349</v>
      </c>
      <c r="E86" s="10">
        <v>1</v>
      </c>
      <c r="F86" s="10" t="s">
        <v>1377</v>
      </c>
      <c r="G86" s="10" t="s">
        <v>22</v>
      </c>
      <c r="H86" s="10" t="s">
        <v>22</v>
      </c>
      <c r="I86" s="10" t="s">
        <v>22</v>
      </c>
      <c r="J86" s="10" t="s">
        <v>22</v>
      </c>
      <c r="K86" s="10" t="s">
        <v>22</v>
      </c>
      <c r="L86" s="10" t="s">
        <v>22</v>
      </c>
      <c r="M86" s="10" t="s">
        <v>22</v>
      </c>
      <c r="N86" s="13" t="s">
        <v>814</v>
      </c>
      <c r="O86" s="42">
        <f t="shared" si="1"/>
        <v>27</v>
      </c>
    </row>
    <row r="87" spans="1:15" s="15" customFormat="1">
      <c r="A87" s="898"/>
      <c r="B87" s="895"/>
      <c r="C87" s="10" t="s">
        <v>1432</v>
      </c>
      <c r="D87" s="10" t="s">
        <v>1433</v>
      </c>
      <c r="E87" s="10">
        <v>1</v>
      </c>
      <c r="F87" s="10" t="s">
        <v>1377</v>
      </c>
      <c r="G87" s="10" t="s">
        <v>22</v>
      </c>
      <c r="H87" s="10" t="s">
        <v>22</v>
      </c>
      <c r="I87" s="10" t="s">
        <v>22</v>
      </c>
      <c r="J87" s="10" t="s">
        <v>22</v>
      </c>
      <c r="K87" s="10" t="s">
        <v>22</v>
      </c>
      <c r="L87" s="10" t="s">
        <v>22</v>
      </c>
      <c r="M87" s="10" t="s">
        <v>22</v>
      </c>
      <c r="N87" s="13" t="s">
        <v>814</v>
      </c>
      <c r="O87" s="42">
        <f t="shared" si="1"/>
        <v>27</v>
      </c>
    </row>
    <row r="88" spans="1:15" s="15" customFormat="1">
      <c r="A88" s="898"/>
      <c r="B88" s="895"/>
      <c r="C88" s="10" t="s">
        <v>1434</v>
      </c>
      <c r="D88" s="10" t="s">
        <v>1349</v>
      </c>
      <c r="E88" s="10">
        <v>1</v>
      </c>
      <c r="F88" s="10" t="s">
        <v>1377</v>
      </c>
      <c r="G88" s="10" t="s">
        <v>22</v>
      </c>
      <c r="H88" s="10" t="s">
        <v>22</v>
      </c>
      <c r="I88" s="10" t="s">
        <v>22</v>
      </c>
      <c r="J88" s="10" t="s">
        <v>22</v>
      </c>
      <c r="K88" s="10" t="s">
        <v>22</v>
      </c>
      <c r="L88" s="10" t="s">
        <v>22</v>
      </c>
      <c r="M88" s="10" t="s">
        <v>22</v>
      </c>
      <c r="N88" s="13" t="s">
        <v>814</v>
      </c>
      <c r="O88" s="42">
        <f t="shared" si="1"/>
        <v>27</v>
      </c>
    </row>
    <row r="89" spans="1:15" s="15" customFormat="1">
      <c r="A89" s="898"/>
      <c r="B89" s="895"/>
      <c r="C89" s="10" t="s">
        <v>1435</v>
      </c>
      <c r="D89" s="10" t="s">
        <v>1349</v>
      </c>
      <c r="E89" s="10">
        <v>1</v>
      </c>
      <c r="F89" s="10" t="s">
        <v>1377</v>
      </c>
      <c r="G89" s="10" t="s">
        <v>22</v>
      </c>
      <c r="H89" s="10" t="s">
        <v>22</v>
      </c>
      <c r="I89" s="10" t="s">
        <v>22</v>
      </c>
      <c r="J89" s="10" t="s">
        <v>22</v>
      </c>
      <c r="K89" s="10" t="s">
        <v>22</v>
      </c>
      <c r="L89" s="10" t="s">
        <v>22</v>
      </c>
      <c r="M89" s="10" t="s">
        <v>22</v>
      </c>
      <c r="N89" s="13" t="s">
        <v>814</v>
      </c>
      <c r="O89" s="42">
        <f t="shared" si="1"/>
        <v>27</v>
      </c>
    </row>
    <row r="90" spans="1:15" s="15" customFormat="1">
      <c r="A90" s="898"/>
      <c r="B90" s="895"/>
      <c r="C90" s="10" t="s">
        <v>1436</v>
      </c>
      <c r="D90" s="10" t="s">
        <v>1349</v>
      </c>
      <c r="E90" s="10">
        <v>1</v>
      </c>
      <c r="F90" s="10" t="s">
        <v>1377</v>
      </c>
      <c r="G90" s="10" t="s">
        <v>22</v>
      </c>
      <c r="H90" s="10" t="s">
        <v>22</v>
      </c>
      <c r="I90" s="10" t="s">
        <v>22</v>
      </c>
      <c r="J90" s="10" t="s">
        <v>22</v>
      </c>
      <c r="K90" s="10" t="s">
        <v>22</v>
      </c>
      <c r="L90" s="10" t="s">
        <v>22</v>
      </c>
      <c r="M90" s="10" t="s">
        <v>22</v>
      </c>
      <c r="N90" s="13" t="s">
        <v>814</v>
      </c>
      <c r="O90" s="42">
        <f t="shared" si="1"/>
        <v>27</v>
      </c>
    </row>
    <row r="91" spans="1:15" s="15" customFormat="1">
      <c r="A91" s="898"/>
      <c r="B91" s="895"/>
      <c r="C91" s="10" t="s">
        <v>1437</v>
      </c>
      <c r="D91" s="10" t="s">
        <v>1349</v>
      </c>
      <c r="E91" s="10">
        <v>1</v>
      </c>
      <c r="F91" s="10" t="s">
        <v>1377</v>
      </c>
      <c r="G91" s="10" t="s">
        <v>22</v>
      </c>
      <c r="H91" s="10" t="s">
        <v>22</v>
      </c>
      <c r="I91" s="10" t="s">
        <v>22</v>
      </c>
      <c r="J91" s="10" t="s">
        <v>22</v>
      </c>
      <c r="K91" s="10" t="s">
        <v>22</v>
      </c>
      <c r="L91" s="10" t="s">
        <v>22</v>
      </c>
      <c r="M91" s="10" t="s">
        <v>22</v>
      </c>
      <c r="N91" s="13" t="s">
        <v>814</v>
      </c>
      <c r="O91" s="42">
        <f t="shared" si="1"/>
        <v>27</v>
      </c>
    </row>
    <row r="92" spans="1:15" s="15" customFormat="1">
      <c r="A92" s="898"/>
      <c r="B92" s="895"/>
      <c r="C92" s="10" t="s">
        <v>1438</v>
      </c>
      <c r="D92" s="10" t="s">
        <v>1349</v>
      </c>
      <c r="E92" s="10">
        <v>1</v>
      </c>
      <c r="F92" s="10" t="s">
        <v>1377</v>
      </c>
      <c r="G92" s="10" t="s">
        <v>22</v>
      </c>
      <c r="H92" s="10" t="s">
        <v>22</v>
      </c>
      <c r="I92" s="10" t="s">
        <v>22</v>
      </c>
      <c r="J92" s="10" t="s">
        <v>22</v>
      </c>
      <c r="K92" s="10" t="s">
        <v>22</v>
      </c>
      <c r="L92" s="10" t="s">
        <v>22</v>
      </c>
      <c r="M92" s="10" t="s">
        <v>22</v>
      </c>
      <c r="N92" s="13" t="s">
        <v>814</v>
      </c>
      <c r="O92" s="42">
        <f t="shared" si="1"/>
        <v>27</v>
      </c>
    </row>
    <row r="93" spans="1:15" s="15" customFormat="1">
      <c r="A93" s="898"/>
      <c r="B93" s="895"/>
      <c r="C93" s="10" t="s">
        <v>1439</v>
      </c>
      <c r="D93" s="10" t="s">
        <v>1349</v>
      </c>
      <c r="E93" s="10">
        <v>1</v>
      </c>
      <c r="F93" s="10" t="s">
        <v>1377</v>
      </c>
      <c r="G93" s="10" t="s">
        <v>22</v>
      </c>
      <c r="H93" s="10" t="s">
        <v>22</v>
      </c>
      <c r="I93" s="10" t="s">
        <v>22</v>
      </c>
      <c r="J93" s="10" t="s">
        <v>22</v>
      </c>
      <c r="K93" s="10" t="s">
        <v>22</v>
      </c>
      <c r="L93" s="10" t="s">
        <v>22</v>
      </c>
      <c r="M93" s="10" t="s">
        <v>22</v>
      </c>
      <c r="N93" s="13" t="s">
        <v>814</v>
      </c>
      <c r="O93" s="42">
        <f t="shared" si="1"/>
        <v>27</v>
      </c>
    </row>
    <row r="94" spans="1:15" s="15" customFormat="1">
      <c r="A94" s="898"/>
      <c r="B94" s="895"/>
      <c r="C94" s="10" t="s">
        <v>1440</v>
      </c>
      <c r="D94" s="10" t="s">
        <v>1349</v>
      </c>
      <c r="E94" s="10">
        <v>1</v>
      </c>
      <c r="F94" s="10" t="s">
        <v>1377</v>
      </c>
      <c r="G94" s="10" t="s">
        <v>22</v>
      </c>
      <c r="H94" s="10" t="s">
        <v>22</v>
      </c>
      <c r="I94" s="10" t="s">
        <v>22</v>
      </c>
      <c r="J94" s="10" t="s">
        <v>22</v>
      </c>
      <c r="K94" s="10" t="s">
        <v>22</v>
      </c>
      <c r="L94" s="10" t="s">
        <v>22</v>
      </c>
      <c r="M94" s="10" t="s">
        <v>22</v>
      </c>
      <c r="N94" s="13" t="s">
        <v>814</v>
      </c>
      <c r="O94" s="42">
        <f t="shared" si="1"/>
        <v>27</v>
      </c>
    </row>
    <row r="95" spans="1:15" s="15" customFormat="1">
      <c r="A95" s="898"/>
      <c r="B95" s="895"/>
      <c r="C95" s="10" t="s">
        <v>1441</v>
      </c>
      <c r="D95" s="10" t="s">
        <v>1349</v>
      </c>
      <c r="E95" s="10">
        <v>1</v>
      </c>
      <c r="F95" s="10" t="s">
        <v>1377</v>
      </c>
      <c r="G95" s="10" t="s">
        <v>22</v>
      </c>
      <c r="H95" s="10" t="s">
        <v>22</v>
      </c>
      <c r="I95" s="10" t="s">
        <v>22</v>
      </c>
      <c r="J95" s="10" t="s">
        <v>22</v>
      </c>
      <c r="K95" s="10" t="s">
        <v>22</v>
      </c>
      <c r="L95" s="10" t="s">
        <v>22</v>
      </c>
      <c r="M95" s="10" t="s">
        <v>22</v>
      </c>
      <c r="N95" s="13" t="s">
        <v>814</v>
      </c>
      <c r="O95" s="42">
        <f t="shared" si="1"/>
        <v>27</v>
      </c>
    </row>
    <row r="96" spans="1:15" s="15" customFormat="1">
      <c r="A96" s="898"/>
      <c r="B96" s="895"/>
      <c r="C96" s="10" t="s">
        <v>1442</v>
      </c>
      <c r="D96" s="10" t="s">
        <v>1349</v>
      </c>
      <c r="E96" s="10">
        <v>1</v>
      </c>
      <c r="F96" s="10" t="s">
        <v>1377</v>
      </c>
      <c r="G96" s="10" t="s">
        <v>22</v>
      </c>
      <c r="H96" s="10" t="s">
        <v>22</v>
      </c>
      <c r="I96" s="10" t="s">
        <v>22</v>
      </c>
      <c r="J96" s="10" t="s">
        <v>22</v>
      </c>
      <c r="K96" s="10" t="s">
        <v>22</v>
      </c>
      <c r="L96" s="10" t="s">
        <v>22</v>
      </c>
      <c r="M96" s="10" t="s">
        <v>22</v>
      </c>
      <c r="N96" s="13" t="s">
        <v>814</v>
      </c>
      <c r="O96" s="42">
        <f t="shared" si="1"/>
        <v>27</v>
      </c>
    </row>
    <row r="97" spans="1:18" s="15" customFormat="1">
      <c r="A97" s="898"/>
      <c r="B97" s="895"/>
      <c r="C97" s="10" t="s">
        <v>1443</v>
      </c>
      <c r="D97" s="10" t="s">
        <v>1349</v>
      </c>
      <c r="E97" s="10">
        <v>1</v>
      </c>
      <c r="F97" s="10" t="s">
        <v>1377</v>
      </c>
      <c r="G97" s="10" t="s">
        <v>22</v>
      </c>
      <c r="H97" s="10" t="s">
        <v>22</v>
      </c>
      <c r="I97" s="10" t="s">
        <v>22</v>
      </c>
      <c r="J97" s="10" t="s">
        <v>22</v>
      </c>
      <c r="K97" s="10" t="s">
        <v>22</v>
      </c>
      <c r="L97" s="10" t="s">
        <v>22</v>
      </c>
      <c r="M97" s="10" t="s">
        <v>22</v>
      </c>
      <c r="N97" s="13" t="s">
        <v>814</v>
      </c>
      <c r="O97" s="42">
        <f t="shared" si="1"/>
        <v>27</v>
      </c>
    </row>
    <row r="98" spans="1:18" s="15" customFormat="1">
      <c r="A98" s="898"/>
      <c r="B98" s="895"/>
      <c r="C98" s="10" t="s">
        <v>1444</v>
      </c>
      <c r="D98" s="10" t="s">
        <v>1349</v>
      </c>
      <c r="E98" s="10">
        <v>1</v>
      </c>
      <c r="F98" s="10" t="s">
        <v>1377</v>
      </c>
      <c r="G98" s="10" t="s">
        <v>22</v>
      </c>
      <c r="H98" s="10" t="s">
        <v>22</v>
      </c>
      <c r="I98" s="10" t="s">
        <v>22</v>
      </c>
      <c r="J98" s="10" t="s">
        <v>22</v>
      </c>
      <c r="K98" s="10" t="s">
        <v>22</v>
      </c>
      <c r="L98" s="10" t="s">
        <v>22</v>
      </c>
      <c r="M98" s="10" t="s">
        <v>22</v>
      </c>
      <c r="N98" s="13" t="s">
        <v>814</v>
      </c>
      <c r="O98" s="42">
        <f t="shared" si="1"/>
        <v>27</v>
      </c>
    </row>
    <row r="99" spans="1:18" s="15" customFormat="1">
      <c r="A99" s="898"/>
      <c r="B99" s="895"/>
      <c r="C99" s="10" t="s">
        <v>1445</v>
      </c>
      <c r="D99" s="10" t="s">
        <v>1349</v>
      </c>
      <c r="E99" s="10">
        <v>1</v>
      </c>
      <c r="F99" s="10" t="s">
        <v>1377</v>
      </c>
      <c r="G99" s="10" t="s">
        <v>22</v>
      </c>
      <c r="H99" s="10" t="s">
        <v>22</v>
      </c>
      <c r="I99" s="10" t="s">
        <v>22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814</v>
      </c>
      <c r="O99" s="42">
        <f t="shared" si="1"/>
        <v>27</v>
      </c>
    </row>
    <row r="100" spans="1:18" s="15" customFormat="1">
      <c r="A100" s="898"/>
      <c r="B100" s="895"/>
      <c r="C100" s="10" t="s">
        <v>1446</v>
      </c>
      <c r="D100" s="10" t="s">
        <v>1349</v>
      </c>
      <c r="E100" s="10">
        <v>1</v>
      </c>
      <c r="F100" s="10" t="s">
        <v>1377</v>
      </c>
      <c r="G100" s="10" t="s">
        <v>22</v>
      </c>
      <c r="H100" s="10" t="s">
        <v>22</v>
      </c>
      <c r="I100" s="10" t="s">
        <v>22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814</v>
      </c>
      <c r="O100" s="42">
        <f t="shared" si="1"/>
        <v>27</v>
      </c>
    </row>
    <row r="101" spans="1:18" s="15" customFormat="1">
      <c r="A101" s="898"/>
      <c r="B101" s="895"/>
      <c r="C101" s="10" t="s">
        <v>1447</v>
      </c>
      <c r="D101" s="10" t="s">
        <v>1349</v>
      </c>
      <c r="E101" s="10">
        <v>1</v>
      </c>
      <c r="F101" s="10" t="s">
        <v>1377</v>
      </c>
      <c r="G101" s="10" t="s">
        <v>22</v>
      </c>
      <c r="H101" s="10" t="s">
        <v>22</v>
      </c>
      <c r="I101" s="10" t="s">
        <v>22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814</v>
      </c>
      <c r="O101" s="42">
        <f t="shared" si="1"/>
        <v>27</v>
      </c>
    </row>
    <row r="102" spans="1:18" s="15" customFormat="1">
      <c r="A102" s="898"/>
      <c r="B102" s="895"/>
      <c r="C102" s="10" t="s">
        <v>1358</v>
      </c>
      <c r="D102" s="10" t="s">
        <v>1349</v>
      </c>
      <c r="E102" s="10">
        <v>1</v>
      </c>
      <c r="F102" s="10" t="s">
        <v>1377</v>
      </c>
      <c r="G102" s="10" t="s">
        <v>22</v>
      </c>
      <c r="H102" s="10" t="s">
        <v>90</v>
      </c>
      <c r="I102" s="10" t="s">
        <v>27</v>
      </c>
      <c r="J102" s="10" t="s">
        <v>22</v>
      </c>
      <c r="K102" s="10" t="s">
        <v>22</v>
      </c>
      <c r="L102" s="10" t="s">
        <v>22</v>
      </c>
      <c r="M102" s="10" t="s">
        <v>22</v>
      </c>
      <c r="N102" s="13" t="s">
        <v>814</v>
      </c>
      <c r="O102" s="42">
        <f t="shared" si="1"/>
        <v>27</v>
      </c>
    </row>
    <row r="103" spans="1:18" s="15" customFormat="1" ht="16.5" customHeight="1">
      <c r="A103" s="75"/>
      <c r="B103" s="895"/>
      <c r="C103" s="10" t="s">
        <v>1448</v>
      </c>
      <c r="D103" s="10" t="s">
        <v>1349</v>
      </c>
      <c r="E103" s="10">
        <v>1</v>
      </c>
      <c r="F103" s="10" t="s">
        <v>1449</v>
      </c>
      <c r="G103" s="10" t="s">
        <v>22</v>
      </c>
      <c r="H103" s="10" t="s">
        <v>22</v>
      </c>
      <c r="I103" s="10" t="s">
        <v>22</v>
      </c>
      <c r="J103" s="10" t="s">
        <v>22</v>
      </c>
      <c r="K103" s="10" t="s">
        <v>22</v>
      </c>
      <c r="L103" s="10" t="s">
        <v>22</v>
      </c>
      <c r="M103" s="10" t="s">
        <v>22</v>
      </c>
      <c r="N103" s="13" t="s">
        <v>814</v>
      </c>
      <c r="O103" s="42">
        <f>54/2*1.4</f>
        <v>37.799999999999997</v>
      </c>
      <c r="R103" s="29"/>
    </row>
    <row r="104" spans="1:18" s="15" customFormat="1" ht="16.5" customHeight="1">
      <c r="A104" s="75"/>
      <c r="B104" s="895"/>
      <c r="C104" s="10" t="s">
        <v>1450</v>
      </c>
      <c r="D104" s="10" t="s">
        <v>1349</v>
      </c>
      <c r="E104" s="10">
        <v>1</v>
      </c>
      <c r="F104" s="10" t="s">
        <v>1449</v>
      </c>
      <c r="G104" s="10" t="s">
        <v>22</v>
      </c>
      <c r="H104" s="10" t="s">
        <v>22</v>
      </c>
      <c r="I104" s="10" t="s">
        <v>22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814</v>
      </c>
      <c r="O104" s="42">
        <v>37.799999999999997</v>
      </c>
      <c r="R104" s="29"/>
    </row>
    <row r="105" spans="1:18" s="15" customFormat="1" ht="16.5" customHeight="1">
      <c r="A105" s="75"/>
      <c r="B105" s="895"/>
      <c r="C105" s="10" t="s">
        <v>3100</v>
      </c>
      <c r="D105" s="10" t="s">
        <v>3110</v>
      </c>
      <c r="E105" s="10">
        <v>3</v>
      </c>
      <c r="F105" s="10" t="s">
        <v>1377</v>
      </c>
      <c r="G105" s="10" t="s">
        <v>22</v>
      </c>
      <c r="H105" s="10" t="s">
        <v>612</v>
      </c>
      <c r="I105" s="10" t="s">
        <v>27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814</v>
      </c>
      <c r="O105" s="42">
        <v>250</v>
      </c>
      <c r="R105" s="29"/>
    </row>
    <row r="106" spans="1:18" s="15" customFormat="1" ht="16.5" customHeight="1">
      <c r="A106" s="75"/>
      <c r="B106" s="895"/>
      <c r="C106" s="10" t="s">
        <v>3101</v>
      </c>
      <c r="D106" s="10" t="s">
        <v>3110</v>
      </c>
      <c r="E106" s="10">
        <v>3</v>
      </c>
      <c r="F106" s="10" t="s">
        <v>1377</v>
      </c>
      <c r="G106" s="10" t="s">
        <v>22</v>
      </c>
      <c r="H106" s="10" t="s">
        <v>811</v>
      </c>
      <c r="I106" s="10" t="s">
        <v>27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814</v>
      </c>
      <c r="O106" s="42">
        <v>250</v>
      </c>
      <c r="R106" s="29"/>
    </row>
    <row r="107" spans="1:18" s="15" customFormat="1" ht="16.5" customHeight="1">
      <c r="A107" s="75"/>
      <c r="B107" s="895"/>
      <c r="C107" s="10" t="s">
        <v>3102</v>
      </c>
      <c r="D107" s="10" t="s">
        <v>3110</v>
      </c>
      <c r="E107" s="10">
        <v>4</v>
      </c>
      <c r="F107" s="10" t="s">
        <v>1377</v>
      </c>
      <c r="G107" s="10" t="s">
        <v>22</v>
      </c>
      <c r="H107" s="10" t="s">
        <v>256</v>
      </c>
      <c r="I107" s="10" t="s">
        <v>27</v>
      </c>
      <c r="J107" s="10" t="s">
        <v>22</v>
      </c>
      <c r="K107" s="10" t="s">
        <v>22</v>
      </c>
      <c r="L107" s="10" t="s">
        <v>22</v>
      </c>
      <c r="M107" s="10" t="s">
        <v>22</v>
      </c>
      <c r="N107" s="13" t="s">
        <v>814</v>
      </c>
      <c r="O107" s="42">
        <v>250</v>
      </c>
      <c r="R107" s="29"/>
    </row>
    <row r="108" spans="1:18" s="15" customFormat="1" ht="16.5" customHeight="1">
      <c r="A108" s="75"/>
      <c r="B108" s="895"/>
      <c r="C108" s="10" t="s">
        <v>3103</v>
      </c>
      <c r="D108" s="10" t="s">
        <v>3111</v>
      </c>
      <c r="E108" s="10">
        <v>3</v>
      </c>
      <c r="F108" s="10" t="s">
        <v>1377</v>
      </c>
      <c r="G108" s="10" t="s">
        <v>22</v>
      </c>
      <c r="H108" s="10" t="s">
        <v>523</v>
      </c>
      <c r="I108" s="10" t="s">
        <v>27</v>
      </c>
      <c r="J108" s="10" t="s">
        <v>22</v>
      </c>
      <c r="K108" s="10" t="s">
        <v>22</v>
      </c>
      <c r="L108" s="10" t="s">
        <v>22</v>
      </c>
      <c r="M108" s="10" t="s">
        <v>22</v>
      </c>
      <c r="N108" s="13" t="s">
        <v>814</v>
      </c>
      <c r="O108" s="42">
        <v>200</v>
      </c>
      <c r="R108" s="29"/>
    </row>
    <row r="109" spans="1:18" s="15" customFormat="1" ht="16.5" customHeight="1">
      <c r="A109" s="75"/>
      <c r="B109" s="895"/>
      <c r="C109" s="10" t="s">
        <v>3104</v>
      </c>
      <c r="D109" s="10" t="s">
        <v>3111</v>
      </c>
      <c r="E109" s="10">
        <v>3</v>
      </c>
      <c r="F109" s="10" t="s">
        <v>1377</v>
      </c>
      <c r="G109" s="10" t="s">
        <v>22</v>
      </c>
      <c r="H109" s="10" t="s">
        <v>523</v>
      </c>
      <c r="I109" s="10" t="s">
        <v>27</v>
      </c>
      <c r="J109" s="10" t="s">
        <v>22</v>
      </c>
      <c r="K109" s="10" t="s">
        <v>22</v>
      </c>
      <c r="L109" s="10" t="s">
        <v>22</v>
      </c>
      <c r="M109" s="10" t="s">
        <v>22</v>
      </c>
      <c r="N109" s="13" t="s">
        <v>814</v>
      </c>
      <c r="O109" s="42">
        <v>200</v>
      </c>
      <c r="R109" s="29"/>
    </row>
    <row r="110" spans="1:18" s="15" customFormat="1" ht="16.5" customHeight="1">
      <c r="A110" s="75"/>
      <c r="B110" s="895"/>
      <c r="C110" s="10" t="s">
        <v>3105</v>
      </c>
      <c r="D110" s="10" t="s">
        <v>3111</v>
      </c>
      <c r="E110" s="10">
        <v>3</v>
      </c>
      <c r="F110" s="10" t="s">
        <v>1377</v>
      </c>
      <c r="G110" s="10" t="s">
        <v>22</v>
      </c>
      <c r="H110" s="10" t="s">
        <v>256</v>
      </c>
      <c r="I110" s="10" t="s">
        <v>27</v>
      </c>
      <c r="J110" s="10" t="s">
        <v>22</v>
      </c>
      <c r="K110" s="10" t="s">
        <v>22</v>
      </c>
      <c r="L110" s="10" t="s">
        <v>22</v>
      </c>
      <c r="M110" s="10" t="s">
        <v>22</v>
      </c>
      <c r="N110" s="13" t="s">
        <v>814</v>
      </c>
      <c r="O110" s="42">
        <v>200</v>
      </c>
      <c r="R110" s="29"/>
    </row>
    <row r="111" spans="1:18" s="15" customFormat="1" ht="16.5" customHeight="1">
      <c r="A111" s="75"/>
      <c r="B111" s="895"/>
      <c r="C111" s="10" t="s">
        <v>3106</v>
      </c>
      <c r="D111" s="10" t="s">
        <v>3112</v>
      </c>
      <c r="E111" s="10">
        <v>3</v>
      </c>
      <c r="F111" s="10" t="s">
        <v>1377</v>
      </c>
      <c r="G111" s="10" t="s">
        <v>22</v>
      </c>
      <c r="H111" s="10" t="s">
        <v>106</v>
      </c>
      <c r="I111" s="10" t="s">
        <v>27</v>
      </c>
      <c r="J111" s="10" t="s">
        <v>22</v>
      </c>
      <c r="K111" s="10" t="s">
        <v>22</v>
      </c>
      <c r="L111" s="10" t="s">
        <v>22</v>
      </c>
      <c r="M111" s="10" t="s">
        <v>22</v>
      </c>
      <c r="N111" s="13" t="s">
        <v>814</v>
      </c>
      <c r="O111" s="42">
        <v>250</v>
      </c>
      <c r="R111" s="29"/>
    </row>
    <row r="112" spans="1:18" s="15" customFormat="1" ht="16.5" customHeight="1">
      <c r="A112" s="75"/>
      <c r="B112" s="895"/>
      <c r="C112" s="10" t="s">
        <v>3107</v>
      </c>
      <c r="D112" s="10" t="s">
        <v>3112</v>
      </c>
      <c r="E112" s="10">
        <v>3</v>
      </c>
      <c r="F112" s="10" t="s">
        <v>1377</v>
      </c>
      <c r="G112" s="10" t="s">
        <v>22</v>
      </c>
      <c r="H112" s="10" t="s">
        <v>3109</v>
      </c>
      <c r="I112" s="10" t="s">
        <v>27</v>
      </c>
      <c r="J112" s="10" t="s">
        <v>22</v>
      </c>
      <c r="K112" s="10" t="s">
        <v>22</v>
      </c>
      <c r="L112" s="10" t="s">
        <v>22</v>
      </c>
      <c r="M112" s="10" t="s">
        <v>22</v>
      </c>
      <c r="N112" s="13" t="s">
        <v>814</v>
      </c>
      <c r="O112" s="42">
        <v>250</v>
      </c>
      <c r="R112" s="29"/>
    </row>
    <row r="113" spans="1:18" s="15" customFormat="1" ht="16.5" customHeight="1">
      <c r="A113" s="75"/>
      <c r="B113" s="900"/>
      <c r="C113" s="76" t="s">
        <v>3108</v>
      </c>
      <c r="D113" s="76" t="s">
        <v>3112</v>
      </c>
      <c r="E113" s="32">
        <v>3</v>
      </c>
      <c r="F113" s="32" t="s">
        <v>1377</v>
      </c>
      <c r="G113" s="32" t="s">
        <v>22</v>
      </c>
      <c r="H113" s="76" t="s">
        <v>390</v>
      </c>
      <c r="I113" s="76" t="s">
        <v>27</v>
      </c>
      <c r="J113" s="76" t="s">
        <v>22</v>
      </c>
      <c r="K113" s="76" t="s">
        <v>22</v>
      </c>
      <c r="L113" s="76" t="s">
        <v>22</v>
      </c>
      <c r="M113" s="76" t="s">
        <v>22</v>
      </c>
      <c r="N113" s="37" t="s">
        <v>814</v>
      </c>
      <c r="O113" s="42">
        <v>250</v>
      </c>
      <c r="R113" s="29"/>
    </row>
    <row r="114" spans="1:18" s="15" customFormat="1" ht="16.5" customHeight="1">
      <c r="A114" s="75"/>
      <c r="B114" s="884" t="s">
        <v>1451</v>
      </c>
      <c r="C114" s="10" t="s">
        <v>1452</v>
      </c>
      <c r="D114" s="10" t="s">
        <v>1453</v>
      </c>
      <c r="E114" s="10">
        <v>1</v>
      </c>
      <c r="F114" s="10" t="s">
        <v>1454</v>
      </c>
      <c r="G114" s="10" t="s">
        <v>22</v>
      </c>
      <c r="H114" s="10" t="s">
        <v>22</v>
      </c>
      <c r="I114" s="10" t="s">
        <v>22</v>
      </c>
      <c r="J114" s="10" t="s">
        <v>22</v>
      </c>
      <c r="K114" s="10" t="s">
        <v>22</v>
      </c>
      <c r="L114" s="10" t="s">
        <v>22</v>
      </c>
      <c r="M114" s="10" t="s">
        <v>22</v>
      </c>
      <c r="N114" s="48" t="s">
        <v>814</v>
      </c>
      <c r="O114" s="267">
        <f>54/2*5</f>
        <v>135</v>
      </c>
      <c r="P114" s="139"/>
      <c r="R114" s="29"/>
    </row>
    <row r="115" spans="1:18" s="15" customFormat="1" ht="16.5" customHeight="1">
      <c r="A115" s="75"/>
      <c r="B115" s="885"/>
      <c r="C115" s="10" t="s">
        <v>1452</v>
      </c>
      <c r="D115" s="10" t="s">
        <v>1453</v>
      </c>
      <c r="E115" s="10">
        <v>1</v>
      </c>
      <c r="F115" s="10" t="s">
        <v>1335</v>
      </c>
      <c r="G115" s="10" t="s">
        <v>22</v>
      </c>
      <c r="H115" s="10" t="s">
        <v>22</v>
      </c>
      <c r="I115" s="10" t="s">
        <v>22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814</v>
      </c>
      <c r="O115" s="154">
        <v>54</v>
      </c>
      <c r="P115" s="139"/>
      <c r="R115" s="29"/>
    </row>
    <row r="116" spans="1:18" s="15" customFormat="1" ht="16.5" customHeight="1">
      <c r="A116" s="75"/>
      <c r="B116" s="885"/>
      <c r="C116" s="12" t="s">
        <v>1455</v>
      </c>
      <c r="D116" s="12" t="s">
        <v>1337</v>
      </c>
      <c r="E116" s="12">
        <v>1</v>
      </c>
      <c r="F116" s="10" t="s">
        <v>1389</v>
      </c>
      <c r="G116" s="10" t="s">
        <v>22</v>
      </c>
      <c r="H116" s="12" t="s">
        <v>77</v>
      </c>
      <c r="I116" s="12" t="s">
        <v>27</v>
      </c>
      <c r="J116" s="12" t="s">
        <v>22</v>
      </c>
      <c r="K116" s="12" t="s">
        <v>22</v>
      </c>
      <c r="L116" s="12" t="s">
        <v>22</v>
      </c>
      <c r="M116" s="12" t="s">
        <v>22</v>
      </c>
      <c r="N116" s="13" t="s">
        <v>800</v>
      </c>
      <c r="O116" s="42">
        <f>54/2*1.5</f>
        <v>40.5</v>
      </c>
      <c r="P116" s="139"/>
      <c r="R116" s="29"/>
    </row>
    <row r="117" spans="1:18" s="15" customFormat="1" ht="16.5" customHeight="1">
      <c r="A117" s="75"/>
      <c r="B117" s="885"/>
      <c r="C117" s="12" t="s">
        <v>1456</v>
      </c>
      <c r="D117" s="12" t="s">
        <v>1337</v>
      </c>
      <c r="E117" s="12">
        <v>1</v>
      </c>
      <c r="F117" s="10" t="s">
        <v>1457</v>
      </c>
      <c r="G117" s="10" t="s">
        <v>22</v>
      </c>
      <c r="H117" s="12" t="s">
        <v>640</v>
      </c>
      <c r="I117" s="12" t="s">
        <v>20</v>
      </c>
      <c r="J117" s="12" t="s">
        <v>22</v>
      </c>
      <c r="K117" s="12" t="s">
        <v>22</v>
      </c>
      <c r="L117" s="12" t="s">
        <v>22</v>
      </c>
      <c r="M117" s="12" t="s">
        <v>22</v>
      </c>
      <c r="N117" s="13" t="s">
        <v>800</v>
      </c>
      <c r="O117" s="42">
        <v>43.2</v>
      </c>
      <c r="R117" s="29"/>
    </row>
    <row r="118" spans="1:18" s="15" customFormat="1" ht="16.5" customHeight="1">
      <c r="A118" s="75"/>
      <c r="B118" s="885"/>
      <c r="C118" s="12" t="s">
        <v>3234</v>
      </c>
      <c r="D118" s="12" t="s">
        <v>3294</v>
      </c>
      <c r="E118" s="12">
        <v>4</v>
      </c>
      <c r="F118" s="10" t="s">
        <v>1377</v>
      </c>
      <c r="G118" s="10" t="s">
        <v>22</v>
      </c>
      <c r="H118" s="12" t="s">
        <v>390</v>
      </c>
      <c r="I118" s="12" t="s">
        <v>27</v>
      </c>
      <c r="J118" s="12" t="s">
        <v>22</v>
      </c>
      <c r="K118" s="12" t="s">
        <v>22</v>
      </c>
      <c r="L118" s="12" t="s">
        <v>22</v>
      </c>
      <c r="M118" s="12" t="s">
        <v>22</v>
      </c>
      <c r="N118" s="13" t="s">
        <v>800</v>
      </c>
      <c r="O118" s="42">
        <v>200</v>
      </c>
      <c r="R118" s="29"/>
    </row>
    <row r="119" spans="1:18" s="15" customFormat="1" ht="16.5" customHeight="1">
      <c r="A119" s="75"/>
      <c r="B119" s="885"/>
      <c r="C119" s="12" t="s">
        <v>3235</v>
      </c>
      <c r="D119" s="12" t="s">
        <v>3294</v>
      </c>
      <c r="E119" s="12">
        <v>4</v>
      </c>
      <c r="F119" s="10" t="s">
        <v>1377</v>
      </c>
      <c r="G119" s="10" t="s">
        <v>22</v>
      </c>
      <c r="H119" s="12" t="s">
        <v>523</v>
      </c>
      <c r="I119" s="12" t="s">
        <v>27</v>
      </c>
      <c r="J119" s="12" t="s">
        <v>22</v>
      </c>
      <c r="K119" s="12" t="s">
        <v>22</v>
      </c>
      <c r="L119" s="12" t="s">
        <v>22</v>
      </c>
      <c r="M119" s="12" t="s">
        <v>22</v>
      </c>
      <c r="N119" s="13" t="s">
        <v>800</v>
      </c>
      <c r="O119" s="42">
        <v>200</v>
      </c>
      <c r="R119" s="29"/>
    </row>
    <row r="120" spans="1:18" s="15" customFormat="1" ht="16.5" customHeight="1">
      <c r="A120" s="75"/>
      <c r="B120" s="885"/>
      <c r="C120" s="12" t="s">
        <v>3236</v>
      </c>
      <c r="D120" s="12" t="s">
        <v>3294</v>
      </c>
      <c r="E120" s="12">
        <v>4</v>
      </c>
      <c r="F120" s="10" t="s">
        <v>1377</v>
      </c>
      <c r="G120" s="10" t="s">
        <v>22</v>
      </c>
      <c r="H120" s="12" t="s">
        <v>83</v>
      </c>
      <c r="I120" s="12" t="s">
        <v>20</v>
      </c>
      <c r="J120" s="12" t="s">
        <v>22</v>
      </c>
      <c r="K120" s="12" t="s">
        <v>22</v>
      </c>
      <c r="L120" s="12" t="s">
        <v>22</v>
      </c>
      <c r="M120" s="12" t="s">
        <v>22</v>
      </c>
      <c r="N120" s="13" t="s">
        <v>800</v>
      </c>
      <c r="O120" s="42">
        <v>200</v>
      </c>
      <c r="R120" s="29"/>
    </row>
    <row r="121" spans="1:18" s="15" customFormat="1" ht="16.5" customHeight="1">
      <c r="A121" s="75"/>
      <c r="B121" s="885"/>
      <c r="C121" s="12" t="s">
        <v>3237</v>
      </c>
      <c r="D121" s="12" t="s">
        <v>3294</v>
      </c>
      <c r="E121" s="12">
        <v>4</v>
      </c>
      <c r="F121" s="10" t="s">
        <v>1377</v>
      </c>
      <c r="G121" s="10" t="s">
        <v>22</v>
      </c>
      <c r="H121" s="12" t="s">
        <v>661</v>
      </c>
      <c r="I121" s="12" t="s">
        <v>20</v>
      </c>
      <c r="J121" s="12" t="s">
        <v>22</v>
      </c>
      <c r="K121" s="12" t="s">
        <v>22</v>
      </c>
      <c r="L121" s="12" t="s">
        <v>22</v>
      </c>
      <c r="M121" s="12" t="s">
        <v>22</v>
      </c>
      <c r="N121" s="13" t="s">
        <v>800</v>
      </c>
      <c r="O121" s="42">
        <v>200</v>
      </c>
      <c r="R121" s="29"/>
    </row>
    <row r="122" spans="1:18" s="15" customFormat="1" ht="16.5" customHeight="1">
      <c r="A122" s="75"/>
      <c r="B122" s="885"/>
      <c r="C122" s="12" t="s">
        <v>3238</v>
      </c>
      <c r="D122" s="12" t="s">
        <v>3294</v>
      </c>
      <c r="E122" s="12">
        <v>4</v>
      </c>
      <c r="F122" s="10" t="s">
        <v>1377</v>
      </c>
      <c r="G122" s="10" t="s">
        <v>22</v>
      </c>
      <c r="H122" s="12" t="s">
        <v>415</v>
      </c>
      <c r="I122" s="12" t="s">
        <v>20</v>
      </c>
      <c r="J122" s="12" t="s">
        <v>22</v>
      </c>
      <c r="K122" s="12" t="s">
        <v>22</v>
      </c>
      <c r="L122" s="12" t="s">
        <v>22</v>
      </c>
      <c r="M122" s="12" t="s">
        <v>22</v>
      </c>
      <c r="N122" s="13" t="s">
        <v>800</v>
      </c>
      <c r="O122" s="42">
        <v>200</v>
      </c>
      <c r="R122" s="29"/>
    </row>
    <row r="123" spans="1:18" s="15" customFormat="1" ht="16.5" customHeight="1">
      <c r="A123" s="75"/>
      <c r="B123" s="885"/>
      <c r="C123" s="12" t="s">
        <v>3239</v>
      </c>
      <c r="D123" s="12" t="s">
        <v>3294</v>
      </c>
      <c r="E123" s="12">
        <v>4</v>
      </c>
      <c r="F123" s="10" t="s">
        <v>1377</v>
      </c>
      <c r="G123" s="10" t="s">
        <v>22</v>
      </c>
      <c r="H123" s="12" t="s">
        <v>665</v>
      </c>
      <c r="I123" s="12" t="s">
        <v>20</v>
      </c>
      <c r="J123" s="12" t="s">
        <v>22</v>
      </c>
      <c r="K123" s="12" t="s">
        <v>22</v>
      </c>
      <c r="L123" s="12" t="s">
        <v>22</v>
      </c>
      <c r="M123" s="12" t="s">
        <v>22</v>
      </c>
      <c r="N123" s="13" t="s">
        <v>800</v>
      </c>
      <c r="O123" s="42">
        <v>200</v>
      </c>
      <c r="R123" s="29"/>
    </row>
    <row r="124" spans="1:18" s="15" customFormat="1" ht="16.5" customHeight="1">
      <c r="A124" s="75"/>
      <c r="B124" s="885"/>
      <c r="C124" s="12" t="s">
        <v>3240</v>
      </c>
      <c r="D124" s="12" t="s">
        <v>3294</v>
      </c>
      <c r="E124" s="12">
        <v>4</v>
      </c>
      <c r="F124" s="10" t="s">
        <v>1377</v>
      </c>
      <c r="G124" s="10" t="s">
        <v>22</v>
      </c>
      <c r="H124" s="12" t="s">
        <v>1395</v>
      </c>
      <c r="I124" s="12" t="s">
        <v>20</v>
      </c>
      <c r="J124" s="12" t="s">
        <v>22</v>
      </c>
      <c r="K124" s="12" t="s">
        <v>22</v>
      </c>
      <c r="L124" s="12" t="s">
        <v>22</v>
      </c>
      <c r="M124" s="12" t="s">
        <v>22</v>
      </c>
      <c r="N124" s="13" t="s">
        <v>800</v>
      </c>
      <c r="O124" s="42">
        <v>200</v>
      </c>
      <c r="R124" s="29"/>
    </row>
    <row r="125" spans="1:18" s="15" customFormat="1" ht="16.5" customHeight="1">
      <c r="A125" s="75"/>
      <c r="B125" s="885"/>
      <c r="C125" s="12" t="s">
        <v>3241</v>
      </c>
      <c r="D125" s="12" t="s">
        <v>3294</v>
      </c>
      <c r="E125" s="12">
        <v>4</v>
      </c>
      <c r="F125" s="10" t="s">
        <v>1377</v>
      </c>
      <c r="G125" s="10" t="s">
        <v>22</v>
      </c>
      <c r="H125" s="12" t="s">
        <v>396</v>
      </c>
      <c r="I125" s="12" t="s">
        <v>20</v>
      </c>
      <c r="J125" s="12" t="s">
        <v>22</v>
      </c>
      <c r="K125" s="12" t="s">
        <v>22</v>
      </c>
      <c r="L125" s="12" t="s">
        <v>22</v>
      </c>
      <c r="M125" s="12" t="s">
        <v>22</v>
      </c>
      <c r="N125" s="13" t="s">
        <v>800</v>
      </c>
      <c r="O125" s="42">
        <v>200</v>
      </c>
      <c r="R125" s="29"/>
    </row>
    <row r="126" spans="1:18" s="15" customFormat="1" ht="16.5" customHeight="1">
      <c r="A126" s="75"/>
      <c r="B126" s="885"/>
      <c r="C126" s="12" t="s">
        <v>3242</v>
      </c>
      <c r="D126" s="12" t="s">
        <v>3294</v>
      </c>
      <c r="E126" s="12">
        <v>4</v>
      </c>
      <c r="F126" s="10" t="s">
        <v>1377</v>
      </c>
      <c r="G126" s="10" t="s">
        <v>22</v>
      </c>
      <c r="H126" s="12" t="s">
        <v>415</v>
      </c>
      <c r="I126" s="12" t="s">
        <v>20</v>
      </c>
      <c r="J126" s="12" t="s">
        <v>22</v>
      </c>
      <c r="K126" s="12" t="s">
        <v>22</v>
      </c>
      <c r="L126" s="12" t="s">
        <v>22</v>
      </c>
      <c r="M126" s="12" t="s">
        <v>22</v>
      </c>
      <c r="N126" s="13" t="s">
        <v>800</v>
      </c>
      <c r="O126" s="42">
        <v>200</v>
      </c>
      <c r="R126" s="29"/>
    </row>
    <row r="127" spans="1:18" s="15" customFormat="1" ht="16.5" customHeight="1">
      <c r="A127" s="75"/>
      <c r="B127" s="885"/>
      <c r="C127" s="12" t="s">
        <v>3243</v>
      </c>
      <c r="D127" s="12" t="s">
        <v>3294</v>
      </c>
      <c r="E127" s="12">
        <v>4</v>
      </c>
      <c r="F127" s="10" t="s">
        <v>1377</v>
      </c>
      <c r="G127" s="10" t="s">
        <v>22</v>
      </c>
      <c r="H127" s="12" t="s">
        <v>523</v>
      </c>
      <c r="I127" s="12" t="s">
        <v>20</v>
      </c>
      <c r="J127" s="12" t="s">
        <v>22</v>
      </c>
      <c r="K127" s="12" t="s">
        <v>22</v>
      </c>
      <c r="L127" s="12" t="s">
        <v>22</v>
      </c>
      <c r="M127" s="12" t="s">
        <v>22</v>
      </c>
      <c r="N127" s="13" t="s">
        <v>800</v>
      </c>
      <c r="O127" s="42">
        <v>200</v>
      </c>
      <c r="R127" s="29"/>
    </row>
    <row r="128" spans="1:18" s="15" customFormat="1" ht="16.5" customHeight="1">
      <c r="A128" s="75"/>
      <c r="B128" s="885"/>
      <c r="C128" s="12" t="s">
        <v>3244</v>
      </c>
      <c r="D128" s="12" t="s">
        <v>3294</v>
      </c>
      <c r="E128" s="12">
        <v>4</v>
      </c>
      <c r="F128" s="10" t="s">
        <v>1377</v>
      </c>
      <c r="G128" s="10" t="s">
        <v>22</v>
      </c>
      <c r="H128" s="12" t="s">
        <v>661</v>
      </c>
      <c r="I128" s="12" t="s">
        <v>27</v>
      </c>
      <c r="J128" s="12" t="s">
        <v>22</v>
      </c>
      <c r="K128" s="12" t="s">
        <v>22</v>
      </c>
      <c r="L128" s="12" t="s">
        <v>22</v>
      </c>
      <c r="M128" s="12" t="s">
        <v>22</v>
      </c>
      <c r="N128" s="13" t="s">
        <v>800</v>
      </c>
      <c r="O128" s="42">
        <v>200</v>
      </c>
      <c r="R128" s="29"/>
    </row>
    <row r="129" spans="1:18" s="15" customFormat="1" ht="16.5" customHeight="1">
      <c r="A129" s="75"/>
      <c r="B129" s="885"/>
      <c r="C129" s="12" t="s">
        <v>3245</v>
      </c>
      <c r="D129" s="12" t="s">
        <v>3294</v>
      </c>
      <c r="E129" s="12">
        <v>4</v>
      </c>
      <c r="F129" s="10" t="s">
        <v>1377</v>
      </c>
      <c r="G129" s="10" t="s">
        <v>22</v>
      </c>
      <c r="H129" s="12" t="s">
        <v>811</v>
      </c>
      <c r="I129" s="12" t="s">
        <v>20</v>
      </c>
      <c r="J129" s="12" t="s">
        <v>22</v>
      </c>
      <c r="K129" s="12" t="s">
        <v>22</v>
      </c>
      <c r="L129" s="12" t="s">
        <v>22</v>
      </c>
      <c r="M129" s="12" t="s">
        <v>22</v>
      </c>
      <c r="N129" s="13" t="s">
        <v>800</v>
      </c>
      <c r="O129" s="42">
        <v>200</v>
      </c>
      <c r="R129" s="29"/>
    </row>
    <row r="130" spans="1:18" s="15" customFormat="1" ht="16.5" customHeight="1">
      <c r="A130" s="75"/>
      <c r="B130" s="885"/>
      <c r="C130" s="12" t="s">
        <v>3246</v>
      </c>
      <c r="D130" s="12" t="s">
        <v>3294</v>
      </c>
      <c r="E130" s="12">
        <v>4</v>
      </c>
      <c r="F130" s="10" t="s">
        <v>1377</v>
      </c>
      <c r="G130" s="10" t="s">
        <v>22</v>
      </c>
      <c r="H130" s="12" t="s">
        <v>451</v>
      </c>
      <c r="I130" s="12" t="s">
        <v>20</v>
      </c>
      <c r="J130" s="12" t="s">
        <v>22</v>
      </c>
      <c r="K130" s="12" t="s">
        <v>22</v>
      </c>
      <c r="L130" s="12" t="s">
        <v>22</v>
      </c>
      <c r="M130" s="12" t="s">
        <v>22</v>
      </c>
      <c r="N130" s="13" t="s">
        <v>800</v>
      </c>
      <c r="O130" s="42">
        <v>200</v>
      </c>
      <c r="R130" s="29"/>
    </row>
    <row r="131" spans="1:18" s="15" customFormat="1" ht="16.5" customHeight="1">
      <c r="A131" s="75"/>
      <c r="B131" s="885"/>
      <c r="C131" s="12" t="s">
        <v>3247</v>
      </c>
      <c r="D131" s="12" t="s">
        <v>3294</v>
      </c>
      <c r="E131" s="12">
        <v>4</v>
      </c>
      <c r="F131" s="10" t="s">
        <v>1377</v>
      </c>
      <c r="G131" s="10" t="s">
        <v>22</v>
      </c>
      <c r="H131" s="12" t="s">
        <v>3295</v>
      </c>
      <c r="I131" s="12" t="s">
        <v>20</v>
      </c>
      <c r="J131" s="12" t="s">
        <v>22</v>
      </c>
      <c r="K131" s="12" t="s">
        <v>22</v>
      </c>
      <c r="L131" s="12" t="s">
        <v>22</v>
      </c>
      <c r="M131" s="12" t="s">
        <v>22</v>
      </c>
      <c r="N131" s="13" t="s">
        <v>800</v>
      </c>
      <c r="O131" s="42">
        <v>200</v>
      </c>
      <c r="R131" s="29"/>
    </row>
    <row r="132" spans="1:18" s="15" customFormat="1" ht="16.5" customHeight="1">
      <c r="A132" s="75"/>
      <c r="B132" s="885"/>
      <c r="C132" s="12" t="s">
        <v>3248</v>
      </c>
      <c r="D132" s="12" t="s">
        <v>3294</v>
      </c>
      <c r="E132" s="12">
        <v>4</v>
      </c>
      <c r="F132" s="10" t="s">
        <v>1377</v>
      </c>
      <c r="G132" s="10" t="s">
        <v>22</v>
      </c>
      <c r="H132" s="12" t="s">
        <v>1352</v>
      </c>
      <c r="I132" s="12" t="s">
        <v>27</v>
      </c>
      <c r="J132" s="12" t="s">
        <v>22</v>
      </c>
      <c r="K132" s="12" t="s">
        <v>22</v>
      </c>
      <c r="L132" s="12" t="s">
        <v>22</v>
      </c>
      <c r="M132" s="12" t="s">
        <v>22</v>
      </c>
      <c r="N132" s="13" t="s">
        <v>800</v>
      </c>
      <c r="O132" s="42">
        <v>200</v>
      </c>
      <c r="R132" s="29"/>
    </row>
    <row r="133" spans="1:18" s="15" customFormat="1" ht="16.5" customHeight="1">
      <c r="A133" s="75"/>
      <c r="B133" s="885"/>
      <c r="C133" s="12" t="s">
        <v>3249</v>
      </c>
      <c r="D133" s="12" t="s">
        <v>3294</v>
      </c>
      <c r="E133" s="12">
        <v>4</v>
      </c>
      <c r="F133" s="10" t="s">
        <v>1377</v>
      </c>
      <c r="G133" s="10" t="s">
        <v>22</v>
      </c>
      <c r="H133" s="12" t="s">
        <v>523</v>
      </c>
      <c r="I133" s="12" t="s">
        <v>20</v>
      </c>
      <c r="J133" s="12" t="s">
        <v>22</v>
      </c>
      <c r="K133" s="12" t="s">
        <v>22</v>
      </c>
      <c r="L133" s="12" t="s">
        <v>22</v>
      </c>
      <c r="M133" s="12" t="s">
        <v>22</v>
      </c>
      <c r="N133" s="13" t="s">
        <v>800</v>
      </c>
      <c r="O133" s="42">
        <v>200</v>
      </c>
      <c r="R133" s="29"/>
    </row>
    <row r="134" spans="1:18" s="15" customFormat="1" ht="16.5" customHeight="1">
      <c r="A134" s="75"/>
      <c r="B134" s="885"/>
      <c r="C134" s="12" t="s">
        <v>3250</v>
      </c>
      <c r="D134" s="12" t="s">
        <v>3294</v>
      </c>
      <c r="E134" s="12">
        <v>4</v>
      </c>
      <c r="F134" s="10" t="s">
        <v>1377</v>
      </c>
      <c r="G134" s="10" t="s">
        <v>22</v>
      </c>
      <c r="H134" s="12" t="s">
        <v>285</v>
      </c>
      <c r="I134" s="12" t="s">
        <v>20</v>
      </c>
      <c r="J134" s="12" t="s">
        <v>22</v>
      </c>
      <c r="K134" s="12" t="s">
        <v>22</v>
      </c>
      <c r="L134" s="12" t="s">
        <v>22</v>
      </c>
      <c r="M134" s="12" t="s">
        <v>22</v>
      </c>
      <c r="N134" s="13" t="s">
        <v>800</v>
      </c>
      <c r="O134" s="42">
        <v>200</v>
      </c>
      <c r="R134" s="29"/>
    </row>
    <row r="135" spans="1:18" s="15" customFormat="1" ht="16.5" customHeight="1">
      <c r="A135" s="75"/>
      <c r="B135" s="885"/>
      <c r="C135" s="12" t="s">
        <v>3251</v>
      </c>
      <c r="D135" s="12" t="s">
        <v>3294</v>
      </c>
      <c r="E135" s="12">
        <v>4</v>
      </c>
      <c r="F135" s="10" t="s">
        <v>1377</v>
      </c>
      <c r="G135" s="10" t="s">
        <v>22</v>
      </c>
      <c r="H135" s="12" t="s">
        <v>816</v>
      </c>
      <c r="I135" s="12" t="s">
        <v>27</v>
      </c>
      <c r="J135" s="12" t="s">
        <v>22</v>
      </c>
      <c r="K135" s="12" t="s">
        <v>22</v>
      </c>
      <c r="L135" s="12" t="s">
        <v>22</v>
      </c>
      <c r="M135" s="12" t="s">
        <v>22</v>
      </c>
      <c r="N135" s="13" t="s">
        <v>800</v>
      </c>
      <c r="O135" s="42">
        <v>200</v>
      </c>
      <c r="R135" s="29"/>
    </row>
    <row r="136" spans="1:18" s="15" customFormat="1" ht="16.5" customHeight="1">
      <c r="A136" s="75"/>
      <c r="B136" s="885"/>
      <c r="C136" s="12" t="s">
        <v>3252</v>
      </c>
      <c r="D136" s="12" t="s">
        <v>3294</v>
      </c>
      <c r="E136" s="12">
        <v>4</v>
      </c>
      <c r="F136" s="10" t="s">
        <v>1377</v>
      </c>
      <c r="G136" s="10" t="s">
        <v>22</v>
      </c>
      <c r="H136" s="12" t="s">
        <v>3296</v>
      </c>
      <c r="I136" s="12" t="s">
        <v>27</v>
      </c>
      <c r="J136" s="12" t="s">
        <v>22</v>
      </c>
      <c r="K136" s="12" t="s">
        <v>22</v>
      </c>
      <c r="L136" s="12" t="s">
        <v>22</v>
      </c>
      <c r="M136" s="12" t="s">
        <v>22</v>
      </c>
      <c r="N136" s="13" t="s">
        <v>800</v>
      </c>
      <c r="O136" s="42">
        <v>200</v>
      </c>
      <c r="R136" s="29"/>
    </row>
    <row r="137" spans="1:18" s="15" customFormat="1" ht="16.5" customHeight="1">
      <c r="A137" s="75"/>
      <c r="B137" s="885"/>
      <c r="C137" s="12" t="s">
        <v>3253</v>
      </c>
      <c r="D137" s="12" t="s">
        <v>3294</v>
      </c>
      <c r="E137" s="12">
        <v>4</v>
      </c>
      <c r="F137" s="10" t="s">
        <v>1377</v>
      </c>
      <c r="G137" s="10" t="s">
        <v>22</v>
      </c>
      <c r="H137" s="12" t="s">
        <v>3297</v>
      </c>
      <c r="I137" s="12" t="s">
        <v>27</v>
      </c>
      <c r="J137" s="12" t="s">
        <v>22</v>
      </c>
      <c r="K137" s="12" t="s">
        <v>22</v>
      </c>
      <c r="L137" s="12" t="s">
        <v>22</v>
      </c>
      <c r="M137" s="12" t="s">
        <v>22</v>
      </c>
      <c r="N137" s="13" t="s">
        <v>800</v>
      </c>
      <c r="O137" s="42">
        <v>200</v>
      </c>
      <c r="R137" s="29"/>
    </row>
    <row r="138" spans="1:18" s="15" customFormat="1" ht="16.5" customHeight="1">
      <c r="A138" s="75"/>
      <c r="B138" s="885"/>
      <c r="C138" s="12" t="s">
        <v>3254</v>
      </c>
      <c r="D138" s="12" t="s">
        <v>3294</v>
      </c>
      <c r="E138" s="12">
        <v>4</v>
      </c>
      <c r="F138" s="10" t="s">
        <v>1377</v>
      </c>
      <c r="G138" s="10" t="s">
        <v>22</v>
      </c>
      <c r="H138" s="12" t="s">
        <v>387</v>
      </c>
      <c r="I138" s="12" t="s">
        <v>20</v>
      </c>
      <c r="J138" s="12" t="s">
        <v>22</v>
      </c>
      <c r="K138" s="12" t="s">
        <v>22</v>
      </c>
      <c r="L138" s="12" t="s">
        <v>22</v>
      </c>
      <c r="M138" s="12" t="s">
        <v>22</v>
      </c>
      <c r="N138" s="13" t="s">
        <v>800</v>
      </c>
      <c r="O138" s="42">
        <v>200</v>
      </c>
      <c r="R138" s="29"/>
    </row>
    <row r="139" spans="1:18" s="15" customFormat="1" ht="16.5" customHeight="1">
      <c r="A139" s="75"/>
      <c r="B139" s="885"/>
      <c r="C139" s="12" t="s">
        <v>3255</v>
      </c>
      <c r="D139" s="12" t="s">
        <v>3294</v>
      </c>
      <c r="E139" s="12">
        <v>4</v>
      </c>
      <c r="F139" s="10" t="s">
        <v>1377</v>
      </c>
      <c r="G139" s="10" t="s">
        <v>22</v>
      </c>
      <c r="H139" s="12" t="s">
        <v>661</v>
      </c>
      <c r="I139" s="12" t="s">
        <v>20</v>
      </c>
      <c r="J139" s="12" t="s">
        <v>22</v>
      </c>
      <c r="K139" s="12" t="s">
        <v>22</v>
      </c>
      <c r="L139" s="12" t="s">
        <v>22</v>
      </c>
      <c r="M139" s="12" t="s">
        <v>22</v>
      </c>
      <c r="N139" s="13" t="s">
        <v>800</v>
      </c>
      <c r="O139" s="42">
        <v>200</v>
      </c>
      <c r="R139" s="29"/>
    </row>
    <row r="140" spans="1:18" s="15" customFormat="1" ht="16.5" customHeight="1">
      <c r="A140" s="75"/>
      <c r="B140" s="885"/>
      <c r="C140" s="12" t="s">
        <v>3256</v>
      </c>
      <c r="D140" s="12" t="s">
        <v>3294</v>
      </c>
      <c r="E140" s="12">
        <v>4</v>
      </c>
      <c r="F140" s="10" t="s">
        <v>1377</v>
      </c>
      <c r="G140" s="10" t="s">
        <v>22</v>
      </c>
      <c r="H140" s="12" t="s">
        <v>3298</v>
      </c>
      <c r="I140" s="12" t="s">
        <v>27</v>
      </c>
      <c r="J140" s="12" t="s">
        <v>22</v>
      </c>
      <c r="K140" s="12" t="s">
        <v>22</v>
      </c>
      <c r="L140" s="12" t="s">
        <v>22</v>
      </c>
      <c r="M140" s="12" t="s">
        <v>22</v>
      </c>
      <c r="N140" s="13" t="s">
        <v>800</v>
      </c>
      <c r="O140" s="42">
        <v>200</v>
      </c>
      <c r="R140" s="29"/>
    </row>
    <row r="141" spans="1:18" s="15" customFormat="1" ht="16.5" customHeight="1">
      <c r="A141" s="75"/>
      <c r="B141" s="885"/>
      <c r="C141" s="12" t="s">
        <v>3257</v>
      </c>
      <c r="D141" s="12" t="s">
        <v>3294</v>
      </c>
      <c r="E141" s="12">
        <v>4</v>
      </c>
      <c r="F141" s="10" t="s">
        <v>1377</v>
      </c>
      <c r="G141" s="10" t="s">
        <v>22</v>
      </c>
      <c r="H141" s="12" t="s">
        <v>661</v>
      </c>
      <c r="I141" s="12" t="s">
        <v>20</v>
      </c>
      <c r="J141" s="12" t="s">
        <v>22</v>
      </c>
      <c r="K141" s="12" t="s">
        <v>22</v>
      </c>
      <c r="L141" s="12" t="s">
        <v>22</v>
      </c>
      <c r="M141" s="12" t="s">
        <v>22</v>
      </c>
      <c r="N141" s="13" t="s">
        <v>800</v>
      </c>
      <c r="O141" s="42">
        <v>200</v>
      </c>
      <c r="R141" s="29"/>
    </row>
    <row r="142" spans="1:18" s="15" customFormat="1" ht="16.5" customHeight="1">
      <c r="A142" s="75"/>
      <c r="B142" s="885"/>
      <c r="C142" s="12" t="s">
        <v>3258</v>
      </c>
      <c r="D142" s="12" t="s">
        <v>3294</v>
      </c>
      <c r="E142" s="12">
        <v>4</v>
      </c>
      <c r="F142" s="10" t="s">
        <v>1377</v>
      </c>
      <c r="G142" s="10" t="s">
        <v>22</v>
      </c>
      <c r="H142" s="12" t="s">
        <v>396</v>
      </c>
      <c r="I142" s="12" t="s">
        <v>20</v>
      </c>
      <c r="J142" s="12" t="s">
        <v>22</v>
      </c>
      <c r="K142" s="12" t="s">
        <v>22</v>
      </c>
      <c r="L142" s="12" t="s">
        <v>22</v>
      </c>
      <c r="M142" s="12" t="s">
        <v>22</v>
      </c>
      <c r="N142" s="13" t="s">
        <v>800</v>
      </c>
      <c r="O142" s="42">
        <v>200</v>
      </c>
      <c r="R142" s="29"/>
    </row>
    <row r="143" spans="1:18" s="15" customFormat="1" ht="16.5" customHeight="1">
      <c r="A143" s="75"/>
      <c r="B143" s="885"/>
      <c r="C143" s="12" t="s">
        <v>3259</v>
      </c>
      <c r="D143" s="12" t="s">
        <v>3294</v>
      </c>
      <c r="E143" s="12">
        <v>4</v>
      </c>
      <c r="F143" s="10" t="s">
        <v>1377</v>
      </c>
      <c r="G143" s="10" t="s">
        <v>22</v>
      </c>
      <c r="H143" s="12" t="s">
        <v>523</v>
      </c>
      <c r="I143" s="12" t="s">
        <v>20</v>
      </c>
      <c r="J143" s="12" t="s">
        <v>22</v>
      </c>
      <c r="K143" s="12" t="s">
        <v>22</v>
      </c>
      <c r="L143" s="12" t="s">
        <v>22</v>
      </c>
      <c r="M143" s="12" t="s">
        <v>22</v>
      </c>
      <c r="N143" s="13" t="s">
        <v>800</v>
      </c>
      <c r="O143" s="42">
        <v>200</v>
      </c>
      <c r="R143" s="29"/>
    </row>
    <row r="144" spans="1:18" s="15" customFormat="1" ht="16.5" customHeight="1">
      <c r="A144" s="75"/>
      <c r="B144" s="885"/>
      <c r="C144" s="12" t="s">
        <v>3260</v>
      </c>
      <c r="D144" s="12" t="s">
        <v>3294</v>
      </c>
      <c r="E144" s="12">
        <v>4</v>
      </c>
      <c r="F144" s="10" t="s">
        <v>1377</v>
      </c>
      <c r="G144" s="10" t="s">
        <v>22</v>
      </c>
      <c r="H144" s="12" t="s">
        <v>1395</v>
      </c>
      <c r="I144" s="12" t="s">
        <v>27</v>
      </c>
      <c r="J144" s="12" t="s">
        <v>22</v>
      </c>
      <c r="K144" s="12" t="s">
        <v>22</v>
      </c>
      <c r="L144" s="12" t="s">
        <v>22</v>
      </c>
      <c r="M144" s="12" t="s">
        <v>22</v>
      </c>
      <c r="N144" s="13" t="s">
        <v>800</v>
      </c>
      <c r="O144" s="42">
        <v>200</v>
      </c>
      <c r="R144" s="29"/>
    </row>
    <row r="145" spans="1:18" s="15" customFormat="1" ht="16.5" customHeight="1">
      <c r="A145" s="75"/>
      <c r="B145" s="885"/>
      <c r="C145" s="12" t="s">
        <v>3261</v>
      </c>
      <c r="D145" s="12" t="s">
        <v>3294</v>
      </c>
      <c r="E145" s="12">
        <v>4</v>
      </c>
      <c r="F145" s="10" t="s">
        <v>1377</v>
      </c>
      <c r="G145" s="10" t="s">
        <v>22</v>
      </c>
      <c r="H145" s="12" t="s">
        <v>665</v>
      </c>
      <c r="I145" s="12" t="s">
        <v>27</v>
      </c>
      <c r="J145" s="12" t="s">
        <v>22</v>
      </c>
      <c r="K145" s="12" t="s">
        <v>22</v>
      </c>
      <c r="L145" s="12" t="s">
        <v>22</v>
      </c>
      <c r="M145" s="12" t="s">
        <v>22</v>
      </c>
      <c r="N145" s="13" t="s">
        <v>800</v>
      </c>
      <c r="O145" s="42">
        <v>200</v>
      </c>
      <c r="R145" s="29"/>
    </row>
    <row r="146" spans="1:18" s="15" customFormat="1" ht="16.5" customHeight="1">
      <c r="A146" s="75"/>
      <c r="B146" s="885"/>
      <c r="C146" s="12" t="s">
        <v>3262</v>
      </c>
      <c r="D146" s="12" t="s">
        <v>3294</v>
      </c>
      <c r="E146" s="12">
        <v>4</v>
      </c>
      <c r="F146" s="10" t="s">
        <v>1377</v>
      </c>
      <c r="G146" s="10" t="s">
        <v>22</v>
      </c>
      <c r="H146" s="12" t="s">
        <v>108</v>
      </c>
      <c r="I146" s="12" t="s">
        <v>20</v>
      </c>
      <c r="J146" s="12" t="s">
        <v>22</v>
      </c>
      <c r="K146" s="12" t="s">
        <v>22</v>
      </c>
      <c r="L146" s="12" t="s">
        <v>22</v>
      </c>
      <c r="M146" s="12" t="s">
        <v>22</v>
      </c>
      <c r="N146" s="13" t="s">
        <v>800</v>
      </c>
      <c r="O146" s="42">
        <v>200</v>
      </c>
      <c r="R146" s="29"/>
    </row>
    <row r="147" spans="1:18" s="15" customFormat="1" ht="16.5" customHeight="1">
      <c r="A147" s="75"/>
      <c r="B147" s="885"/>
      <c r="C147" s="12" t="s">
        <v>3263</v>
      </c>
      <c r="D147" s="12" t="s">
        <v>3294</v>
      </c>
      <c r="E147" s="12">
        <v>4</v>
      </c>
      <c r="F147" s="10" t="s">
        <v>1377</v>
      </c>
      <c r="G147" s="10" t="s">
        <v>22</v>
      </c>
      <c r="H147" s="12" t="s">
        <v>523</v>
      </c>
      <c r="I147" s="12" t="s">
        <v>27</v>
      </c>
      <c r="J147" s="12" t="s">
        <v>22</v>
      </c>
      <c r="K147" s="12" t="s">
        <v>22</v>
      </c>
      <c r="L147" s="12" t="s">
        <v>22</v>
      </c>
      <c r="M147" s="12" t="s">
        <v>22</v>
      </c>
      <c r="N147" s="13" t="s">
        <v>800</v>
      </c>
      <c r="O147" s="42">
        <v>200</v>
      </c>
      <c r="R147" s="29"/>
    </row>
    <row r="148" spans="1:18" s="15" customFormat="1" ht="16.5" customHeight="1">
      <c r="A148" s="75"/>
      <c r="B148" s="885"/>
      <c r="C148" s="12" t="s">
        <v>3264</v>
      </c>
      <c r="D148" s="12" t="s">
        <v>3294</v>
      </c>
      <c r="E148" s="12">
        <v>4</v>
      </c>
      <c r="F148" s="10" t="s">
        <v>1377</v>
      </c>
      <c r="G148" s="10" t="s">
        <v>22</v>
      </c>
      <c r="H148" s="12" t="s">
        <v>633</v>
      </c>
      <c r="I148" s="12" t="s">
        <v>20</v>
      </c>
      <c r="J148" s="12" t="s">
        <v>22</v>
      </c>
      <c r="K148" s="12" t="s">
        <v>22</v>
      </c>
      <c r="L148" s="12" t="s">
        <v>22</v>
      </c>
      <c r="M148" s="12" t="s">
        <v>22</v>
      </c>
      <c r="N148" s="13" t="s">
        <v>800</v>
      </c>
      <c r="O148" s="42">
        <v>200</v>
      </c>
      <c r="R148" s="29"/>
    </row>
    <row r="149" spans="1:18" s="15" customFormat="1" ht="16.5" customHeight="1">
      <c r="A149" s="75"/>
      <c r="B149" s="885"/>
      <c r="C149" s="12" t="s">
        <v>3265</v>
      </c>
      <c r="D149" s="12" t="s">
        <v>3294</v>
      </c>
      <c r="E149" s="12">
        <v>4</v>
      </c>
      <c r="F149" s="10" t="s">
        <v>1377</v>
      </c>
      <c r="G149" s="10" t="s">
        <v>22</v>
      </c>
      <c r="H149" s="12" t="s">
        <v>3109</v>
      </c>
      <c r="I149" s="12" t="s">
        <v>27</v>
      </c>
      <c r="J149" s="12" t="s">
        <v>22</v>
      </c>
      <c r="K149" s="12" t="s">
        <v>22</v>
      </c>
      <c r="L149" s="12" t="s">
        <v>22</v>
      </c>
      <c r="M149" s="12" t="s">
        <v>22</v>
      </c>
      <c r="N149" s="13" t="s">
        <v>800</v>
      </c>
      <c r="O149" s="42">
        <v>200</v>
      </c>
      <c r="R149" s="29"/>
    </row>
    <row r="150" spans="1:18" s="15" customFormat="1" ht="16.5" customHeight="1">
      <c r="A150" s="75"/>
      <c r="B150" s="885"/>
      <c r="C150" s="12" t="s">
        <v>3266</v>
      </c>
      <c r="D150" s="12" t="s">
        <v>3294</v>
      </c>
      <c r="E150" s="12">
        <v>4</v>
      </c>
      <c r="F150" s="10" t="s">
        <v>1377</v>
      </c>
      <c r="G150" s="10" t="s">
        <v>22</v>
      </c>
      <c r="H150" s="12" t="s">
        <v>3297</v>
      </c>
      <c r="I150" s="12" t="s">
        <v>27</v>
      </c>
      <c r="J150" s="12" t="s">
        <v>22</v>
      </c>
      <c r="K150" s="12" t="s">
        <v>22</v>
      </c>
      <c r="L150" s="12" t="s">
        <v>22</v>
      </c>
      <c r="M150" s="12" t="s">
        <v>22</v>
      </c>
      <c r="N150" s="13" t="s">
        <v>800</v>
      </c>
      <c r="O150" s="42">
        <v>200</v>
      </c>
      <c r="R150" s="29"/>
    </row>
    <row r="151" spans="1:18" s="15" customFormat="1" ht="16.5" customHeight="1">
      <c r="A151" s="75"/>
      <c r="B151" s="885"/>
      <c r="C151" s="12" t="s">
        <v>3267</v>
      </c>
      <c r="D151" s="12" t="s">
        <v>3294</v>
      </c>
      <c r="E151" s="12">
        <v>4</v>
      </c>
      <c r="F151" s="10" t="s">
        <v>1377</v>
      </c>
      <c r="G151" s="10" t="s">
        <v>22</v>
      </c>
      <c r="H151" s="12" t="s">
        <v>451</v>
      </c>
      <c r="I151" s="12" t="s">
        <v>20</v>
      </c>
      <c r="J151" s="12" t="s">
        <v>22</v>
      </c>
      <c r="K151" s="12" t="s">
        <v>22</v>
      </c>
      <c r="L151" s="12" t="s">
        <v>22</v>
      </c>
      <c r="M151" s="12" t="s">
        <v>22</v>
      </c>
      <c r="N151" s="13" t="s">
        <v>800</v>
      </c>
      <c r="O151" s="42">
        <v>200</v>
      </c>
      <c r="R151" s="29"/>
    </row>
    <row r="152" spans="1:18" s="15" customFormat="1" ht="16.5" customHeight="1">
      <c r="A152" s="75"/>
      <c r="B152" s="885"/>
      <c r="C152" s="12" t="s">
        <v>3268</v>
      </c>
      <c r="D152" s="12" t="s">
        <v>3294</v>
      </c>
      <c r="E152" s="12">
        <v>4</v>
      </c>
      <c r="F152" s="10" t="s">
        <v>1377</v>
      </c>
      <c r="G152" s="10" t="s">
        <v>22</v>
      </c>
      <c r="H152" s="12" t="s">
        <v>656</v>
      </c>
      <c r="I152" s="12" t="s">
        <v>20</v>
      </c>
      <c r="J152" s="12" t="s">
        <v>22</v>
      </c>
      <c r="K152" s="12" t="s">
        <v>22</v>
      </c>
      <c r="L152" s="12" t="s">
        <v>22</v>
      </c>
      <c r="M152" s="12" t="s">
        <v>22</v>
      </c>
      <c r="N152" s="13" t="s">
        <v>800</v>
      </c>
      <c r="O152" s="42">
        <v>200</v>
      </c>
      <c r="R152" s="29"/>
    </row>
    <row r="153" spans="1:18" s="15" customFormat="1" ht="16.5" customHeight="1">
      <c r="A153" s="75"/>
      <c r="B153" s="885"/>
      <c r="C153" s="12" t="s">
        <v>3269</v>
      </c>
      <c r="D153" s="12" t="s">
        <v>3294</v>
      </c>
      <c r="E153" s="12">
        <v>4</v>
      </c>
      <c r="F153" s="10" t="s">
        <v>1377</v>
      </c>
      <c r="G153" s="10" t="s">
        <v>22</v>
      </c>
      <c r="H153" s="12" t="s">
        <v>661</v>
      </c>
      <c r="I153" s="12" t="s">
        <v>27</v>
      </c>
      <c r="J153" s="12" t="s">
        <v>22</v>
      </c>
      <c r="K153" s="12" t="s">
        <v>22</v>
      </c>
      <c r="L153" s="12" t="s">
        <v>22</v>
      </c>
      <c r="M153" s="12" t="s">
        <v>22</v>
      </c>
      <c r="N153" s="13" t="s">
        <v>800</v>
      </c>
      <c r="O153" s="42">
        <v>200</v>
      </c>
      <c r="R153" s="29"/>
    </row>
    <row r="154" spans="1:18" s="15" customFormat="1" ht="16.5" customHeight="1">
      <c r="A154" s="75"/>
      <c r="B154" s="885"/>
      <c r="C154" s="12" t="s">
        <v>3270</v>
      </c>
      <c r="D154" s="12" t="s">
        <v>3294</v>
      </c>
      <c r="E154" s="12">
        <v>4</v>
      </c>
      <c r="F154" s="10" t="s">
        <v>1377</v>
      </c>
      <c r="G154" s="10" t="s">
        <v>22</v>
      </c>
      <c r="H154" s="12" t="s">
        <v>93</v>
      </c>
      <c r="I154" s="12" t="s">
        <v>20</v>
      </c>
      <c r="J154" s="12" t="s">
        <v>22</v>
      </c>
      <c r="K154" s="12" t="s">
        <v>22</v>
      </c>
      <c r="L154" s="12" t="s">
        <v>22</v>
      </c>
      <c r="M154" s="12" t="s">
        <v>22</v>
      </c>
      <c r="N154" s="13" t="s">
        <v>800</v>
      </c>
      <c r="O154" s="42">
        <v>200</v>
      </c>
      <c r="R154" s="29"/>
    </row>
    <row r="155" spans="1:18" s="15" customFormat="1" ht="16.5" customHeight="1">
      <c r="A155" s="75"/>
      <c r="B155" s="885"/>
      <c r="C155" s="12" t="s">
        <v>3271</v>
      </c>
      <c r="D155" s="12" t="s">
        <v>3294</v>
      </c>
      <c r="E155" s="12">
        <v>4</v>
      </c>
      <c r="F155" s="10" t="s">
        <v>1377</v>
      </c>
      <c r="G155" s="10" t="s">
        <v>22</v>
      </c>
      <c r="H155" s="12" t="s">
        <v>108</v>
      </c>
      <c r="I155" s="12" t="s">
        <v>27</v>
      </c>
      <c r="J155" s="12" t="s">
        <v>22</v>
      </c>
      <c r="K155" s="12" t="s">
        <v>22</v>
      </c>
      <c r="L155" s="12" t="s">
        <v>22</v>
      </c>
      <c r="M155" s="12" t="s">
        <v>22</v>
      </c>
      <c r="N155" s="13" t="s">
        <v>800</v>
      </c>
      <c r="O155" s="42">
        <v>200</v>
      </c>
      <c r="R155" s="29"/>
    </row>
    <row r="156" spans="1:18" s="15" customFormat="1" ht="16.5" customHeight="1">
      <c r="A156" s="75"/>
      <c r="B156" s="885"/>
      <c r="C156" s="12" t="s">
        <v>3272</v>
      </c>
      <c r="D156" s="12" t="s">
        <v>3294</v>
      </c>
      <c r="E156" s="12">
        <v>4</v>
      </c>
      <c r="F156" s="10" t="s">
        <v>1377</v>
      </c>
      <c r="G156" s="10" t="s">
        <v>22</v>
      </c>
      <c r="H156" s="12" t="s">
        <v>451</v>
      </c>
      <c r="I156" s="12" t="s">
        <v>27</v>
      </c>
      <c r="J156" s="12" t="s">
        <v>22</v>
      </c>
      <c r="K156" s="12" t="s">
        <v>22</v>
      </c>
      <c r="L156" s="12" t="s">
        <v>22</v>
      </c>
      <c r="M156" s="12" t="s">
        <v>22</v>
      </c>
      <c r="N156" s="13" t="s">
        <v>800</v>
      </c>
      <c r="O156" s="42">
        <v>200</v>
      </c>
      <c r="R156" s="29"/>
    </row>
    <row r="157" spans="1:18" s="15" customFormat="1" ht="16.5" customHeight="1">
      <c r="A157" s="75"/>
      <c r="B157" s="885"/>
      <c r="C157" s="12" t="s">
        <v>3273</v>
      </c>
      <c r="D157" s="12" t="s">
        <v>3294</v>
      </c>
      <c r="E157" s="12">
        <v>4</v>
      </c>
      <c r="F157" s="10" t="s">
        <v>1377</v>
      </c>
      <c r="G157" s="10" t="s">
        <v>22</v>
      </c>
      <c r="H157" s="12" t="s">
        <v>3298</v>
      </c>
      <c r="I157" s="12" t="s">
        <v>27</v>
      </c>
      <c r="J157" s="12" t="s">
        <v>22</v>
      </c>
      <c r="K157" s="12" t="s">
        <v>22</v>
      </c>
      <c r="L157" s="12" t="s">
        <v>22</v>
      </c>
      <c r="M157" s="12" t="s">
        <v>22</v>
      </c>
      <c r="N157" s="13" t="s">
        <v>800</v>
      </c>
      <c r="O157" s="42">
        <v>200</v>
      </c>
      <c r="R157" s="29"/>
    </row>
    <row r="158" spans="1:18" s="15" customFormat="1" ht="16.5" customHeight="1">
      <c r="A158" s="75"/>
      <c r="B158" s="885"/>
      <c r="C158" s="12" t="s">
        <v>3274</v>
      </c>
      <c r="D158" s="12" t="s">
        <v>3294</v>
      </c>
      <c r="E158" s="12">
        <v>4</v>
      </c>
      <c r="F158" s="10" t="s">
        <v>1377</v>
      </c>
      <c r="G158" s="10" t="s">
        <v>22</v>
      </c>
      <c r="H158" s="12" t="s">
        <v>612</v>
      </c>
      <c r="I158" s="12" t="s">
        <v>27</v>
      </c>
      <c r="J158" s="12" t="s">
        <v>22</v>
      </c>
      <c r="K158" s="12" t="s">
        <v>22</v>
      </c>
      <c r="L158" s="12" t="s">
        <v>22</v>
      </c>
      <c r="M158" s="12" t="s">
        <v>22</v>
      </c>
      <c r="N158" s="13" t="s">
        <v>800</v>
      </c>
      <c r="O158" s="42">
        <v>200</v>
      </c>
      <c r="R158" s="29"/>
    </row>
    <row r="159" spans="1:18" s="15" customFormat="1" ht="16.5" customHeight="1">
      <c r="A159" s="75"/>
      <c r="B159" s="885"/>
      <c r="C159" s="12" t="s">
        <v>3275</v>
      </c>
      <c r="D159" s="12" t="s">
        <v>3294</v>
      </c>
      <c r="E159" s="12">
        <v>4</v>
      </c>
      <c r="F159" s="10" t="s">
        <v>1377</v>
      </c>
      <c r="G159" s="10" t="s">
        <v>22</v>
      </c>
      <c r="H159" s="12" t="s">
        <v>656</v>
      </c>
      <c r="I159" s="12" t="s">
        <v>20</v>
      </c>
      <c r="J159" s="12" t="s">
        <v>22</v>
      </c>
      <c r="K159" s="12" t="s">
        <v>22</v>
      </c>
      <c r="L159" s="12" t="s">
        <v>22</v>
      </c>
      <c r="M159" s="12" t="s">
        <v>22</v>
      </c>
      <c r="N159" s="13" t="s">
        <v>800</v>
      </c>
      <c r="O159" s="42">
        <v>200</v>
      </c>
      <c r="R159" s="29"/>
    </row>
    <row r="160" spans="1:18" s="15" customFormat="1" ht="16.5" customHeight="1">
      <c r="A160" s="75"/>
      <c r="B160" s="885"/>
      <c r="C160" s="12" t="s">
        <v>3276</v>
      </c>
      <c r="D160" s="12" t="s">
        <v>3294</v>
      </c>
      <c r="E160" s="12">
        <v>4</v>
      </c>
      <c r="F160" s="10" t="s">
        <v>1377</v>
      </c>
      <c r="G160" s="10" t="s">
        <v>22</v>
      </c>
      <c r="H160" s="12" t="s">
        <v>1352</v>
      </c>
      <c r="I160" s="12" t="s">
        <v>27</v>
      </c>
      <c r="J160" s="12" t="s">
        <v>22</v>
      </c>
      <c r="K160" s="12" t="s">
        <v>22</v>
      </c>
      <c r="L160" s="12" t="s">
        <v>22</v>
      </c>
      <c r="M160" s="12" t="s">
        <v>22</v>
      </c>
      <c r="N160" s="13" t="s">
        <v>800</v>
      </c>
      <c r="O160" s="42">
        <v>200</v>
      </c>
      <c r="R160" s="29"/>
    </row>
    <row r="161" spans="1:18" s="15" customFormat="1" ht="16.5" customHeight="1">
      <c r="A161" s="75"/>
      <c r="B161" s="885"/>
      <c r="C161" s="12" t="s">
        <v>3277</v>
      </c>
      <c r="D161" s="12" t="s">
        <v>3294</v>
      </c>
      <c r="E161" s="12">
        <v>4</v>
      </c>
      <c r="F161" s="10" t="s">
        <v>1377</v>
      </c>
      <c r="G161" s="10" t="s">
        <v>22</v>
      </c>
      <c r="H161" s="12" t="s">
        <v>612</v>
      </c>
      <c r="I161" s="12" t="s">
        <v>27</v>
      </c>
      <c r="J161" s="12" t="s">
        <v>22</v>
      </c>
      <c r="K161" s="12" t="s">
        <v>22</v>
      </c>
      <c r="L161" s="12" t="s">
        <v>22</v>
      </c>
      <c r="M161" s="12" t="s">
        <v>22</v>
      </c>
      <c r="N161" s="13" t="s">
        <v>800</v>
      </c>
      <c r="O161" s="42">
        <v>200</v>
      </c>
      <c r="R161" s="29"/>
    </row>
    <row r="162" spans="1:18" s="15" customFormat="1" ht="16.5" customHeight="1">
      <c r="A162" s="75"/>
      <c r="B162" s="885"/>
      <c r="C162" s="12" t="s">
        <v>3278</v>
      </c>
      <c r="D162" s="12" t="s">
        <v>3294</v>
      </c>
      <c r="E162" s="12">
        <v>4</v>
      </c>
      <c r="F162" s="10" t="s">
        <v>1377</v>
      </c>
      <c r="G162" s="10" t="s">
        <v>22</v>
      </c>
      <c r="H162" s="12" t="s">
        <v>106</v>
      </c>
      <c r="I162" s="12" t="s">
        <v>20</v>
      </c>
      <c r="J162" s="12" t="s">
        <v>22</v>
      </c>
      <c r="K162" s="12" t="s">
        <v>22</v>
      </c>
      <c r="L162" s="12" t="s">
        <v>22</v>
      </c>
      <c r="M162" s="12" t="s">
        <v>22</v>
      </c>
      <c r="N162" s="13" t="s">
        <v>800</v>
      </c>
      <c r="O162" s="42">
        <v>200</v>
      </c>
      <c r="R162" s="29"/>
    </row>
    <row r="163" spans="1:18" s="15" customFormat="1" ht="16.5" customHeight="1">
      <c r="A163" s="75"/>
      <c r="B163" s="885"/>
      <c r="C163" s="12" t="s">
        <v>3279</v>
      </c>
      <c r="D163" s="12" t="s">
        <v>3294</v>
      </c>
      <c r="E163" s="12">
        <v>4</v>
      </c>
      <c r="F163" s="10" t="s">
        <v>1377</v>
      </c>
      <c r="G163" s="10" t="s">
        <v>22</v>
      </c>
      <c r="H163" s="12" t="s">
        <v>256</v>
      </c>
      <c r="I163" s="12" t="s">
        <v>20</v>
      </c>
      <c r="J163" s="12" t="s">
        <v>22</v>
      </c>
      <c r="K163" s="12" t="s">
        <v>22</v>
      </c>
      <c r="L163" s="12" t="s">
        <v>22</v>
      </c>
      <c r="M163" s="12" t="s">
        <v>22</v>
      </c>
      <c r="N163" s="13" t="s">
        <v>800</v>
      </c>
      <c r="O163" s="42">
        <v>200</v>
      </c>
      <c r="R163" s="29"/>
    </row>
    <row r="164" spans="1:18" s="15" customFormat="1" ht="16.5" customHeight="1">
      <c r="A164" s="75"/>
      <c r="B164" s="885"/>
      <c r="C164" s="12" t="s">
        <v>3280</v>
      </c>
      <c r="D164" s="12" t="s">
        <v>3294</v>
      </c>
      <c r="E164" s="12">
        <v>4</v>
      </c>
      <c r="F164" s="10" t="s">
        <v>1377</v>
      </c>
      <c r="G164" s="10" t="s">
        <v>22</v>
      </c>
      <c r="H164" s="12" t="s">
        <v>108</v>
      </c>
      <c r="I164" s="12" t="s">
        <v>27</v>
      </c>
      <c r="J164" s="12" t="s">
        <v>22</v>
      </c>
      <c r="K164" s="12" t="s">
        <v>22</v>
      </c>
      <c r="L164" s="12" t="s">
        <v>22</v>
      </c>
      <c r="M164" s="12" t="s">
        <v>22</v>
      </c>
      <c r="N164" s="13" t="s">
        <v>800</v>
      </c>
      <c r="O164" s="42">
        <v>200</v>
      </c>
      <c r="R164" s="29"/>
    </row>
    <row r="165" spans="1:18" s="15" customFormat="1" ht="16.5" customHeight="1">
      <c r="A165" s="75"/>
      <c r="B165" s="885"/>
      <c r="C165" s="12" t="s">
        <v>3281</v>
      </c>
      <c r="D165" s="12" t="s">
        <v>3294</v>
      </c>
      <c r="E165" s="12">
        <v>4</v>
      </c>
      <c r="F165" s="10" t="s">
        <v>1377</v>
      </c>
      <c r="G165" s="10" t="s">
        <v>22</v>
      </c>
      <c r="H165" s="12" t="s">
        <v>612</v>
      </c>
      <c r="I165" s="12" t="s">
        <v>20</v>
      </c>
      <c r="J165" s="12" t="s">
        <v>22</v>
      </c>
      <c r="K165" s="12" t="s">
        <v>22</v>
      </c>
      <c r="L165" s="12" t="s">
        <v>22</v>
      </c>
      <c r="M165" s="12" t="s">
        <v>22</v>
      </c>
      <c r="N165" s="13" t="s">
        <v>800</v>
      </c>
      <c r="O165" s="42">
        <v>200</v>
      </c>
      <c r="R165" s="29"/>
    </row>
    <row r="166" spans="1:18" s="15" customFormat="1" ht="16.5" customHeight="1">
      <c r="A166" s="75"/>
      <c r="B166" s="885"/>
      <c r="C166" s="12" t="s">
        <v>3282</v>
      </c>
      <c r="D166" s="12" t="s">
        <v>3294</v>
      </c>
      <c r="E166" s="12">
        <v>4</v>
      </c>
      <c r="F166" s="10" t="s">
        <v>1377</v>
      </c>
      <c r="G166" s="10" t="s">
        <v>22</v>
      </c>
      <c r="H166" s="12" t="s">
        <v>93</v>
      </c>
      <c r="I166" s="12" t="s">
        <v>20</v>
      </c>
      <c r="J166" s="12" t="s">
        <v>22</v>
      </c>
      <c r="K166" s="12" t="s">
        <v>22</v>
      </c>
      <c r="L166" s="12" t="s">
        <v>22</v>
      </c>
      <c r="M166" s="12" t="s">
        <v>22</v>
      </c>
      <c r="N166" s="13" t="s">
        <v>800</v>
      </c>
      <c r="O166" s="42">
        <v>200</v>
      </c>
      <c r="R166" s="29"/>
    </row>
    <row r="167" spans="1:18" s="15" customFormat="1" ht="16.5" customHeight="1">
      <c r="A167" s="75"/>
      <c r="B167" s="885"/>
      <c r="C167" s="12" t="s">
        <v>3283</v>
      </c>
      <c r="D167" s="12" t="s">
        <v>3294</v>
      </c>
      <c r="E167" s="12">
        <v>4</v>
      </c>
      <c r="F167" s="10" t="s">
        <v>1377</v>
      </c>
      <c r="G167" s="10" t="s">
        <v>22</v>
      </c>
      <c r="H167" s="12" t="s">
        <v>387</v>
      </c>
      <c r="I167" s="12" t="s">
        <v>20</v>
      </c>
      <c r="J167" s="12" t="s">
        <v>22</v>
      </c>
      <c r="K167" s="12" t="s">
        <v>22</v>
      </c>
      <c r="L167" s="12" t="s">
        <v>22</v>
      </c>
      <c r="M167" s="12" t="s">
        <v>22</v>
      </c>
      <c r="N167" s="13" t="s">
        <v>800</v>
      </c>
      <c r="O167" s="42">
        <v>200</v>
      </c>
      <c r="R167" s="29"/>
    </row>
    <row r="168" spans="1:18" s="15" customFormat="1" ht="16.5" customHeight="1">
      <c r="A168" s="75"/>
      <c r="B168" s="885"/>
      <c r="C168" s="12" t="s">
        <v>3284</v>
      </c>
      <c r="D168" s="12" t="s">
        <v>3294</v>
      </c>
      <c r="E168" s="12">
        <v>4</v>
      </c>
      <c r="F168" s="10" t="s">
        <v>1377</v>
      </c>
      <c r="G168" s="10" t="s">
        <v>22</v>
      </c>
      <c r="H168" s="12" t="s">
        <v>3299</v>
      </c>
      <c r="I168" s="12" t="s">
        <v>20</v>
      </c>
      <c r="J168" s="12" t="s">
        <v>22</v>
      </c>
      <c r="K168" s="12" t="s">
        <v>22</v>
      </c>
      <c r="L168" s="12" t="s">
        <v>22</v>
      </c>
      <c r="M168" s="12" t="s">
        <v>22</v>
      </c>
      <c r="N168" s="13" t="s">
        <v>800</v>
      </c>
      <c r="O168" s="42">
        <v>200</v>
      </c>
      <c r="R168" s="29"/>
    </row>
    <row r="169" spans="1:18" s="15" customFormat="1" ht="16.5" customHeight="1">
      <c r="A169" s="75"/>
      <c r="B169" s="885"/>
      <c r="C169" s="12" t="s">
        <v>3285</v>
      </c>
      <c r="D169" s="12" t="s">
        <v>3294</v>
      </c>
      <c r="E169" s="12">
        <v>4</v>
      </c>
      <c r="F169" s="10" t="s">
        <v>1377</v>
      </c>
      <c r="G169" s="10" t="s">
        <v>22</v>
      </c>
      <c r="H169" s="12" t="s">
        <v>525</v>
      </c>
      <c r="I169" s="12" t="s">
        <v>27</v>
      </c>
      <c r="J169" s="12" t="s">
        <v>22</v>
      </c>
      <c r="K169" s="12" t="s">
        <v>22</v>
      </c>
      <c r="L169" s="12" t="s">
        <v>22</v>
      </c>
      <c r="M169" s="12" t="s">
        <v>22</v>
      </c>
      <c r="N169" s="13" t="s">
        <v>800</v>
      </c>
      <c r="O169" s="42">
        <v>200</v>
      </c>
      <c r="R169" s="29"/>
    </row>
    <row r="170" spans="1:18" s="15" customFormat="1" ht="16.5" customHeight="1">
      <c r="A170" s="75"/>
      <c r="B170" s="885"/>
      <c r="C170" s="12" t="s">
        <v>3286</v>
      </c>
      <c r="D170" s="12" t="s">
        <v>3294</v>
      </c>
      <c r="E170" s="12">
        <v>4</v>
      </c>
      <c r="F170" s="10" t="s">
        <v>1377</v>
      </c>
      <c r="G170" s="10" t="s">
        <v>22</v>
      </c>
      <c r="H170" s="12" t="s">
        <v>1352</v>
      </c>
      <c r="I170" s="12" t="s">
        <v>27</v>
      </c>
      <c r="J170" s="12" t="s">
        <v>22</v>
      </c>
      <c r="K170" s="12" t="s">
        <v>22</v>
      </c>
      <c r="L170" s="12" t="s">
        <v>22</v>
      </c>
      <c r="M170" s="12" t="s">
        <v>22</v>
      </c>
      <c r="N170" s="13" t="s">
        <v>800</v>
      </c>
      <c r="O170" s="42">
        <v>200</v>
      </c>
      <c r="R170" s="29"/>
    </row>
    <row r="171" spans="1:18" s="15" customFormat="1" ht="16.5" customHeight="1">
      <c r="A171" s="75"/>
      <c r="B171" s="885"/>
      <c r="C171" s="12" t="s">
        <v>3287</v>
      </c>
      <c r="D171" s="12" t="s">
        <v>3294</v>
      </c>
      <c r="E171" s="12">
        <v>4</v>
      </c>
      <c r="F171" s="10" t="s">
        <v>1377</v>
      </c>
      <c r="G171" s="10" t="s">
        <v>22</v>
      </c>
      <c r="H171" s="12" t="s">
        <v>256</v>
      </c>
      <c r="I171" s="12" t="s">
        <v>27</v>
      </c>
      <c r="J171" s="12" t="s">
        <v>22</v>
      </c>
      <c r="K171" s="12" t="s">
        <v>22</v>
      </c>
      <c r="L171" s="12" t="s">
        <v>22</v>
      </c>
      <c r="M171" s="12" t="s">
        <v>22</v>
      </c>
      <c r="N171" s="13" t="s">
        <v>800</v>
      </c>
      <c r="O171" s="42">
        <v>200</v>
      </c>
      <c r="R171" s="29"/>
    </row>
    <row r="172" spans="1:18" s="15" customFormat="1" ht="16.5" customHeight="1">
      <c r="A172" s="75"/>
      <c r="B172" s="885"/>
      <c r="C172" s="12" t="s">
        <v>3288</v>
      </c>
      <c r="D172" s="12" t="s">
        <v>3294</v>
      </c>
      <c r="E172" s="12">
        <v>4</v>
      </c>
      <c r="F172" s="10" t="s">
        <v>1377</v>
      </c>
      <c r="G172" s="10" t="s">
        <v>22</v>
      </c>
      <c r="H172" s="12" t="s">
        <v>398</v>
      </c>
      <c r="I172" s="12" t="s">
        <v>27</v>
      </c>
      <c r="J172" s="12" t="s">
        <v>22</v>
      </c>
      <c r="K172" s="12" t="s">
        <v>22</v>
      </c>
      <c r="L172" s="12" t="s">
        <v>22</v>
      </c>
      <c r="M172" s="12" t="s">
        <v>22</v>
      </c>
      <c r="N172" s="13" t="s">
        <v>800</v>
      </c>
      <c r="O172" s="42">
        <v>200</v>
      </c>
      <c r="R172" s="29"/>
    </row>
    <row r="173" spans="1:18" s="15" customFormat="1" ht="16.5" customHeight="1">
      <c r="A173" s="75"/>
      <c r="B173" s="885"/>
      <c r="C173" s="12" t="s">
        <v>3289</v>
      </c>
      <c r="D173" s="12" t="s">
        <v>3294</v>
      </c>
      <c r="E173" s="12">
        <v>4</v>
      </c>
      <c r="F173" s="10" t="s">
        <v>1377</v>
      </c>
      <c r="G173" s="10" t="s">
        <v>22</v>
      </c>
      <c r="H173" s="12" t="s">
        <v>613</v>
      </c>
      <c r="I173" s="12" t="s">
        <v>27</v>
      </c>
      <c r="J173" s="12" t="s">
        <v>22</v>
      </c>
      <c r="K173" s="12" t="s">
        <v>22</v>
      </c>
      <c r="L173" s="12" t="s">
        <v>22</v>
      </c>
      <c r="M173" s="12" t="s">
        <v>22</v>
      </c>
      <c r="N173" s="13" t="s">
        <v>800</v>
      </c>
      <c r="O173" s="42">
        <v>200</v>
      </c>
      <c r="R173" s="29"/>
    </row>
    <row r="174" spans="1:18" s="15" customFormat="1" ht="16.5" customHeight="1">
      <c r="A174" s="75"/>
      <c r="B174" s="885"/>
      <c r="C174" s="12" t="s">
        <v>3290</v>
      </c>
      <c r="D174" s="12" t="s">
        <v>3294</v>
      </c>
      <c r="E174" s="12">
        <v>4</v>
      </c>
      <c r="F174" s="10" t="s">
        <v>1377</v>
      </c>
      <c r="G174" s="10" t="s">
        <v>22</v>
      </c>
      <c r="H174" s="12" t="s">
        <v>665</v>
      </c>
      <c r="I174" s="12" t="s">
        <v>27</v>
      </c>
      <c r="J174" s="12" t="s">
        <v>22</v>
      </c>
      <c r="K174" s="12" t="s">
        <v>22</v>
      </c>
      <c r="L174" s="12" t="s">
        <v>22</v>
      </c>
      <c r="M174" s="12" t="s">
        <v>22</v>
      </c>
      <c r="N174" s="13" t="s">
        <v>800</v>
      </c>
      <c r="O174" s="42">
        <v>200</v>
      </c>
      <c r="R174" s="29"/>
    </row>
    <row r="175" spans="1:18" s="15" customFormat="1" ht="16.5" customHeight="1">
      <c r="A175" s="75"/>
      <c r="B175" s="885"/>
      <c r="C175" s="12" t="s">
        <v>3291</v>
      </c>
      <c r="D175" s="12" t="s">
        <v>3294</v>
      </c>
      <c r="E175" s="12">
        <v>4</v>
      </c>
      <c r="F175" s="10" t="s">
        <v>1377</v>
      </c>
      <c r="G175" s="10" t="s">
        <v>22</v>
      </c>
      <c r="H175" s="12" t="s">
        <v>3297</v>
      </c>
      <c r="I175" s="12" t="s">
        <v>27</v>
      </c>
      <c r="J175" s="12" t="s">
        <v>22</v>
      </c>
      <c r="K175" s="12" t="s">
        <v>22</v>
      </c>
      <c r="L175" s="12" t="s">
        <v>22</v>
      </c>
      <c r="M175" s="12" t="s">
        <v>22</v>
      </c>
      <c r="N175" s="13" t="s">
        <v>800</v>
      </c>
      <c r="O175" s="42">
        <v>200</v>
      </c>
      <c r="R175" s="29"/>
    </row>
    <row r="176" spans="1:18" s="15" customFormat="1" ht="16.5" customHeight="1">
      <c r="A176" s="75"/>
      <c r="B176" s="885"/>
      <c r="C176" s="12" t="s">
        <v>3292</v>
      </c>
      <c r="D176" s="12" t="s">
        <v>3294</v>
      </c>
      <c r="E176" s="12">
        <v>4</v>
      </c>
      <c r="F176" s="10" t="s">
        <v>1377</v>
      </c>
      <c r="G176" s="10" t="s">
        <v>22</v>
      </c>
      <c r="H176" s="12" t="s">
        <v>373</v>
      </c>
      <c r="I176" s="12" t="s">
        <v>27</v>
      </c>
      <c r="J176" s="12" t="s">
        <v>22</v>
      </c>
      <c r="K176" s="12" t="s">
        <v>22</v>
      </c>
      <c r="L176" s="12" t="s">
        <v>22</v>
      </c>
      <c r="M176" s="12" t="s">
        <v>22</v>
      </c>
      <c r="N176" s="13" t="s">
        <v>800</v>
      </c>
      <c r="O176" s="42">
        <v>200</v>
      </c>
      <c r="R176" s="29"/>
    </row>
    <row r="177" spans="1:15" s="15" customFormat="1" ht="18" customHeight="1">
      <c r="A177" s="75"/>
      <c r="B177" s="883"/>
      <c r="C177" s="76" t="s">
        <v>3293</v>
      </c>
      <c r="D177" s="76" t="s">
        <v>3294</v>
      </c>
      <c r="E177" s="32">
        <v>4</v>
      </c>
      <c r="F177" s="32" t="s">
        <v>1377</v>
      </c>
      <c r="G177" s="32" t="s">
        <v>22</v>
      </c>
      <c r="H177" s="76" t="s">
        <v>108</v>
      </c>
      <c r="I177" s="76" t="s">
        <v>27</v>
      </c>
      <c r="J177" s="76" t="s">
        <v>22</v>
      </c>
      <c r="K177" s="76" t="s">
        <v>22</v>
      </c>
      <c r="L177" s="76" t="s">
        <v>22</v>
      </c>
      <c r="M177" s="76" t="s">
        <v>22</v>
      </c>
      <c r="N177" s="37" t="s">
        <v>800</v>
      </c>
      <c r="O177" s="42">
        <v>200</v>
      </c>
    </row>
    <row r="178" spans="1:15" s="15" customFormat="1" ht="16.5" customHeight="1">
      <c r="A178" s="75"/>
      <c r="B178" s="895" t="s">
        <v>1458</v>
      </c>
      <c r="C178" s="10" t="s">
        <v>1459</v>
      </c>
      <c r="D178" s="10" t="s">
        <v>1460</v>
      </c>
      <c r="E178" s="10">
        <v>1</v>
      </c>
      <c r="F178" s="10" t="s">
        <v>1461</v>
      </c>
      <c r="G178" s="10" t="s">
        <v>22</v>
      </c>
      <c r="H178" s="10" t="s">
        <v>99</v>
      </c>
      <c r="I178" s="10" t="s">
        <v>20</v>
      </c>
      <c r="J178" s="10" t="s">
        <v>22</v>
      </c>
      <c r="K178" s="10" t="s">
        <v>22</v>
      </c>
      <c r="L178" s="10" t="s">
        <v>22</v>
      </c>
      <c r="M178" s="10" t="s">
        <v>22</v>
      </c>
      <c r="N178" s="63" t="s">
        <v>814</v>
      </c>
      <c r="O178" s="316">
        <v>192.6</v>
      </c>
    </row>
    <row r="179" spans="1:15" s="15" customFormat="1" ht="16.5" customHeight="1">
      <c r="A179" s="75"/>
      <c r="B179" s="895"/>
      <c r="C179" s="10" t="s">
        <v>1462</v>
      </c>
      <c r="D179" s="10" t="s">
        <v>1460</v>
      </c>
      <c r="E179" s="10">
        <v>1</v>
      </c>
      <c r="F179" s="10" t="s">
        <v>1461</v>
      </c>
      <c r="G179" s="10" t="s">
        <v>22</v>
      </c>
      <c r="H179" s="10" t="s">
        <v>342</v>
      </c>
      <c r="I179" s="10" t="s">
        <v>20</v>
      </c>
      <c r="J179" s="10" t="s">
        <v>22</v>
      </c>
      <c r="K179" s="10" t="s">
        <v>22</v>
      </c>
      <c r="L179" s="10" t="s">
        <v>22</v>
      </c>
      <c r="M179" s="10" t="s">
        <v>22</v>
      </c>
      <c r="N179" s="13" t="s">
        <v>814</v>
      </c>
      <c r="O179" s="42">
        <v>192.60000000000002</v>
      </c>
    </row>
    <row r="180" spans="1:15" s="15" customFormat="1" ht="16.5" customHeight="1">
      <c r="A180" s="75"/>
      <c r="B180" s="895"/>
      <c r="C180" s="10" t="s">
        <v>1463</v>
      </c>
      <c r="D180" s="10" t="s">
        <v>1460</v>
      </c>
      <c r="E180" s="10">
        <v>1</v>
      </c>
      <c r="F180" s="10" t="s">
        <v>1461</v>
      </c>
      <c r="G180" s="10" t="s">
        <v>22</v>
      </c>
      <c r="H180" s="10" t="s">
        <v>90</v>
      </c>
      <c r="I180" s="10" t="s">
        <v>20</v>
      </c>
      <c r="J180" s="10" t="s">
        <v>22</v>
      </c>
      <c r="K180" s="10" t="s">
        <v>22</v>
      </c>
      <c r="L180" s="10" t="s">
        <v>22</v>
      </c>
      <c r="M180" s="10" t="s">
        <v>22</v>
      </c>
      <c r="N180" s="63" t="s">
        <v>814</v>
      </c>
      <c r="O180" s="42">
        <v>192.60000000000002</v>
      </c>
    </row>
    <row r="181" spans="1:15" s="15" customFormat="1" ht="16.5" customHeight="1">
      <c r="A181" s="75"/>
      <c r="B181" s="895"/>
      <c r="C181" s="10" t="s">
        <v>1464</v>
      </c>
      <c r="D181" s="10" t="s">
        <v>1460</v>
      </c>
      <c r="E181" s="10">
        <v>1</v>
      </c>
      <c r="F181" s="10" t="s">
        <v>1461</v>
      </c>
      <c r="G181" s="10" t="s">
        <v>22</v>
      </c>
      <c r="H181" s="10" t="s">
        <v>1318</v>
      </c>
      <c r="I181" s="10" t="s">
        <v>27</v>
      </c>
      <c r="J181" s="10" t="s">
        <v>22</v>
      </c>
      <c r="K181" s="10" t="s">
        <v>22</v>
      </c>
      <c r="L181" s="10" t="s">
        <v>22</v>
      </c>
      <c r="M181" s="10" t="s">
        <v>22</v>
      </c>
      <c r="N181" s="13" t="s">
        <v>814</v>
      </c>
      <c r="O181" s="42">
        <v>192.60000000000002</v>
      </c>
    </row>
    <row r="182" spans="1:15" s="15" customFormat="1" ht="16.5" customHeight="1" thickBot="1">
      <c r="A182" s="155"/>
      <c r="B182" s="896"/>
      <c r="C182" s="17" t="s">
        <v>1465</v>
      </c>
      <c r="D182" s="17" t="s">
        <v>1460</v>
      </c>
      <c r="E182" s="17">
        <v>1</v>
      </c>
      <c r="F182" s="17" t="s">
        <v>1461</v>
      </c>
      <c r="G182" s="17" t="s">
        <v>22</v>
      </c>
      <c r="H182" s="17" t="s">
        <v>415</v>
      </c>
      <c r="I182" s="17" t="s">
        <v>20</v>
      </c>
      <c r="J182" s="17" t="s">
        <v>22</v>
      </c>
      <c r="K182" s="17" t="s">
        <v>22</v>
      </c>
      <c r="L182" s="17" t="s">
        <v>22</v>
      </c>
      <c r="M182" s="17" t="s">
        <v>22</v>
      </c>
      <c r="N182" s="266" t="s">
        <v>814</v>
      </c>
      <c r="O182" s="268">
        <v>192.60000000000002</v>
      </c>
    </row>
    <row r="183" spans="1:15" s="15" customFormat="1" ht="17.25" thickBot="1">
      <c r="A183" s="776">
        <v>1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208"/>
    </row>
    <row r="184" spans="1:15" s="15" customFormat="1" ht="58.5" customHeight="1" thickBot="1">
      <c r="A184" s="188" t="s">
        <v>1466</v>
      </c>
      <c r="B184" s="156" t="s">
        <v>1467</v>
      </c>
      <c r="C184" s="157" t="s">
        <v>1468</v>
      </c>
      <c r="D184" s="158" t="s">
        <v>1376</v>
      </c>
      <c r="E184" s="157">
        <v>1</v>
      </c>
      <c r="F184" s="159" t="s">
        <v>1392</v>
      </c>
      <c r="G184" s="157" t="s">
        <v>22</v>
      </c>
      <c r="H184" s="159" t="s">
        <v>536</v>
      </c>
      <c r="I184" s="158" t="s">
        <v>20</v>
      </c>
      <c r="J184" s="158" t="s">
        <v>22</v>
      </c>
      <c r="K184" s="158" t="s">
        <v>22</v>
      </c>
      <c r="L184" s="158" t="s">
        <v>22</v>
      </c>
      <c r="M184" s="160" t="s">
        <v>22</v>
      </c>
      <c r="N184" s="189" t="s">
        <v>833</v>
      </c>
      <c r="O184" s="269">
        <v>50</v>
      </c>
    </row>
    <row r="185" spans="1:15" s="15" customForma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</row>
    <row r="186" spans="1:15" s="15" customForma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</row>
    <row r="187" spans="1:15" s="15" customForma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</row>
    <row r="188" spans="1:15" s="15" customForma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</row>
    <row r="189" spans="1:15" s="15" customForma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</row>
    <row r="190" spans="1:15" s="15" customForma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</row>
    <row r="191" spans="1:15" s="15" customFormat="1">
      <c r="A191" s="172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</row>
    <row r="192" spans="1:15" s="15" customFormat="1">
      <c r="A192" s="172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</row>
    <row r="193" spans="1:14" s="15" customFormat="1">
      <c r="A193" s="172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</row>
    <row r="194" spans="1:14" s="15" customFormat="1">
      <c r="A194" s="172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</row>
    <row r="195" spans="1:14" s="15" customFormat="1">
      <c r="A195" s="172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</row>
    <row r="196" spans="1:14" s="15" customFormat="1">
      <c r="A196" s="172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</row>
    <row r="197" spans="1:14" s="15" customFormat="1">
      <c r="A197" s="172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</row>
    <row r="198" spans="1:14" s="15" customFormat="1">
      <c r="A198" s="172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</row>
    <row r="199" spans="1:14" s="15" customFormat="1">
      <c r="A199" s="172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</row>
    <row r="200" spans="1:14" s="15" customFormat="1">
      <c r="A200" s="172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</row>
    <row r="201" spans="1:14" s="15" customFormat="1">
      <c r="A201" s="172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</row>
    <row r="202" spans="1:14" s="15" customFormat="1">
      <c r="A202" s="172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</row>
    <row r="203" spans="1:14" s="15" customFormat="1">
      <c r="A203" s="172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</row>
    <row r="204" spans="1:14" s="15" customFormat="1">
      <c r="A204" s="172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</row>
    <row r="205" spans="1:14" s="15" customFormat="1">
      <c r="A205" s="172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</row>
    <row r="206" spans="1:14" s="15" customFormat="1">
      <c r="A206" s="172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</row>
    <row r="207" spans="1:14" s="15" customFormat="1">
      <c r="A207" s="172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</row>
    <row r="208" spans="1:14" s="15" customFormat="1">
      <c r="A208" s="172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</row>
    <row r="209" spans="1:14" s="15" customFormat="1">
      <c r="A209" s="172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</row>
    <row r="210" spans="1:14" s="15" customFormat="1">
      <c r="A210" s="172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</row>
    <row r="211" spans="1:14" s="15" customFormat="1">
      <c r="A211" s="172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</row>
    <row r="212" spans="1:14" s="15" customFormat="1">
      <c r="A212" s="172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</row>
    <row r="213" spans="1:14" s="15" customFormat="1">
      <c r="A213" s="172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</row>
    <row r="214" spans="1:14" s="15" customFormat="1">
      <c r="A214" s="172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</row>
    <row r="215" spans="1:14" s="15" customFormat="1">
      <c r="A215" s="172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</row>
    <row r="216" spans="1:14" s="15" customFormat="1">
      <c r="A216" s="172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</row>
    <row r="217" spans="1:14" s="15" customFormat="1">
      <c r="A217" s="172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</row>
    <row r="218" spans="1:14" s="15" customFormat="1">
      <c r="A218" s="172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  <row r="219" spans="1:14" s="15" customFormat="1">
      <c r="A219" s="172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</row>
    <row r="220" spans="1:14" s="15" customFormat="1">
      <c r="A220" s="172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</row>
    <row r="221" spans="1:14" s="15" customFormat="1">
      <c r="A221" s="172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</row>
    <row r="222" spans="1:14" s="15" customFormat="1">
      <c r="A222" s="172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</row>
    <row r="223" spans="1:14" s="15" customFormat="1">
      <c r="A223" s="172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</row>
    <row r="224" spans="1:14" s="15" customFormat="1">
      <c r="A224" s="172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</row>
    <row r="225" spans="1:14" s="15" customFormat="1">
      <c r="A225" s="172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</row>
    <row r="226" spans="1:14" s="15" customFormat="1">
      <c r="A226" s="172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</row>
    <row r="227" spans="1:14" s="15" customFormat="1">
      <c r="A227" s="172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</row>
    <row r="228" spans="1:14" s="15" customFormat="1">
      <c r="A228" s="172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</row>
    <row r="229" spans="1:14" s="15" customFormat="1">
      <c r="A229" s="172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</row>
    <row r="230" spans="1:14" s="15" customFormat="1">
      <c r="A230" s="172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</row>
    <row r="231" spans="1:14" s="15" customFormat="1">
      <c r="A231" s="172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</row>
    <row r="232" spans="1:14" s="15" customFormat="1">
      <c r="A232" s="172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</row>
    <row r="233" spans="1:14" s="15" customFormat="1">
      <c r="A233" s="172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</row>
    <row r="234" spans="1:14" s="15" customFormat="1">
      <c r="A234" s="172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</row>
    <row r="235" spans="1:14" s="15" customFormat="1">
      <c r="A235" s="172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</row>
    <row r="236" spans="1:14" s="15" customFormat="1">
      <c r="A236" s="172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</row>
    <row r="237" spans="1:14" s="15" customFormat="1">
      <c r="A237" s="172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</row>
    <row r="238" spans="1:14" s="15" customFormat="1">
      <c r="A238" s="172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</row>
    <row r="239" spans="1:14" s="15" customFormat="1">
      <c r="A239" s="172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</row>
    <row r="240" spans="1:14" s="15" customFormat="1">
      <c r="A240" s="172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</row>
    <row r="241" spans="1:14" s="15" customFormat="1">
      <c r="A241" s="172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</row>
    <row r="242" spans="1:14" s="15" customFormat="1">
      <c r="A242" s="172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</row>
    <row r="243" spans="1:14" s="15" customFormat="1">
      <c r="A243" s="172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</row>
    <row r="244" spans="1:14" s="15" customFormat="1">
      <c r="A244" s="172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</row>
    <row r="245" spans="1:14" s="15" customFormat="1">
      <c r="A245" s="172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</row>
    <row r="246" spans="1:14" s="15" customFormat="1">
      <c r="A246" s="172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</row>
    <row r="247" spans="1:14" s="15" customFormat="1">
      <c r="A247" s="172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</row>
    <row r="248" spans="1:14" s="15" customFormat="1">
      <c r="A248" s="172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</row>
    <row r="249" spans="1:14" s="15" customFormat="1">
      <c r="A249" s="172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</row>
    <row r="250" spans="1:14" s="15" customFormat="1">
      <c r="A250" s="172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</row>
    <row r="251" spans="1:14" s="15" customFormat="1">
      <c r="A251" s="172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</row>
    <row r="252" spans="1:14" s="15" customFormat="1">
      <c r="A252" s="172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</row>
    <row r="253" spans="1:14" s="15" customFormat="1">
      <c r="A253" s="172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</row>
    <row r="254" spans="1:14" s="15" customFormat="1">
      <c r="A254" s="172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</row>
    <row r="255" spans="1:14" s="15" customFormat="1">
      <c r="A255" s="172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</row>
    <row r="256" spans="1:14" s="15" customFormat="1">
      <c r="A256" s="172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</row>
    <row r="257" spans="1:15" s="15" customFormat="1">
      <c r="A257" s="172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</row>
    <row r="258" spans="1:15" s="15" customFormat="1">
      <c r="A258" s="172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</row>
    <row r="259" spans="1:15" s="15" customFormat="1">
      <c r="A259" s="172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</row>
    <row r="260" spans="1:15" s="15" customFormat="1">
      <c r="A260" s="172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</row>
    <row r="261" spans="1:15" s="15" customFormat="1">
      <c r="A261" s="172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</row>
    <row r="262" spans="1:15" s="15" customFormat="1">
      <c r="A262" s="172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</row>
    <row r="263" spans="1:15" s="15" customFormat="1">
      <c r="A263" s="172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</row>
    <row r="264" spans="1:15" s="15" customFormat="1">
      <c r="A264" s="172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</row>
    <row r="265" spans="1:15" s="15" customFormat="1">
      <c r="A265" s="172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</row>
    <row r="266" spans="1:15" s="15" customFormat="1">
      <c r="A266" s="172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</row>
    <row r="267" spans="1:15">
      <c r="A267" s="285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</row>
    <row r="268" spans="1:15">
      <c r="A268" s="285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</row>
    <row r="269" spans="1:15">
      <c r="A269" s="285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</row>
    <row r="270" spans="1:15">
      <c r="A270" s="285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1"/>
    </row>
    <row r="271" spans="1:15">
      <c r="A271" s="285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1"/>
    </row>
    <row r="272" spans="1:15">
      <c r="A272" s="285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1"/>
    </row>
    <row r="273" spans="1:15">
      <c r="A273" s="285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1"/>
    </row>
    <row r="274" spans="1:15">
      <c r="A274" s="285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1"/>
    </row>
    <row r="275" spans="1:15">
      <c r="A275" s="285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1"/>
    </row>
    <row r="276" spans="1:15">
      <c r="A276" s="285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1"/>
    </row>
    <row r="277" spans="1:15">
      <c r="A277" s="285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1"/>
    </row>
    <row r="278" spans="1:15">
      <c r="A278" s="285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1"/>
    </row>
    <row r="279" spans="1:15">
      <c r="A279" s="285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1"/>
    </row>
    <row r="280" spans="1:15">
      <c r="A280" s="285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1"/>
    </row>
    <row r="281" spans="1:15">
      <c r="A281" s="285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1"/>
    </row>
    <row r="282" spans="1:15">
      <c r="A282" s="285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1"/>
    </row>
    <row r="283" spans="1:15">
      <c r="A283" s="285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1"/>
    </row>
    <row r="284" spans="1:15">
      <c r="A284" s="285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1"/>
    </row>
    <row r="285" spans="1:15">
      <c r="A285" s="285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1"/>
    </row>
    <row r="286" spans="1:15">
      <c r="A286" s="285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1"/>
    </row>
    <row r="287" spans="1:15">
      <c r="A287" s="285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1"/>
    </row>
    <row r="288" spans="1:15">
      <c r="A288" s="285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1"/>
    </row>
    <row r="289" spans="1:15">
      <c r="A289" s="285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1"/>
    </row>
    <row r="290" spans="1:15">
      <c r="A290" s="285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1"/>
    </row>
    <row r="291" spans="1:15">
      <c r="A291" s="285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1"/>
    </row>
    <row r="292" spans="1:15">
      <c r="A292" s="285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1"/>
    </row>
    <row r="293" spans="1:15">
      <c r="A293" s="285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1"/>
    </row>
    <row r="294" spans="1:15">
      <c r="A294" s="285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1"/>
    </row>
    <row r="295" spans="1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1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1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1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1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1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1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1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8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8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8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8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8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8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8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8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8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8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8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8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8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8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8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8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8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8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8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8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8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8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8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8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8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8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8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8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8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8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8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8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8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8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8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8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8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8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8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8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8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8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8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28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28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28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28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28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28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8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8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8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8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8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8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8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8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8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8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8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8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8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8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8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28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28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28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28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28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8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8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8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8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8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8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8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8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8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8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8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8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8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8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8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8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8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8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85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85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85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85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85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85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85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85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285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>
      <c r="B875" s="285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>
      <c r="B876" s="285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>
      <c r="B877" s="285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>
      <c r="B878" s="28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>
      <c r="B879" s="285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>
      <c r="B880" s="285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>
      <c r="B881" s="285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>
      <c r="B882" s="285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>
      <c r="B883" s="285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>
      <c r="B884" s="285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>
      <c r="B885" s="285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>
      <c r="B886" s="285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>
      <c r="B887" s="285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>
      <c r="B888" s="285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>
      <c r="B889" s="285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>
      <c r="B890" s="285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>
      <c r="B891" s="285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>
      <c r="B892" s="285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>
      <c r="B893" s="285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>
      <c r="B894" s="285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>
      <c r="B895" s="285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>
      <c r="B896" s="285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>
      <c r="B897" s="28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>
      <c r="B898" s="285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>
      <c r="B899" s="285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</sheetData>
  <mergeCells count="13">
    <mergeCell ref="B178:B182"/>
    <mergeCell ref="A1:N1"/>
    <mergeCell ref="A2:O2"/>
    <mergeCell ref="A4:B4"/>
    <mergeCell ref="A5:B7"/>
    <mergeCell ref="A9:B13"/>
    <mergeCell ref="A15:B33"/>
    <mergeCell ref="A38:B41"/>
    <mergeCell ref="A43:B43"/>
    <mergeCell ref="A45:A102"/>
    <mergeCell ref="B45:B113"/>
    <mergeCell ref="B114:B177"/>
    <mergeCell ref="A35:B36"/>
  </mergeCells>
  <phoneticPr fontId="33" type="noConversion"/>
  <conditionalFormatting sqref="C5:O7 C9:O13 C15:O33 C38:O41 C43:O43 C184:O184">
    <cfRule type="expression" dxfId="10" priority="4">
      <formula>NOT(MOD(ROW(),2))</formula>
    </cfRule>
  </conditionalFormatting>
  <conditionalFormatting sqref="C35:O36">
    <cfRule type="expression" dxfId="9" priority="3">
      <formula>NOT(MOD(ROW(),2))</formula>
    </cfRule>
  </conditionalFormatting>
  <conditionalFormatting sqref="C45:O182">
    <cfRule type="expression" dxfId="8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51CE-A3D6-47A8-8734-A1284EAC12B4}">
  <sheetPr>
    <pageSetUpPr fitToPage="1"/>
  </sheetPr>
  <dimension ref="A1:T778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6" sqref="D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7.1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7" width="9.375" style="1"/>
    <col min="18" max="18" width="9.375" style="1" customWidth="1"/>
    <col min="19" max="16384" width="9.375" style="1"/>
  </cols>
  <sheetData>
    <row r="1" spans="1:20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20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20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0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20" customFormat="1" ht="110.25" customHeight="1">
      <c r="A5" s="839" t="s">
        <v>1</v>
      </c>
      <c r="B5" s="840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20" s="15" customFormat="1" ht="14.45" customHeight="1">
      <c r="A6" s="815" t="s">
        <v>3493</v>
      </c>
      <c r="B6" s="816"/>
      <c r="C6" s="10" t="s">
        <v>1470</v>
      </c>
      <c r="D6" s="10" t="s">
        <v>3521</v>
      </c>
      <c r="E6" s="10">
        <v>3</v>
      </c>
      <c r="F6" s="10">
        <v>1.2</v>
      </c>
      <c r="G6" s="10" t="s">
        <v>111</v>
      </c>
      <c r="H6" s="10" t="s">
        <v>86</v>
      </c>
      <c r="I6" s="10" t="s">
        <v>20</v>
      </c>
      <c r="J6" s="10" t="s">
        <v>22</v>
      </c>
      <c r="K6" s="10" t="s">
        <v>22</v>
      </c>
      <c r="L6" s="10" t="s">
        <v>22</v>
      </c>
      <c r="M6" s="10" t="s">
        <v>22</v>
      </c>
      <c r="N6" s="13" t="s">
        <v>1469</v>
      </c>
      <c r="O6" s="14">
        <v>450</v>
      </c>
    </row>
    <row r="7" spans="1:20" s="15" customFormat="1" ht="14.45" customHeight="1" thickBot="1">
      <c r="A7" s="817"/>
      <c r="B7" s="818"/>
      <c r="C7" s="24" t="s">
        <v>1471</v>
      </c>
      <c r="D7" s="24" t="s">
        <v>3521</v>
      </c>
      <c r="E7" s="24">
        <v>1</v>
      </c>
      <c r="F7" s="24">
        <v>1.2</v>
      </c>
      <c r="G7" s="24" t="s">
        <v>111</v>
      </c>
      <c r="H7" s="24" t="s">
        <v>73</v>
      </c>
      <c r="I7" s="24" t="s">
        <v>27</v>
      </c>
      <c r="J7" s="24" t="s">
        <v>22</v>
      </c>
      <c r="K7" s="24" t="s">
        <v>22</v>
      </c>
      <c r="L7" s="24" t="s">
        <v>22</v>
      </c>
      <c r="M7" s="24" t="s">
        <v>22</v>
      </c>
      <c r="N7" s="26" t="s">
        <v>1469</v>
      </c>
      <c r="O7" s="167">
        <v>450</v>
      </c>
    </row>
    <row r="8" spans="1:20" ht="17.25" thickBot="1">
      <c r="A8" s="776">
        <v>1</v>
      </c>
      <c r="B8" s="192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207"/>
      <c r="P8" s="191"/>
      <c r="T8" s="29"/>
    </row>
    <row r="9" spans="1:20" s="73" customFormat="1" ht="18" customHeight="1">
      <c r="A9" s="901" t="s">
        <v>1473</v>
      </c>
      <c r="B9" s="902"/>
      <c r="C9" s="10" t="s">
        <v>1472</v>
      </c>
      <c r="D9" s="10" t="s">
        <v>1474</v>
      </c>
      <c r="E9" s="10">
        <v>20</v>
      </c>
      <c r="F9" s="10">
        <v>25</v>
      </c>
      <c r="G9" s="10" t="s">
        <v>22</v>
      </c>
      <c r="H9" s="10" t="s">
        <v>77</v>
      </c>
      <c r="I9" s="10" t="s">
        <v>27</v>
      </c>
      <c r="J9" s="10" t="s">
        <v>22</v>
      </c>
      <c r="K9" s="10" t="s">
        <v>22</v>
      </c>
      <c r="L9" s="10" t="s">
        <v>22</v>
      </c>
      <c r="M9" s="108" t="s">
        <v>22</v>
      </c>
      <c r="N9" s="22" t="s">
        <v>1469</v>
      </c>
      <c r="O9" s="28">
        <v>400</v>
      </c>
    </row>
    <row r="10" spans="1:20" s="107" customFormat="1" ht="18" customHeight="1">
      <c r="A10" s="845"/>
      <c r="B10" s="903"/>
      <c r="C10" s="10" t="s">
        <v>1475</v>
      </c>
      <c r="D10" s="10" t="s">
        <v>1474</v>
      </c>
      <c r="E10" s="10">
        <v>1</v>
      </c>
      <c r="F10" s="10">
        <v>5</v>
      </c>
      <c r="G10" s="10" t="s">
        <v>22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22" t="s">
        <v>1469</v>
      </c>
      <c r="O10" s="28">
        <v>100</v>
      </c>
    </row>
    <row r="11" spans="1:20" s="107" customFormat="1" ht="18" customHeight="1" thickBot="1">
      <c r="A11" s="904"/>
      <c r="B11" s="905"/>
      <c r="C11" s="24" t="s">
        <v>1476</v>
      </c>
      <c r="D11" s="24" t="s">
        <v>1474</v>
      </c>
      <c r="E11" s="24">
        <v>2</v>
      </c>
      <c r="F11" s="24">
        <v>5</v>
      </c>
      <c r="G11" s="24" t="s">
        <v>22</v>
      </c>
      <c r="H11" s="24" t="s">
        <v>22</v>
      </c>
      <c r="I11" s="24" t="s">
        <v>22</v>
      </c>
      <c r="J11" s="24" t="s">
        <v>22</v>
      </c>
      <c r="K11" s="24" t="s">
        <v>22</v>
      </c>
      <c r="L11" s="24" t="s">
        <v>22</v>
      </c>
      <c r="M11" s="24" t="s">
        <v>22</v>
      </c>
      <c r="N11" s="151" t="s">
        <v>1469</v>
      </c>
      <c r="O11" s="248">
        <v>100</v>
      </c>
    </row>
    <row r="12" spans="1:20" ht="17.25" thickBot="1">
      <c r="A12" s="776">
        <v>1</v>
      </c>
      <c r="B12" s="193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202"/>
      <c r="R12" s="29"/>
    </row>
    <row r="13" spans="1:20" s="15" customFormat="1" ht="15" customHeight="1">
      <c r="A13" s="815" t="s">
        <v>1477</v>
      </c>
      <c r="B13" s="816"/>
      <c r="C13" s="10" t="s">
        <v>1478</v>
      </c>
      <c r="D13" s="11" t="s">
        <v>1479</v>
      </c>
      <c r="E13" s="10">
        <v>4</v>
      </c>
      <c r="F13" s="11">
        <v>1</v>
      </c>
      <c r="G13" s="10" t="s">
        <v>18</v>
      </c>
      <c r="H13" s="11" t="s">
        <v>536</v>
      </c>
      <c r="I13" s="10" t="s">
        <v>27</v>
      </c>
      <c r="J13" s="11" t="s">
        <v>22</v>
      </c>
      <c r="K13" s="10" t="s">
        <v>22</v>
      </c>
      <c r="L13" s="11" t="s">
        <v>22</v>
      </c>
      <c r="M13" s="10" t="s">
        <v>22</v>
      </c>
      <c r="N13" s="11" t="s">
        <v>833</v>
      </c>
      <c r="O13" s="65">
        <v>450</v>
      </c>
    </row>
    <row r="14" spans="1:20" s="15" customFormat="1" ht="15" customHeight="1">
      <c r="A14" s="815"/>
      <c r="B14" s="816"/>
      <c r="C14" s="10" t="s">
        <v>1480</v>
      </c>
      <c r="D14" s="11" t="s">
        <v>1479</v>
      </c>
      <c r="E14" s="10">
        <v>3</v>
      </c>
      <c r="F14" s="11">
        <v>1</v>
      </c>
      <c r="G14" s="10" t="s">
        <v>18</v>
      </c>
      <c r="H14" s="11" t="s">
        <v>536</v>
      </c>
      <c r="I14" s="10" t="s">
        <v>20</v>
      </c>
      <c r="J14" s="11" t="s">
        <v>22</v>
      </c>
      <c r="K14" s="10" t="s">
        <v>22</v>
      </c>
      <c r="L14" s="11" t="s">
        <v>22</v>
      </c>
      <c r="M14" s="10" t="s">
        <v>22</v>
      </c>
      <c r="N14" s="22" t="s">
        <v>833</v>
      </c>
      <c r="O14" s="14">
        <v>450</v>
      </c>
    </row>
    <row r="15" spans="1:20" s="15" customFormat="1" ht="15" customHeight="1">
      <c r="A15" s="815"/>
      <c r="B15" s="816"/>
      <c r="C15" s="10" t="s">
        <v>1480</v>
      </c>
      <c r="D15" s="11" t="s">
        <v>1479</v>
      </c>
      <c r="E15" s="10">
        <v>17</v>
      </c>
      <c r="F15" s="11">
        <v>1</v>
      </c>
      <c r="G15" s="10" t="s">
        <v>39</v>
      </c>
      <c r="H15" s="11" t="s">
        <v>536</v>
      </c>
      <c r="I15" s="10" t="s">
        <v>20</v>
      </c>
      <c r="J15" s="11" t="s">
        <v>22</v>
      </c>
      <c r="K15" s="10" t="s">
        <v>22</v>
      </c>
      <c r="L15" s="11" t="s">
        <v>22</v>
      </c>
      <c r="M15" s="10" t="s">
        <v>22</v>
      </c>
      <c r="N15" s="22" t="s">
        <v>833</v>
      </c>
      <c r="O15" s="14">
        <v>450</v>
      </c>
    </row>
    <row r="16" spans="1:20" s="15" customFormat="1" ht="15" customHeight="1">
      <c r="A16" s="815"/>
      <c r="B16" s="816"/>
      <c r="C16" s="10" t="s">
        <v>1480</v>
      </c>
      <c r="D16" s="11" t="s">
        <v>1479</v>
      </c>
      <c r="E16" s="10">
        <v>2</v>
      </c>
      <c r="F16" s="11">
        <v>1</v>
      </c>
      <c r="G16" s="10" t="s">
        <v>36</v>
      </c>
      <c r="H16" s="11" t="s">
        <v>536</v>
      </c>
      <c r="I16" s="10" t="s">
        <v>20</v>
      </c>
      <c r="J16" s="11" t="s">
        <v>22</v>
      </c>
      <c r="K16" s="10" t="s">
        <v>22</v>
      </c>
      <c r="L16" s="11" t="s">
        <v>22</v>
      </c>
      <c r="M16" s="10" t="s">
        <v>22</v>
      </c>
      <c r="N16" s="22" t="s">
        <v>833</v>
      </c>
      <c r="O16" s="14">
        <v>450</v>
      </c>
    </row>
    <row r="17" spans="1:15" s="15" customFormat="1" ht="15" customHeight="1">
      <c r="A17" s="815"/>
      <c r="B17" s="816"/>
      <c r="C17" s="10" t="s">
        <v>1481</v>
      </c>
      <c r="D17" s="11" t="s">
        <v>1479</v>
      </c>
      <c r="E17" s="10">
        <v>4</v>
      </c>
      <c r="F17" s="11">
        <v>1</v>
      </c>
      <c r="G17" s="10" t="s">
        <v>1482</v>
      </c>
      <c r="H17" s="11" t="s">
        <v>536</v>
      </c>
      <c r="I17" s="10" t="s">
        <v>27</v>
      </c>
      <c r="J17" s="11" t="s">
        <v>22</v>
      </c>
      <c r="K17" s="10" t="s">
        <v>22</v>
      </c>
      <c r="L17" s="11" t="s">
        <v>22</v>
      </c>
      <c r="M17" s="10" t="s">
        <v>22</v>
      </c>
      <c r="N17" s="22" t="s">
        <v>833</v>
      </c>
      <c r="O17" s="14">
        <v>450</v>
      </c>
    </row>
    <row r="18" spans="1:15" s="15" customFormat="1" ht="15" customHeight="1" thickBot="1">
      <c r="A18" s="817"/>
      <c r="B18" s="818"/>
      <c r="C18" s="24" t="s">
        <v>702</v>
      </c>
      <c r="D18" s="64" t="s">
        <v>1479</v>
      </c>
      <c r="E18" s="24">
        <v>18</v>
      </c>
      <c r="F18" s="64">
        <v>1</v>
      </c>
      <c r="G18" s="24" t="s">
        <v>18</v>
      </c>
      <c r="H18" s="64" t="s">
        <v>536</v>
      </c>
      <c r="I18" s="24" t="s">
        <v>27</v>
      </c>
      <c r="J18" s="179" t="s">
        <v>22</v>
      </c>
      <c r="K18" s="24" t="s">
        <v>22</v>
      </c>
      <c r="L18" s="64" t="s">
        <v>22</v>
      </c>
      <c r="M18" s="24" t="s">
        <v>22</v>
      </c>
      <c r="N18" s="151" t="s">
        <v>833</v>
      </c>
      <c r="O18" s="14">
        <v>450</v>
      </c>
    </row>
    <row r="19" spans="1:15" s="15" customFormat="1" ht="17.25" thickBot="1">
      <c r="A19" s="776">
        <v>1</v>
      </c>
      <c r="B19" s="176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202"/>
    </row>
    <row r="20" spans="1:15" s="15" customFormat="1">
      <c r="A20" s="812" t="s">
        <v>1483</v>
      </c>
      <c r="B20" s="827"/>
      <c r="C20" s="19" t="s">
        <v>1484</v>
      </c>
      <c r="D20" s="12" t="s">
        <v>1485</v>
      </c>
      <c r="E20" s="12">
        <v>11</v>
      </c>
      <c r="F20" s="12">
        <v>1</v>
      </c>
      <c r="G20" s="12" t="s">
        <v>39</v>
      </c>
      <c r="H20" s="12" t="s">
        <v>22</v>
      </c>
      <c r="I20" s="12" t="s">
        <v>22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1486</v>
      </c>
      <c r="O20" s="14">
        <v>450</v>
      </c>
    </row>
    <row r="21" spans="1:15" s="15" customFormat="1">
      <c r="A21" s="813"/>
      <c r="B21" s="816"/>
      <c r="C21" s="19" t="s">
        <v>1487</v>
      </c>
      <c r="D21" s="12" t="s">
        <v>1485</v>
      </c>
      <c r="E21" s="12">
        <v>6</v>
      </c>
      <c r="F21" s="12">
        <v>1</v>
      </c>
      <c r="G21" s="10" t="s">
        <v>18</v>
      </c>
      <c r="H21" s="11" t="s">
        <v>1488</v>
      </c>
      <c r="I21" s="12" t="s">
        <v>27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1486</v>
      </c>
      <c r="O21" s="14">
        <v>450</v>
      </c>
    </row>
    <row r="22" spans="1:15" s="15" customFormat="1">
      <c r="A22" s="813"/>
      <c r="B22" s="816"/>
      <c r="C22" s="19" t="s">
        <v>1487</v>
      </c>
      <c r="D22" s="12" t="s">
        <v>1485</v>
      </c>
      <c r="E22" s="12">
        <v>1</v>
      </c>
      <c r="F22" s="12">
        <v>1</v>
      </c>
      <c r="G22" s="10" t="s">
        <v>39</v>
      </c>
      <c r="H22" s="11" t="s">
        <v>1488</v>
      </c>
      <c r="I22" s="12" t="s">
        <v>27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1486</v>
      </c>
      <c r="O22" s="14">
        <v>450</v>
      </c>
    </row>
    <row r="23" spans="1:15" s="15" customFormat="1">
      <c r="A23" s="813"/>
      <c r="B23" s="816"/>
      <c r="C23" s="19" t="s">
        <v>1489</v>
      </c>
      <c r="D23" s="12" t="s">
        <v>1485</v>
      </c>
      <c r="E23" s="12">
        <v>2</v>
      </c>
      <c r="F23" s="12">
        <v>1</v>
      </c>
      <c r="G23" s="10" t="s">
        <v>39</v>
      </c>
      <c r="H23" s="11" t="s">
        <v>348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1486</v>
      </c>
      <c r="O23" s="14">
        <v>450</v>
      </c>
    </row>
    <row r="24" spans="1:15" s="15" customFormat="1">
      <c r="A24" s="813"/>
      <c r="B24" s="816"/>
      <c r="C24" s="19" t="s">
        <v>1491</v>
      </c>
      <c r="D24" s="12" t="s">
        <v>1485</v>
      </c>
      <c r="E24" s="12">
        <v>2</v>
      </c>
      <c r="F24" s="12">
        <v>1</v>
      </c>
      <c r="G24" s="10" t="s">
        <v>31</v>
      </c>
      <c r="H24" s="11" t="s">
        <v>646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1486</v>
      </c>
      <c r="O24" s="14">
        <v>450</v>
      </c>
    </row>
    <row r="25" spans="1:15" s="15" customFormat="1">
      <c r="A25" s="813"/>
      <c r="B25" s="816"/>
      <c r="C25" s="19" t="s">
        <v>1492</v>
      </c>
      <c r="D25" s="12" t="s">
        <v>1485</v>
      </c>
      <c r="E25" s="12">
        <v>4</v>
      </c>
      <c r="F25" s="12">
        <v>1</v>
      </c>
      <c r="G25" s="10" t="s">
        <v>18</v>
      </c>
      <c r="H25" s="11" t="s">
        <v>1490</v>
      </c>
      <c r="I25" s="12" t="s">
        <v>27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1486</v>
      </c>
      <c r="O25" s="14">
        <v>450</v>
      </c>
    </row>
    <row r="26" spans="1:15" s="15" customFormat="1">
      <c r="A26" s="813"/>
      <c r="B26" s="816"/>
      <c r="C26" s="19" t="s">
        <v>1492</v>
      </c>
      <c r="D26" s="12" t="s">
        <v>1485</v>
      </c>
      <c r="E26" s="12">
        <v>1</v>
      </c>
      <c r="F26" s="12">
        <v>1</v>
      </c>
      <c r="G26" s="10" t="s">
        <v>18</v>
      </c>
      <c r="H26" s="11" t="s">
        <v>1490</v>
      </c>
      <c r="I26" s="12" t="s">
        <v>27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1486</v>
      </c>
      <c r="O26" s="14">
        <v>450</v>
      </c>
    </row>
    <row r="27" spans="1:15" s="15" customFormat="1">
      <c r="A27" s="813"/>
      <c r="B27" s="816"/>
      <c r="C27" s="54" t="s">
        <v>1493</v>
      </c>
      <c r="D27" s="12" t="s">
        <v>1485</v>
      </c>
      <c r="E27" s="12">
        <v>2</v>
      </c>
      <c r="F27" s="12">
        <v>1</v>
      </c>
      <c r="G27" s="10" t="s">
        <v>18</v>
      </c>
      <c r="H27" s="11" t="s">
        <v>1494</v>
      </c>
      <c r="I27" s="12" t="s">
        <v>27</v>
      </c>
      <c r="J27" s="12" t="s">
        <v>22</v>
      </c>
      <c r="K27" s="12" t="s">
        <v>22</v>
      </c>
      <c r="L27" s="12" t="s">
        <v>22</v>
      </c>
      <c r="M27" s="12" t="s">
        <v>22</v>
      </c>
      <c r="N27" s="22" t="s">
        <v>1486</v>
      </c>
      <c r="O27" s="14">
        <v>450</v>
      </c>
    </row>
    <row r="28" spans="1:15" s="15" customFormat="1" ht="17.25" thickBot="1">
      <c r="A28" s="814"/>
      <c r="B28" s="818"/>
      <c r="C28" s="180" t="s">
        <v>1493</v>
      </c>
      <c r="D28" s="24" t="s">
        <v>1485</v>
      </c>
      <c r="E28" s="24">
        <v>2</v>
      </c>
      <c r="F28" s="24">
        <v>1</v>
      </c>
      <c r="G28" s="24" t="s">
        <v>39</v>
      </c>
      <c r="H28" s="64" t="s">
        <v>1494</v>
      </c>
      <c r="I28" s="25" t="s">
        <v>27</v>
      </c>
      <c r="J28" s="25" t="s">
        <v>22</v>
      </c>
      <c r="K28" s="25" t="s">
        <v>22</v>
      </c>
      <c r="L28" s="25" t="s">
        <v>22</v>
      </c>
      <c r="M28" s="24" t="s">
        <v>22</v>
      </c>
      <c r="N28" s="151" t="s">
        <v>1486</v>
      </c>
      <c r="O28" s="167">
        <v>450</v>
      </c>
    </row>
    <row r="29" spans="1:15" s="15" customFormat="1" ht="15.75" customHeight="1" thickBot="1">
      <c r="A29" s="776">
        <v>1</v>
      </c>
      <c r="B29" s="181"/>
      <c r="C29" s="182"/>
      <c r="D29" s="182"/>
      <c r="E29" s="182"/>
      <c r="F29" s="183"/>
      <c r="G29" s="182"/>
      <c r="H29" s="182"/>
      <c r="I29" s="182"/>
      <c r="J29" s="182"/>
      <c r="K29" s="182"/>
      <c r="L29" s="182"/>
      <c r="M29" s="182"/>
      <c r="N29" s="11"/>
      <c r="O29" s="209"/>
    </row>
    <row r="30" spans="1:15" s="15" customFormat="1" ht="16.5" customHeight="1">
      <c r="A30" s="906" t="s">
        <v>833</v>
      </c>
      <c r="B30" s="908" t="s">
        <v>1495</v>
      </c>
      <c r="C30" s="184" t="s">
        <v>1478</v>
      </c>
      <c r="D30" s="184" t="s">
        <v>1479</v>
      </c>
      <c r="E30" s="184">
        <v>2</v>
      </c>
      <c r="F30" s="184">
        <v>0.5</v>
      </c>
      <c r="G30" s="184" t="s">
        <v>36</v>
      </c>
      <c r="H30" s="184" t="s">
        <v>536</v>
      </c>
      <c r="I30" s="184" t="s">
        <v>27</v>
      </c>
      <c r="J30" s="184" t="s">
        <v>22</v>
      </c>
      <c r="K30" s="184" t="s">
        <v>22</v>
      </c>
      <c r="L30" s="184" t="s">
        <v>22</v>
      </c>
      <c r="M30" s="184" t="s">
        <v>22</v>
      </c>
      <c r="N30" s="74" t="s">
        <v>833</v>
      </c>
      <c r="O30" s="249">
        <v>225</v>
      </c>
    </row>
    <row r="31" spans="1:15" s="15" customFormat="1" ht="16.5" customHeight="1" thickBot="1">
      <c r="A31" s="907"/>
      <c r="B31" s="856"/>
      <c r="C31" s="185" t="s">
        <v>698</v>
      </c>
      <c r="D31" s="152" t="s">
        <v>1479</v>
      </c>
      <c r="E31" s="185">
        <v>11</v>
      </c>
      <c r="F31" s="152">
        <v>0.5</v>
      </c>
      <c r="G31" s="185" t="s">
        <v>18</v>
      </c>
      <c r="H31" s="152" t="s">
        <v>536</v>
      </c>
      <c r="I31" s="185" t="s">
        <v>27</v>
      </c>
      <c r="J31" s="152" t="s">
        <v>22</v>
      </c>
      <c r="K31" s="185" t="s">
        <v>22</v>
      </c>
      <c r="L31" s="152" t="s">
        <v>22</v>
      </c>
      <c r="M31" s="185" t="s">
        <v>22</v>
      </c>
      <c r="N31" s="153" t="s">
        <v>833</v>
      </c>
      <c r="O31" s="270">
        <v>225</v>
      </c>
    </row>
    <row r="32" spans="1:15" s="15" customFormat="1" ht="17.25" thickBot="1">
      <c r="A32" s="776">
        <v>1</v>
      </c>
      <c r="B32" s="31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202"/>
    </row>
    <row r="33" spans="1:15" s="15" customFormat="1" ht="14.45" customHeight="1">
      <c r="A33" s="813" t="s">
        <v>1496</v>
      </c>
      <c r="B33" s="816"/>
      <c r="C33" s="12" t="s">
        <v>1497</v>
      </c>
      <c r="D33" s="12" t="s">
        <v>434</v>
      </c>
      <c r="E33" s="12">
        <v>1</v>
      </c>
      <c r="F33" s="12">
        <v>1</v>
      </c>
      <c r="G33" s="12" t="s">
        <v>18</v>
      </c>
      <c r="H33" s="12" t="s">
        <v>264</v>
      </c>
      <c r="I33" s="12" t="s">
        <v>20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304</v>
      </c>
      <c r="O33" s="14">
        <v>450</v>
      </c>
    </row>
    <row r="34" spans="1:15" s="15" customFormat="1" ht="14.45" customHeight="1">
      <c r="A34" s="813"/>
      <c r="B34" s="816"/>
      <c r="C34" s="12" t="s">
        <v>280</v>
      </c>
      <c r="D34" s="12" t="s">
        <v>434</v>
      </c>
      <c r="E34" s="12">
        <v>2</v>
      </c>
      <c r="F34" s="12">
        <v>1</v>
      </c>
      <c r="G34" s="12" t="s">
        <v>18</v>
      </c>
      <c r="H34" s="12" t="s">
        <v>282</v>
      </c>
      <c r="I34" s="12" t="s">
        <v>20</v>
      </c>
      <c r="J34" s="12" t="s">
        <v>22</v>
      </c>
      <c r="K34" s="12" t="s">
        <v>22</v>
      </c>
      <c r="L34" s="12" t="s">
        <v>22</v>
      </c>
      <c r="M34" s="12" t="s">
        <v>22</v>
      </c>
      <c r="N34" s="13" t="s">
        <v>46</v>
      </c>
      <c r="O34" s="14">
        <v>450</v>
      </c>
    </row>
    <row r="35" spans="1:15" s="15" customFormat="1" ht="14.45" customHeight="1">
      <c r="A35" s="813"/>
      <c r="B35" s="816"/>
      <c r="C35" s="12" t="s">
        <v>407</v>
      </c>
      <c r="D35" s="12" t="s">
        <v>434</v>
      </c>
      <c r="E35" s="12">
        <v>1</v>
      </c>
      <c r="F35" s="12">
        <v>1</v>
      </c>
      <c r="G35" s="12" t="s">
        <v>18</v>
      </c>
      <c r="H35" s="12" t="s">
        <v>408</v>
      </c>
      <c r="I35" s="12" t="s">
        <v>20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409</v>
      </c>
      <c r="O35" s="14">
        <v>450</v>
      </c>
    </row>
    <row r="36" spans="1:15" s="15" customFormat="1" ht="14.45" customHeight="1">
      <c r="A36" s="813"/>
      <c r="B36" s="816"/>
      <c r="C36" s="12" t="s">
        <v>410</v>
      </c>
      <c r="D36" s="12" t="s">
        <v>434</v>
      </c>
      <c r="E36" s="12">
        <v>1</v>
      </c>
      <c r="F36" s="12">
        <v>1</v>
      </c>
      <c r="G36" s="12" t="s">
        <v>18</v>
      </c>
      <c r="H36" s="12" t="s">
        <v>252</v>
      </c>
      <c r="I36" s="12" t="s">
        <v>27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411</v>
      </c>
      <c r="O36" s="14">
        <v>450</v>
      </c>
    </row>
    <row r="37" spans="1:15" s="15" customFormat="1" ht="14.45" customHeight="1">
      <c r="A37" s="813"/>
      <c r="B37" s="816"/>
      <c r="C37" s="12" t="s">
        <v>412</v>
      </c>
      <c r="D37" s="12" t="s">
        <v>434</v>
      </c>
      <c r="E37" s="12">
        <v>13</v>
      </c>
      <c r="F37" s="12">
        <v>1</v>
      </c>
      <c r="G37" s="12" t="s">
        <v>18</v>
      </c>
      <c r="H37" s="12" t="s">
        <v>50</v>
      </c>
      <c r="I37" s="12" t="s">
        <v>20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413</v>
      </c>
      <c r="O37" s="14">
        <v>450</v>
      </c>
    </row>
    <row r="38" spans="1:15" s="15" customFormat="1" ht="14.45" customHeight="1">
      <c r="A38" s="813"/>
      <c r="B38" s="816"/>
      <c r="C38" s="12" t="s">
        <v>414</v>
      </c>
      <c r="D38" s="12" t="s">
        <v>434</v>
      </c>
      <c r="E38" s="12">
        <v>9</v>
      </c>
      <c r="F38" s="12">
        <v>1</v>
      </c>
      <c r="G38" s="12" t="s">
        <v>18</v>
      </c>
      <c r="H38" s="12" t="s">
        <v>415</v>
      </c>
      <c r="I38" s="12" t="s">
        <v>20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416</v>
      </c>
      <c r="O38" s="14">
        <v>450</v>
      </c>
    </row>
    <row r="39" spans="1:15" s="15" customFormat="1" ht="14.45" customHeight="1">
      <c r="A39" s="813"/>
      <c r="B39" s="816"/>
      <c r="C39" s="12" t="s">
        <v>417</v>
      </c>
      <c r="D39" s="12" t="s">
        <v>434</v>
      </c>
      <c r="E39" s="12">
        <v>4</v>
      </c>
      <c r="F39" s="12">
        <v>1</v>
      </c>
      <c r="G39" s="12" t="s">
        <v>18</v>
      </c>
      <c r="H39" s="12" t="s">
        <v>260</v>
      </c>
      <c r="I39" s="12" t="s">
        <v>20</v>
      </c>
      <c r="J39" s="12" t="s">
        <v>22</v>
      </c>
      <c r="K39" s="12" t="s">
        <v>22</v>
      </c>
      <c r="L39" s="12" t="s">
        <v>22</v>
      </c>
      <c r="M39" s="12" t="s">
        <v>22</v>
      </c>
      <c r="N39" s="13" t="s">
        <v>418</v>
      </c>
      <c r="O39" s="14">
        <v>450</v>
      </c>
    </row>
    <row r="40" spans="1:15" s="15" customFormat="1" ht="14.45" customHeight="1">
      <c r="A40" s="813"/>
      <c r="B40" s="816"/>
      <c r="C40" s="12" t="s">
        <v>419</v>
      </c>
      <c r="D40" s="12" t="s">
        <v>434</v>
      </c>
      <c r="E40" s="12">
        <v>14</v>
      </c>
      <c r="F40" s="12">
        <v>1</v>
      </c>
      <c r="G40" s="12" t="s">
        <v>18</v>
      </c>
      <c r="H40" s="12" t="s">
        <v>44</v>
      </c>
      <c r="I40" s="12" t="s">
        <v>20</v>
      </c>
      <c r="J40" s="12" t="s">
        <v>22</v>
      </c>
      <c r="K40" s="12" t="s">
        <v>22</v>
      </c>
      <c r="L40" s="12" t="s">
        <v>22</v>
      </c>
      <c r="M40" s="12" t="s">
        <v>22</v>
      </c>
      <c r="N40" s="13" t="s">
        <v>420</v>
      </c>
      <c r="O40" s="14">
        <v>450</v>
      </c>
    </row>
    <row r="41" spans="1:15" s="15" customFormat="1" ht="14.45" customHeight="1">
      <c r="A41" s="813"/>
      <c r="B41" s="816"/>
      <c r="C41" s="12" t="s">
        <v>421</v>
      </c>
      <c r="D41" s="12" t="s">
        <v>434</v>
      </c>
      <c r="E41" s="12">
        <v>1</v>
      </c>
      <c r="F41" s="12">
        <v>1</v>
      </c>
      <c r="G41" s="12" t="s">
        <v>18</v>
      </c>
      <c r="H41" s="12" t="s">
        <v>110</v>
      </c>
      <c r="I41" s="12" t="s">
        <v>20</v>
      </c>
      <c r="J41" s="12" t="s">
        <v>22</v>
      </c>
      <c r="K41" s="12" t="s">
        <v>22</v>
      </c>
      <c r="L41" s="12" t="s">
        <v>22</v>
      </c>
      <c r="M41" s="12" t="s">
        <v>22</v>
      </c>
      <c r="N41" s="13" t="s">
        <v>388</v>
      </c>
      <c r="O41" s="14">
        <v>450</v>
      </c>
    </row>
    <row r="42" spans="1:15" s="15" customFormat="1" ht="14.45" customHeight="1">
      <c r="A42" s="813"/>
      <c r="B42" s="816"/>
      <c r="C42" s="12" t="s">
        <v>422</v>
      </c>
      <c r="D42" s="12" t="s">
        <v>434</v>
      </c>
      <c r="E42" s="12">
        <v>2</v>
      </c>
      <c r="F42" s="12">
        <v>1</v>
      </c>
      <c r="G42" s="12" t="s">
        <v>18</v>
      </c>
      <c r="H42" s="12" t="s">
        <v>423</v>
      </c>
      <c r="I42" s="12" t="s">
        <v>20</v>
      </c>
      <c r="J42" s="12" t="s">
        <v>22</v>
      </c>
      <c r="K42" s="12" t="s">
        <v>22</v>
      </c>
      <c r="L42" s="12" t="s">
        <v>22</v>
      </c>
      <c r="M42" s="12" t="s">
        <v>22</v>
      </c>
      <c r="N42" s="13" t="s">
        <v>34</v>
      </c>
      <c r="O42" s="14">
        <v>450</v>
      </c>
    </row>
    <row r="43" spans="1:15" s="15" customFormat="1" ht="14.45" customHeight="1">
      <c r="A43" s="813"/>
      <c r="B43" s="816"/>
      <c r="C43" s="12" t="s">
        <v>385</v>
      </c>
      <c r="D43" s="12" t="s">
        <v>434</v>
      </c>
      <c r="E43" s="12">
        <v>15</v>
      </c>
      <c r="F43" s="12">
        <v>1</v>
      </c>
      <c r="G43" s="12" t="s">
        <v>39</v>
      </c>
      <c r="H43" s="12" t="s">
        <v>26</v>
      </c>
      <c r="I43" s="12" t="s">
        <v>27</v>
      </c>
      <c r="J43" s="12" t="s">
        <v>33</v>
      </c>
      <c r="K43" s="12" t="s">
        <v>22</v>
      </c>
      <c r="L43" s="12" t="s">
        <v>22</v>
      </c>
      <c r="M43" s="12" t="s">
        <v>22</v>
      </c>
      <c r="N43" s="13" t="s">
        <v>34</v>
      </c>
      <c r="O43" s="14">
        <v>450</v>
      </c>
    </row>
    <row r="44" spans="1:15" s="15" customFormat="1" ht="14.45" customHeight="1">
      <c r="A44" s="813"/>
      <c r="B44" s="816"/>
      <c r="C44" s="12" t="s">
        <v>401</v>
      </c>
      <c r="D44" s="12" t="s">
        <v>434</v>
      </c>
      <c r="E44" s="12">
        <v>19</v>
      </c>
      <c r="F44" s="12">
        <v>1</v>
      </c>
      <c r="G44" s="12" t="s">
        <v>39</v>
      </c>
      <c r="H44" s="12" t="s">
        <v>278</v>
      </c>
      <c r="I44" s="12" t="s">
        <v>27</v>
      </c>
      <c r="J44" s="12" t="s">
        <v>84</v>
      </c>
      <c r="K44" s="12" t="s">
        <v>22</v>
      </c>
      <c r="L44" s="12" t="s">
        <v>22</v>
      </c>
      <c r="M44" s="12" t="s">
        <v>22</v>
      </c>
      <c r="N44" s="13" t="s">
        <v>34</v>
      </c>
      <c r="O44" s="14">
        <v>450</v>
      </c>
    </row>
    <row r="45" spans="1:15" s="15" customFormat="1" ht="14.45" customHeight="1">
      <c r="A45" s="813"/>
      <c r="B45" s="816"/>
      <c r="C45" s="12" t="s">
        <v>425</v>
      </c>
      <c r="D45" s="12" t="s">
        <v>434</v>
      </c>
      <c r="E45" s="12">
        <v>13</v>
      </c>
      <c r="F45" s="12">
        <v>1</v>
      </c>
      <c r="G45" s="12" t="s">
        <v>18</v>
      </c>
      <c r="H45" s="12" t="s">
        <v>58</v>
      </c>
      <c r="I45" s="12" t="s">
        <v>27</v>
      </c>
      <c r="J45" s="12" t="s">
        <v>41</v>
      </c>
      <c r="K45" s="12" t="s">
        <v>22</v>
      </c>
      <c r="L45" s="12" t="s">
        <v>22</v>
      </c>
      <c r="M45" s="12" t="s">
        <v>22</v>
      </c>
      <c r="N45" s="13" t="s">
        <v>34</v>
      </c>
      <c r="O45" s="14">
        <v>450</v>
      </c>
    </row>
    <row r="46" spans="1:15" s="15" customFormat="1" ht="14.45" customHeight="1">
      <c r="A46" s="813"/>
      <c r="B46" s="816"/>
      <c r="C46" s="12" t="s">
        <v>426</v>
      </c>
      <c r="D46" s="12" t="s">
        <v>434</v>
      </c>
      <c r="E46" s="12">
        <v>15</v>
      </c>
      <c r="F46" s="12">
        <v>1</v>
      </c>
      <c r="G46" s="12" t="s">
        <v>18</v>
      </c>
      <c r="H46" s="12" t="s">
        <v>427</v>
      </c>
      <c r="I46" s="12" t="s">
        <v>27</v>
      </c>
      <c r="J46" s="12" t="s">
        <v>41</v>
      </c>
      <c r="K46" s="12" t="s">
        <v>22</v>
      </c>
      <c r="L46" s="12" t="s">
        <v>22</v>
      </c>
      <c r="M46" s="12" t="s">
        <v>22</v>
      </c>
      <c r="N46" s="13" t="s">
        <v>34</v>
      </c>
      <c r="O46" s="14">
        <v>450</v>
      </c>
    </row>
    <row r="47" spans="1:15" s="15" customFormat="1" ht="14.45" customHeight="1">
      <c r="A47" s="813"/>
      <c r="B47" s="816"/>
      <c r="C47" s="12" t="s">
        <v>42</v>
      </c>
      <c r="D47" s="12" t="s">
        <v>434</v>
      </c>
      <c r="E47" s="12">
        <v>5</v>
      </c>
      <c r="F47" s="12">
        <v>1</v>
      </c>
      <c r="G47" s="12" t="s">
        <v>18</v>
      </c>
      <c r="H47" s="12" t="s">
        <v>44</v>
      </c>
      <c r="I47" s="12" t="s">
        <v>20</v>
      </c>
      <c r="J47" s="12" t="s">
        <v>45</v>
      </c>
      <c r="K47" s="12" t="s">
        <v>22</v>
      </c>
      <c r="L47" s="12" t="s">
        <v>22</v>
      </c>
      <c r="M47" s="12" t="s">
        <v>22</v>
      </c>
      <c r="N47" s="13" t="s">
        <v>46</v>
      </c>
      <c r="O47" s="14">
        <v>450</v>
      </c>
    </row>
    <row r="48" spans="1:15" s="15" customFormat="1" ht="14.45" customHeight="1">
      <c r="A48" s="813"/>
      <c r="B48" s="816"/>
      <c r="C48" s="12" t="s">
        <v>428</v>
      </c>
      <c r="D48" s="12" t="s">
        <v>434</v>
      </c>
      <c r="E48" s="12">
        <v>5</v>
      </c>
      <c r="F48" s="12">
        <v>1</v>
      </c>
      <c r="G48" s="12" t="s">
        <v>18</v>
      </c>
      <c r="H48" s="12" t="s">
        <v>307</v>
      </c>
      <c r="I48" s="12" t="s">
        <v>27</v>
      </c>
      <c r="J48" s="12" t="s">
        <v>41</v>
      </c>
      <c r="K48" s="12" t="s">
        <v>22</v>
      </c>
      <c r="L48" s="12" t="s">
        <v>22</v>
      </c>
      <c r="M48" s="12" t="s">
        <v>22</v>
      </c>
      <c r="N48" s="13" t="s">
        <v>65</v>
      </c>
      <c r="O48" s="14">
        <v>450</v>
      </c>
    </row>
    <row r="49" spans="1:15" s="15" customFormat="1" ht="15" customHeight="1">
      <c r="A49" s="813"/>
      <c r="B49" s="816"/>
      <c r="C49" s="12" t="s">
        <v>49</v>
      </c>
      <c r="D49" s="12" t="s">
        <v>434</v>
      </c>
      <c r="E49" s="12">
        <v>1</v>
      </c>
      <c r="F49" s="12">
        <v>1</v>
      </c>
      <c r="G49" s="12" t="s">
        <v>18</v>
      </c>
      <c r="H49" s="12" t="s">
        <v>50</v>
      </c>
      <c r="I49" s="12" t="s">
        <v>20</v>
      </c>
      <c r="J49" s="12" t="s">
        <v>21</v>
      </c>
      <c r="K49" s="12" t="s">
        <v>22</v>
      </c>
      <c r="L49" s="12" t="s">
        <v>22</v>
      </c>
      <c r="M49" s="12" t="s">
        <v>22</v>
      </c>
      <c r="N49" s="13" t="s">
        <v>34</v>
      </c>
      <c r="O49" s="14">
        <v>450</v>
      </c>
    </row>
    <row r="50" spans="1:15" s="15" customFormat="1" ht="15" customHeight="1">
      <c r="A50" s="813"/>
      <c r="B50" s="816"/>
      <c r="C50" s="12" t="s">
        <v>49</v>
      </c>
      <c r="D50" s="12" t="s">
        <v>434</v>
      </c>
      <c r="E50" s="12">
        <v>1</v>
      </c>
      <c r="F50" s="12">
        <v>1</v>
      </c>
      <c r="G50" s="12" t="s">
        <v>18</v>
      </c>
      <c r="H50" s="12" t="s">
        <v>50</v>
      </c>
      <c r="I50" s="12" t="s">
        <v>20</v>
      </c>
      <c r="J50" s="12" t="s">
        <v>21</v>
      </c>
      <c r="K50" s="12" t="s">
        <v>22</v>
      </c>
      <c r="L50" s="12" t="s">
        <v>22</v>
      </c>
      <c r="M50" s="12" t="s">
        <v>22</v>
      </c>
      <c r="N50" s="13" t="s">
        <v>51</v>
      </c>
      <c r="O50" s="14">
        <v>450</v>
      </c>
    </row>
    <row r="51" spans="1:15" s="15" customFormat="1">
      <c r="A51" s="813"/>
      <c r="B51" s="816"/>
      <c r="C51" s="12" t="s">
        <v>49</v>
      </c>
      <c r="D51" s="12" t="s">
        <v>434</v>
      </c>
      <c r="E51" s="12">
        <v>5</v>
      </c>
      <c r="F51" s="12">
        <v>1</v>
      </c>
      <c r="G51" s="12" t="s">
        <v>39</v>
      </c>
      <c r="H51" s="10" t="s">
        <v>50</v>
      </c>
      <c r="I51" s="12" t="s">
        <v>20</v>
      </c>
      <c r="J51" s="12" t="s">
        <v>21</v>
      </c>
      <c r="K51" s="12" t="s">
        <v>22</v>
      </c>
      <c r="L51" s="12" t="s">
        <v>22</v>
      </c>
      <c r="M51" s="12" t="s">
        <v>22</v>
      </c>
      <c r="N51" s="13" t="s">
        <v>51</v>
      </c>
      <c r="O51" s="14">
        <v>450</v>
      </c>
    </row>
    <row r="52" spans="1:15" s="15" customFormat="1">
      <c r="A52" s="813"/>
      <c r="B52" s="816"/>
      <c r="C52" s="12" t="s">
        <v>389</v>
      </c>
      <c r="D52" s="12" t="s">
        <v>434</v>
      </c>
      <c r="E52" s="12">
        <v>9</v>
      </c>
      <c r="F52" s="12">
        <v>1</v>
      </c>
      <c r="G52" s="12" t="s">
        <v>18</v>
      </c>
      <c r="H52" s="10" t="s">
        <v>402</v>
      </c>
      <c r="I52" s="12" t="s">
        <v>27</v>
      </c>
      <c r="J52" s="12" t="s">
        <v>45</v>
      </c>
      <c r="K52" s="12" t="s">
        <v>22</v>
      </c>
      <c r="L52" s="12" t="s">
        <v>22</v>
      </c>
      <c r="M52" s="12" t="s">
        <v>22</v>
      </c>
      <c r="N52" s="13" t="s">
        <v>388</v>
      </c>
      <c r="O52" s="14">
        <v>450</v>
      </c>
    </row>
    <row r="53" spans="1:15" s="15" customFormat="1" ht="15" customHeight="1">
      <c r="A53" s="813"/>
      <c r="B53" s="816"/>
      <c r="C53" s="10" t="s">
        <v>89</v>
      </c>
      <c r="D53" s="12" t="s">
        <v>434</v>
      </c>
      <c r="E53" s="10">
        <v>4</v>
      </c>
      <c r="F53" s="10">
        <v>1</v>
      </c>
      <c r="G53" s="10" t="s">
        <v>18</v>
      </c>
      <c r="H53" s="10" t="s">
        <v>90</v>
      </c>
      <c r="I53" s="10" t="s">
        <v>27</v>
      </c>
      <c r="J53" s="10" t="s">
        <v>45</v>
      </c>
      <c r="K53" s="10" t="s">
        <v>22</v>
      </c>
      <c r="L53" s="10" t="s">
        <v>22</v>
      </c>
      <c r="M53" s="10" t="s">
        <v>22</v>
      </c>
      <c r="N53" s="13" t="s">
        <v>34</v>
      </c>
      <c r="O53" s="14">
        <v>450</v>
      </c>
    </row>
    <row r="54" spans="1:15" s="15" customFormat="1" ht="15" customHeight="1">
      <c r="A54" s="813"/>
      <c r="B54" s="816"/>
      <c r="C54" s="10" t="s">
        <v>89</v>
      </c>
      <c r="D54" s="12" t="s">
        <v>434</v>
      </c>
      <c r="E54" s="10">
        <v>6</v>
      </c>
      <c r="F54" s="10">
        <v>1</v>
      </c>
      <c r="G54" s="10" t="s">
        <v>39</v>
      </c>
      <c r="H54" s="10" t="s">
        <v>90</v>
      </c>
      <c r="I54" s="10" t="s">
        <v>27</v>
      </c>
      <c r="J54" s="10" t="s">
        <v>45</v>
      </c>
      <c r="K54" s="10" t="s">
        <v>22</v>
      </c>
      <c r="L54" s="10" t="s">
        <v>22</v>
      </c>
      <c r="M54" s="10" t="s">
        <v>22</v>
      </c>
      <c r="N54" s="13" t="s">
        <v>34</v>
      </c>
      <c r="O54" s="14">
        <v>450</v>
      </c>
    </row>
    <row r="55" spans="1:15" s="15" customFormat="1" ht="15" customHeight="1">
      <c r="A55" s="813"/>
      <c r="B55" s="816"/>
      <c r="C55" s="10" t="s">
        <v>91</v>
      </c>
      <c r="D55" s="12" t="s">
        <v>1498</v>
      </c>
      <c r="E55" s="10">
        <v>5</v>
      </c>
      <c r="F55" s="10">
        <v>1</v>
      </c>
      <c r="G55" s="10" t="s">
        <v>18</v>
      </c>
      <c r="H55" s="10" t="s">
        <v>86</v>
      </c>
      <c r="I55" s="12" t="s">
        <v>27</v>
      </c>
      <c r="J55" s="10" t="s">
        <v>45</v>
      </c>
      <c r="K55" s="10" t="s">
        <v>22</v>
      </c>
      <c r="L55" s="10" t="s">
        <v>22</v>
      </c>
      <c r="M55" s="10" t="s">
        <v>22</v>
      </c>
      <c r="N55" s="13" t="s">
        <v>34</v>
      </c>
      <c r="O55" s="14">
        <v>499</v>
      </c>
    </row>
    <row r="56" spans="1:15" s="15" customFormat="1" ht="15" customHeight="1">
      <c r="A56" s="813"/>
      <c r="B56" s="816"/>
      <c r="C56" s="10" t="s">
        <v>91</v>
      </c>
      <c r="D56" s="12" t="s">
        <v>1498</v>
      </c>
      <c r="E56" s="10">
        <v>9</v>
      </c>
      <c r="F56" s="10">
        <v>1</v>
      </c>
      <c r="G56" s="10" t="s">
        <v>39</v>
      </c>
      <c r="H56" s="10" t="s">
        <v>86</v>
      </c>
      <c r="I56" s="12" t="s">
        <v>27</v>
      </c>
      <c r="J56" s="10" t="s">
        <v>45</v>
      </c>
      <c r="K56" s="10" t="s">
        <v>22</v>
      </c>
      <c r="L56" s="10" t="s">
        <v>22</v>
      </c>
      <c r="M56" s="10" t="s">
        <v>22</v>
      </c>
      <c r="N56" s="13" t="s">
        <v>34</v>
      </c>
      <c r="O56" s="14">
        <v>499</v>
      </c>
    </row>
    <row r="57" spans="1:15" s="15" customFormat="1" ht="15" customHeight="1">
      <c r="A57" s="813"/>
      <c r="B57" s="816"/>
      <c r="C57" s="11" t="s">
        <v>94</v>
      </c>
      <c r="D57" s="12" t="s">
        <v>434</v>
      </c>
      <c r="E57" s="10">
        <v>1</v>
      </c>
      <c r="F57" s="10">
        <v>1</v>
      </c>
      <c r="G57" s="10" t="s">
        <v>31</v>
      </c>
      <c r="H57" s="10" t="s">
        <v>95</v>
      </c>
      <c r="I57" s="10" t="s">
        <v>27</v>
      </c>
      <c r="J57" s="10" t="s">
        <v>45</v>
      </c>
      <c r="K57" s="10" t="s">
        <v>22</v>
      </c>
      <c r="L57" s="10" t="s">
        <v>22</v>
      </c>
      <c r="M57" s="10" t="s">
        <v>22</v>
      </c>
      <c r="N57" s="11" t="s">
        <v>46</v>
      </c>
      <c r="O57" s="14">
        <v>450</v>
      </c>
    </row>
    <row r="58" spans="1:15" s="15" customFormat="1" ht="15" customHeight="1">
      <c r="A58" s="813"/>
      <c r="B58" s="816"/>
      <c r="C58" s="11" t="s">
        <v>94</v>
      </c>
      <c r="D58" s="10" t="s">
        <v>434</v>
      </c>
      <c r="E58" s="10">
        <v>6</v>
      </c>
      <c r="F58" s="10">
        <v>1</v>
      </c>
      <c r="G58" s="10" t="s">
        <v>18</v>
      </c>
      <c r="H58" s="10" t="s">
        <v>95</v>
      </c>
      <c r="I58" s="10" t="s">
        <v>27</v>
      </c>
      <c r="J58" s="10" t="s">
        <v>45</v>
      </c>
      <c r="K58" s="10" t="s">
        <v>22</v>
      </c>
      <c r="L58" s="10" t="s">
        <v>22</v>
      </c>
      <c r="M58" s="10" t="s">
        <v>22</v>
      </c>
      <c r="N58" s="22" t="s">
        <v>46</v>
      </c>
      <c r="O58" s="14">
        <v>450</v>
      </c>
    </row>
    <row r="59" spans="1:15" s="15" customFormat="1" ht="17.25" thickBot="1">
      <c r="A59" s="814"/>
      <c r="B59" s="818"/>
      <c r="C59" s="24" t="s">
        <v>104</v>
      </c>
      <c r="D59" s="24" t="s">
        <v>434</v>
      </c>
      <c r="E59" s="64">
        <v>5</v>
      </c>
      <c r="F59" s="25">
        <v>1</v>
      </c>
      <c r="G59" s="25" t="s">
        <v>39</v>
      </c>
      <c r="H59" s="25" t="s">
        <v>81</v>
      </c>
      <c r="I59" s="24" t="s">
        <v>27</v>
      </c>
      <c r="J59" s="24" t="s">
        <v>45</v>
      </c>
      <c r="K59" s="24" t="s">
        <v>22</v>
      </c>
      <c r="L59" s="24" t="s">
        <v>22</v>
      </c>
      <c r="M59" s="25" t="s">
        <v>22</v>
      </c>
      <c r="N59" s="26" t="s">
        <v>34</v>
      </c>
      <c r="O59" s="167">
        <v>450</v>
      </c>
    </row>
    <row r="60" spans="1:15" ht="17.25" thickBot="1">
      <c r="A60" s="776">
        <v>1</v>
      </c>
      <c r="B60" s="28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s="15" customFormat="1" ht="16.5" customHeight="1">
      <c r="A61" s="880" t="s">
        <v>2910</v>
      </c>
      <c r="B61" s="881" t="s">
        <v>304</v>
      </c>
      <c r="C61" s="74" t="s">
        <v>308</v>
      </c>
      <c r="D61" s="74" t="s">
        <v>430</v>
      </c>
      <c r="E61" s="74">
        <v>3</v>
      </c>
      <c r="F61" s="74">
        <v>1</v>
      </c>
      <c r="G61" s="74" t="s">
        <v>18</v>
      </c>
      <c r="H61" s="74" t="s">
        <v>310</v>
      </c>
      <c r="I61" s="74" t="s">
        <v>20</v>
      </c>
      <c r="J61" s="74" t="s">
        <v>22</v>
      </c>
      <c r="K61" s="74" t="s">
        <v>22</v>
      </c>
      <c r="L61" s="74" t="s">
        <v>22</v>
      </c>
      <c r="M61" s="108" t="s">
        <v>22</v>
      </c>
      <c r="N61" s="173" t="s">
        <v>304</v>
      </c>
      <c r="O61" s="198">
        <f>450*F61</f>
        <v>450</v>
      </c>
    </row>
    <row r="62" spans="1:15" s="15" customFormat="1" ht="16.5" customHeight="1">
      <c r="A62" s="805"/>
      <c r="B62" s="807"/>
      <c r="C62" s="298" t="s">
        <v>312</v>
      </c>
      <c r="D62" s="298" t="s">
        <v>432</v>
      </c>
      <c r="E62" s="298">
        <v>2</v>
      </c>
      <c r="F62" s="298">
        <v>1</v>
      </c>
      <c r="G62" s="298" t="s">
        <v>18</v>
      </c>
      <c r="H62" s="298" t="s">
        <v>22</v>
      </c>
      <c r="I62" s="298" t="s">
        <v>20</v>
      </c>
      <c r="J62" s="298" t="s">
        <v>41</v>
      </c>
      <c r="K62" s="298" t="s">
        <v>22</v>
      </c>
      <c r="L62" s="298" t="s">
        <v>22</v>
      </c>
      <c r="M62" s="38" t="s">
        <v>22</v>
      </c>
      <c r="N62" s="43" t="s">
        <v>304</v>
      </c>
      <c r="O62" s="44">
        <f t="shared" ref="O62:O63" si="0">450*F62</f>
        <v>450</v>
      </c>
    </row>
    <row r="63" spans="1:15" s="15" customFormat="1" ht="15" customHeight="1" thickBot="1">
      <c r="A63" s="829"/>
      <c r="B63" s="287" t="s">
        <v>46</v>
      </c>
      <c r="C63" s="64" t="s">
        <v>94</v>
      </c>
      <c r="D63" s="24" t="s">
        <v>434</v>
      </c>
      <c r="E63" s="24">
        <v>7</v>
      </c>
      <c r="F63" s="24">
        <v>0.5</v>
      </c>
      <c r="G63" s="24" t="s">
        <v>39</v>
      </c>
      <c r="H63" s="24" t="s">
        <v>95</v>
      </c>
      <c r="I63" s="24" t="s">
        <v>27</v>
      </c>
      <c r="J63" s="24" t="s">
        <v>45</v>
      </c>
      <c r="K63" s="25" t="s">
        <v>22</v>
      </c>
      <c r="L63" s="24" t="s">
        <v>22</v>
      </c>
      <c r="M63" s="24" t="s">
        <v>22</v>
      </c>
      <c r="N63" s="26" t="s">
        <v>46</v>
      </c>
      <c r="O63" s="197">
        <f t="shared" si="0"/>
        <v>225</v>
      </c>
    </row>
    <row r="64" spans="1:15">
      <c r="B64" s="28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8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8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8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8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8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8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8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8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8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8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8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8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8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8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8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8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8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8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8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8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8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8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8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8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8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8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8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8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8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8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8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8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8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8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8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8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8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8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8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8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8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8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8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8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8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8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8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8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8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8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8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8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8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8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8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8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8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</sheetData>
  <mergeCells count="12">
    <mergeCell ref="A61:A63"/>
    <mergeCell ref="B61:B62"/>
    <mergeCell ref="A33:B59"/>
    <mergeCell ref="A1:O1"/>
    <mergeCell ref="A2:O2"/>
    <mergeCell ref="A5:B5"/>
    <mergeCell ref="A6:B7"/>
    <mergeCell ref="A9:B11"/>
    <mergeCell ref="A13:B18"/>
    <mergeCell ref="A20:B28"/>
    <mergeCell ref="A30:A31"/>
    <mergeCell ref="B30:B31"/>
  </mergeCells>
  <conditionalFormatting sqref="C6:O18 C20:O28 C30:O31 C33:O59 C61:O63">
    <cfRule type="expression" dxfId="7" priority="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F5F8-70A7-431A-B2F2-6CB40922FDCD}">
  <sheetPr>
    <pageSetUpPr fitToPage="1"/>
  </sheetPr>
  <dimension ref="A1:O807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A11" sqref="A11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285"/>
    </row>
    <row r="2" spans="1:15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5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5" s="15" customFormat="1">
      <c r="A6" s="815" t="s">
        <v>1499</v>
      </c>
      <c r="B6" s="816"/>
      <c r="C6" s="12" t="s">
        <v>412</v>
      </c>
      <c r="D6" s="12" t="s">
        <v>1500</v>
      </c>
      <c r="E6" s="12">
        <v>2</v>
      </c>
      <c r="F6" s="12">
        <v>1</v>
      </c>
      <c r="G6" s="12" t="s">
        <v>18</v>
      </c>
      <c r="H6" s="12" t="s">
        <v>50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416</v>
      </c>
      <c r="O6" s="14">
        <v>450</v>
      </c>
    </row>
    <row r="7" spans="1:15" s="15" customFormat="1">
      <c r="A7" s="815"/>
      <c r="B7" s="816"/>
      <c r="C7" s="12" t="s">
        <v>414</v>
      </c>
      <c r="D7" s="12" t="s">
        <v>1500</v>
      </c>
      <c r="E7" s="12">
        <v>3</v>
      </c>
      <c r="F7" s="12">
        <v>1</v>
      </c>
      <c r="G7" s="12" t="s">
        <v>18</v>
      </c>
      <c r="H7" s="12" t="s">
        <v>282</v>
      </c>
      <c r="I7" s="12" t="s">
        <v>20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416</v>
      </c>
      <c r="O7" s="14">
        <v>450</v>
      </c>
    </row>
    <row r="8" spans="1:15" s="15" customFormat="1">
      <c r="A8" s="815"/>
      <c r="B8" s="816"/>
      <c r="C8" s="12" t="s">
        <v>1501</v>
      </c>
      <c r="D8" s="12" t="s">
        <v>1500</v>
      </c>
      <c r="E8" s="12">
        <v>4</v>
      </c>
      <c r="F8" s="12">
        <v>1</v>
      </c>
      <c r="G8" s="12" t="s">
        <v>18</v>
      </c>
      <c r="H8" s="12" t="s">
        <v>303</v>
      </c>
      <c r="I8" s="12" t="s">
        <v>27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416</v>
      </c>
      <c r="O8" s="14">
        <v>450</v>
      </c>
    </row>
    <row r="9" spans="1:15" s="15" customFormat="1">
      <c r="A9" s="815"/>
      <c r="B9" s="816"/>
      <c r="C9" s="12" t="s">
        <v>421</v>
      </c>
      <c r="D9" s="12" t="s">
        <v>1500</v>
      </c>
      <c r="E9" s="12">
        <v>1</v>
      </c>
      <c r="F9" s="12">
        <v>1</v>
      </c>
      <c r="G9" s="12" t="s">
        <v>18</v>
      </c>
      <c r="H9" s="12" t="s">
        <v>336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1502</v>
      </c>
      <c r="O9" s="14">
        <v>450</v>
      </c>
    </row>
    <row r="10" spans="1:15" s="15" customFormat="1" ht="17.25" thickBot="1">
      <c r="A10" s="817"/>
      <c r="B10" s="818"/>
      <c r="C10" s="25" t="s">
        <v>1503</v>
      </c>
      <c r="D10" s="25" t="s">
        <v>1500</v>
      </c>
      <c r="E10" s="25">
        <v>4</v>
      </c>
      <c r="F10" s="25">
        <v>1</v>
      </c>
      <c r="G10" s="25" t="s">
        <v>39</v>
      </c>
      <c r="H10" s="25" t="s">
        <v>22</v>
      </c>
      <c r="I10" s="25" t="s">
        <v>20</v>
      </c>
      <c r="J10" s="25" t="s">
        <v>22</v>
      </c>
      <c r="K10" s="25" t="s">
        <v>22</v>
      </c>
      <c r="L10" s="25" t="s">
        <v>22</v>
      </c>
      <c r="M10" s="25" t="s">
        <v>22</v>
      </c>
      <c r="N10" s="26" t="s">
        <v>1502</v>
      </c>
      <c r="O10" s="14">
        <v>450</v>
      </c>
    </row>
    <row r="11" spans="1:15" ht="17.25" thickBot="1">
      <c r="A11" s="776">
        <v>1</v>
      </c>
      <c r="B11" s="214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5" ht="16.5" customHeight="1">
      <c r="A12" s="909" t="s">
        <v>1504</v>
      </c>
      <c r="B12" s="848"/>
      <c r="C12" s="108" t="s">
        <v>1505</v>
      </c>
      <c r="D12" s="108" t="s">
        <v>284</v>
      </c>
      <c r="E12" s="108">
        <v>2</v>
      </c>
      <c r="F12" s="108">
        <v>0.6</v>
      </c>
      <c r="G12" s="108" t="s">
        <v>18</v>
      </c>
      <c r="H12" s="108" t="s">
        <v>1506</v>
      </c>
      <c r="I12" s="108" t="s">
        <v>20</v>
      </c>
      <c r="J12" s="108" t="s">
        <v>22</v>
      </c>
      <c r="K12" s="108" t="s">
        <v>22</v>
      </c>
      <c r="L12" s="108" t="s">
        <v>22</v>
      </c>
      <c r="M12" s="108" t="s">
        <v>22</v>
      </c>
      <c r="N12" s="173" t="s">
        <v>416</v>
      </c>
      <c r="O12" s="198">
        <f>450*F12</f>
        <v>270</v>
      </c>
    </row>
    <row r="13" spans="1:15">
      <c r="A13" s="910"/>
      <c r="B13" s="806"/>
      <c r="C13" s="10" t="s">
        <v>414</v>
      </c>
      <c r="D13" s="10" t="s">
        <v>284</v>
      </c>
      <c r="E13" s="10">
        <v>3</v>
      </c>
      <c r="F13" s="10">
        <v>0.5</v>
      </c>
      <c r="G13" s="10" t="s">
        <v>22</v>
      </c>
      <c r="H13" s="10" t="s">
        <v>1507</v>
      </c>
      <c r="I13" s="10" t="s">
        <v>20</v>
      </c>
      <c r="J13" s="10" t="s">
        <v>22</v>
      </c>
      <c r="K13" s="10" t="s">
        <v>22</v>
      </c>
      <c r="L13" s="10" t="s">
        <v>269</v>
      </c>
      <c r="M13" s="10" t="s">
        <v>22</v>
      </c>
      <c r="N13" s="13" t="s">
        <v>416</v>
      </c>
      <c r="O13" s="14">
        <f t="shared" ref="O13:O16" si="0">450*F13</f>
        <v>225</v>
      </c>
    </row>
    <row r="14" spans="1:15" ht="16.5" customHeight="1">
      <c r="A14" s="910"/>
      <c r="B14" s="806"/>
      <c r="C14" s="10" t="s">
        <v>1501</v>
      </c>
      <c r="D14" s="10" t="s">
        <v>284</v>
      </c>
      <c r="E14" s="10">
        <v>1</v>
      </c>
      <c r="F14" s="10">
        <v>0.1</v>
      </c>
      <c r="G14" s="10" t="s">
        <v>18</v>
      </c>
      <c r="H14" s="10" t="s">
        <v>303</v>
      </c>
      <c r="I14" s="10" t="s">
        <v>27</v>
      </c>
      <c r="J14" s="10" t="s">
        <v>22</v>
      </c>
      <c r="K14" s="10" t="s">
        <v>22</v>
      </c>
      <c r="L14" s="10" t="s">
        <v>22</v>
      </c>
      <c r="M14" s="10" t="s">
        <v>22</v>
      </c>
      <c r="N14" s="13" t="s">
        <v>1508</v>
      </c>
      <c r="O14" s="42">
        <f t="shared" si="0"/>
        <v>45</v>
      </c>
    </row>
    <row r="15" spans="1:15">
      <c r="A15" s="910"/>
      <c r="B15" s="806"/>
      <c r="C15" s="10" t="s">
        <v>421</v>
      </c>
      <c r="D15" s="10" t="s">
        <v>284</v>
      </c>
      <c r="E15" s="10">
        <v>1</v>
      </c>
      <c r="F15" s="10">
        <v>0.35</v>
      </c>
      <c r="G15" s="10" t="s">
        <v>18</v>
      </c>
      <c r="H15" s="10" t="s">
        <v>110</v>
      </c>
      <c r="I15" s="10" t="s">
        <v>20</v>
      </c>
      <c r="J15" s="10" t="s">
        <v>22</v>
      </c>
      <c r="K15" s="10" t="s">
        <v>22</v>
      </c>
      <c r="L15" s="10" t="s">
        <v>22</v>
      </c>
      <c r="M15" s="10" t="s">
        <v>22</v>
      </c>
      <c r="N15" s="13" t="s">
        <v>1502</v>
      </c>
      <c r="O15" s="14">
        <f t="shared" si="0"/>
        <v>157.5</v>
      </c>
    </row>
    <row r="16" spans="1:15" ht="17.25" thickBot="1">
      <c r="A16" s="911"/>
      <c r="B16" s="849"/>
      <c r="C16" s="24" t="s">
        <v>1509</v>
      </c>
      <c r="D16" s="24" t="s">
        <v>284</v>
      </c>
      <c r="E16" s="24">
        <v>1</v>
      </c>
      <c r="F16" s="24">
        <v>0.7</v>
      </c>
      <c r="G16" s="24" t="s">
        <v>1510</v>
      </c>
      <c r="H16" s="24" t="s">
        <v>348</v>
      </c>
      <c r="I16" s="24" t="s">
        <v>27</v>
      </c>
      <c r="J16" s="24" t="s">
        <v>22</v>
      </c>
      <c r="K16" s="24" t="s">
        <v>22</v>
      </c>
      <c r="L16" s="24" t="s">
        <v>22</v>
      </c>
      <c r="M16" s="24" t="s">
        <v>22</v>
      </c>
      <c r="N16" s="26" t="s">
        <v>1502</v>
      </c>
      <c r="O16" s="167">
        <f t="shared" si="0"/>
        <v>315</v>
      </c>
    </row>
    <row r="17" spans="2:15">
      <c r="B17" s="285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285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285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28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285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285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285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285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285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285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285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285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285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285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285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285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85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85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85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85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85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8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8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8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8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8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8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8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8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8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8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8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8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8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8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8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8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8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8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8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8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8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8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8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8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8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8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8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8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8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8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8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8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8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8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8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8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8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8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8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8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8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8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8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8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8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8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8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8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8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8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8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8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8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8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8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8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8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8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8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8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8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8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8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8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8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8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8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8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8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8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8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8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8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8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8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8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8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8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8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8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8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8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8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8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8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8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8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8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8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8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8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8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8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8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8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8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8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8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8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8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8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8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8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8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8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8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8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8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8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8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8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E806" s="2"/>
    </row>
    <row r="807" spans="2:15">
      <c r="E807" s="2"/>
    </row>
  </sheetData>
  <mergeCells count="5">
    <mergeCell ref="A1:N1"/>
    <mergeCell ref="A2:O2"/>
    <mergeCell ref="A5:B5"/>
    <mergeCell ref="A6:B10"/>
    <mergeCell ref="A12:B16"/>
  </mergeCells>
  <conditionalFormatting sqref="C6:O10">
    <cfRule type="expression" dxfId="6" priority="4">
      <formula>NOT(MOD(ROW(),2))</formula>
    </cfRule>
  </conditionalFormatting>
  <conditionalFormatting sqref="C12:O16">
    <cfRule type="expression" dxfId="5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AA60-D158-49A4-8CDE-C90114D43AC8}">
  <sheetPr>
    <pageSetUpPr fitToPage="1"/>
  </sheetPr>
  <dimension ref="A1:R737"/>
  <sheetViews>
    <sheetView showGridLines="0" zoomScale="80" zoomScaleNormal="80" zoomScalePageLayoutView="60" workbookViewId="0">
      <pane ySplit="4" topLeftCell="A5" activePane="bottomLeft" state="frozen"/>
      <selection activeCell="P1" sqref="P1"/>
      <selection pane="bottomLeft" activeCell="F25" sqref="F25"/>
    </sheetView>
  </sheetViews>
  <sheetFormatPr baseColWidth="10" defaultColWidth="9.375" defaultRowHeight="16.5"/>
  <cols>
    <col min="1" max="1" width="16.375" style="190" customWidth="1"/>
    <col min="2" max="2" width="14" style="190" customWidth="1"/>
    <col min="3" max="3" width="19.125" style="2" customWidth="1"/>
    <col min="4" max="4" width="63.125" style="2" customWidth="1"/>
    <col min="5" max="5" width="6.625" style="2" bestFit="1" customWidth="1"/>
    <col min="6" max="6" width="22.375" style="2" customWidth="1"/>
    <col min="7" max="7" width="12.625" style="2" customWidth="1"/>
    <col min="8" max="8" width="8.125" style="2" customWidth="1"/>
    <col min="9" max="9" width="6.625" style="2" bestFit="1" customWidth="1"/>
    <col min="10" max="10" width="10.125" style="2" customWidth="1"/>
    <col min="11" max="11" width="8.875" style="2" bestFit="1" customWidth="1"/>
    <col min="12" max="13" width="5.625" style="2" customWidth="1"/>
    <col min="14" max="14" width="31.625" style="2" customWidth="1"/>
    <col min="15" max="15" width="14.75" style="30" customWidth="1"/>
    <col min="16" max="16384" width="9.375" style="1"/>
  </cols>
  <sheetData>
    <row r="1" spans="1:18">
      <c r="A1" s="819" t="s">
        <v>1511</v>
      </c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1"/>
    </row>
    <row r="2" spans="1:18" ht="25.5" customHeight="1">
      <c r="A2" s="824" t="s">
        <v>1512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8" ht="16.5" customHeight="1" thickBot="1">
      <c r="A3" s="285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8" ht="96.75" customHeight="1" thickBot="1">
      <c r="A4" s="194" t="s">
        <v>1513</v>
      </c>
      <c r="B4" s="194" t="s">
        <v>1514</v>
      </c>
      <c r="C4" s="195" t="s">
        <v>1515</v>
      </c>
      <c r="D4" s="195" t="s">
        <v>3</v>
      </c>
      <c r="E4" s="195" t="s">
        <v>4</v>
      </c>
      <c r="F4" s="196" t="s">
        <v>1516</v>
      </c>
      <c r="G4" s="195" t="s">
        <v>6</v>
      </c>
      <c r="H4" s="195" t="s">
        <v>7</v>
      </c>
      <c r="I4" s="195" t="s">
        <v>8</v>
      </c>
      <c r="J4" s="195" t="s">
        <v>9</v>
      </c>
      <c r="K4" s="195" t="s">
        <v>10</v>
      </c>
      <c r="L4" s="195" t="s">
        <v>11</v>
      </c>
      <c r="M4" s="195" t="s">
        <v>12</v>
      </c>
      <c r="N4" s="196" t="s">
        <v>1517</v>
      </c>
      <c r="O4" s="196" t="s">
        <v>14</v>
      </c>
    </row>
    <row r="5" spans="1:18" s="15" customFormat="1" ht="16.5" customHeight="1">
      <c r="A5" s="880" t="s">
        <v>1518</v>
      </c>
      <c r="B5" s="289" t="s">
        <v>1519</v>
      </c>
      <c r="C5" s="108" t="s">
        <v>1520</v>
      </c>
      <c r="D5" s="108" t="s">
        <v>1521</v>
      </c>
      <c r="E5" s="108">
        <v>1</v>
      </c>
      <c r="F5" s="108" t="s">
        <v>1522</v>
      </c>
      <c r="G5" s="108" t="s">
        <v>1523</v>
      </c>
      <c r="H5" s="108" t="s">
        <v>22</v>
      </c>
      <c r="I5" s="108" t="s">
        <v>22</v>
      </c>
      <c r="J5" s="108" t="s">
        <v>22</v>
      </c>
      <c r="K5" s="108" t="s">
        <v>22</v>
      </c>
      <c r="L5" s="108" t="s">
        <v>22</v>
      </c>
      <c r="M5" s="108" t="s">
        <v>22</v>
      </c>
      <c r="N5" s="74" t="s">
        <v>1524</v>
      </c>
      <c r="O5" s="258">
        <v>1070</v>
      </c>
      <c r="P5" s="29"/>
      <c r="R5" s="29"/>
    </row>
    <row r="6" spans="1:18" s="15" customFormat="1" ht="16.5" customHeight="1">
      <c r="A6" s="805"/>
      <c r="B6" s="810" t="s">
        <v>1525</v>
      </c>
      <c r="C6" s="47" t="s">
        <v>1526</v>
      </c>
      <c r="D6" s="47" t="s">
        <v>1527</v>
      </c>
      <c r="E6" s="47">
        <v>18</v>
      </c>
      <c r="F6" s="47">
        <v>1</v>
      </c>
      <c r="G6" s="47" t="s">
        <v>31</v>
      </c>
      <c r="H6" s="47" t="s">
        <v>22</v>
      </c>
      <c r="I6" s="47" t="s">
        <v>22</v>
      </c>
      <c r="J6" s="47" t="s">
        <v>22</v>
      </c>
      <c r="K6" s="47" t="s">
        <v>22</v>
      </c>
      <c r="L6" s="47" t="s">
        <v>22</v>
      </c>
      <c r="M6" s="47" t="s">
        <v>22</v>
      </c>
      <c r="N6" s="125" t="s">
        <v>1528</v>
      </c>
      <c r="O6" s="256">
        <v>606.69000000000005</v>
      </c>
      <c r="P6" s="29"/>
      <c r="R6" s="29"/>
    </row>
    <row r="7" spans="1:18" s="15" customFormat="1" ht="16.5" customHeight="1">
      <c r="A7" s="805"/>
      <c r="B7" s="803"/>
      <c r="C7" s="10" t="s">
        <v>1520</v>
      </c>
      <c r="D7" s="10" t="s">
        <v>1529</v>
      </c>
      <c r="E7" s="10">
        <v>10</v>
      </c>
      <c r="F7" s="10">
        <v>1</v>
      </c>
      <c r="G7" s="10" t="s">
        <v>31</v>
      </c>
      <c r="H7" s="10" t="s">
        <v>22</v>
      </c>
      <c r="I7" s="10" t="s">
        <v>22</v>
      </c>
      <c r="J7" s="10" t="s">
        <v>22</v>
      </c>
      <c r="K7" s="10" t="s">
        <v>22</v>
      </c>
      <c r="L7" s="10" t="s">
        <v>22</v>
      </c>
      <c r="M7" s="10" t="s">
        <v>22</v>
      </c>
      <c r="N7" s="12" t="s">
        <v>1528</v>
      </c>
      <c r="O7" s="257">
        <v>606.69000000000005</v>
      </c>
      <c r="P7" s="29"/>
      <c r="R7" s="29"/>
    </row>
    <row r="8" spans="1:18" s="15" customFormat="1" ht="16.5" customHeight="1">
      <c r="A8" s="805"/>
      <c r="B8" s="803"/>
      <c r="C8" s="10" t="s">
        <v>1520</v>
      </c>
      <c r="D8" s="10" t="s">
        <v>1521</v>
      </c>
      <c r="E8" s="10">
        <v>1</v>
      </c>
      <c r="F8" s="10">
        <v>0.5</v>
      </c>
      <c r="G8" s="10" t="s">
        <v>1530</v>
      </c>
      <c r="H8" s="10" t="s">
        <v>22</v>
      </c>
      <c r="I8" s="10" t="s">
        <v>22</v>
      </c>
      <c r="J8" s="10" t="s">
        <v>22</v>
      </c>
      <c r="K8" s="10" t="s">
        <v>22</v>
      </c>
      <c r="L8" s="10" t="s">
        <v>22</v>
      </c>
      <c r="M8" s="10" t="s">
        <v>22</v>
      </c>
      <c r="N8" s="12" t="s">
        <v>1531</v>
      </c>
      <c r="O8" s="257">
        <v>364.01400000000001</v>
      </c>
      <c r="P8" s="29"/>
      <c r="R8" s="29"/>
    </row>
    <row r="9" spans="1:18" s="15" customFormat="1" ht="16.5" customHeight="1">
      <c r="A9" s="805"/>
      <c r="B9" s="803"/>
      <c r="C9" s="10" t="s">
        <v>1520</v>
      </c>
      <c r="D9" s="10" t="s">
        <v>1532</v>
      </c>
      <c r="E9" s="10">
        <v>1</v>
      </c>
      <c r="F9" s="10">
        <v>0.59</v>
      </c>
      <c r="G9" s="10" t="s">
        <v>1533</v>
      </c>
      <c r="H9" s="10" t="s">
        <v>22</v>
      </c>
      <c r="I9" s="10" t="s">
        <v>22</v>
      </c>
      <c r="J9" s="10" t="s">
        <v>22</v>
      </c>
      <c r="K9" s="10" t="s">
        <v>22</v>
      </c>
      <c r="L9" s="10" t="s">
        <v>22</v>
      </c>
      <c r="M9" s="10" t="s">
        <v>22</v>
      </c>
      <c r="N9" s="12" t="s">
        <v>1531</v>
      </c>
      <c r="O9" s="257">
        <v>238.61</v>
      </c>
      <c r="P9" s="29"/>
      <c r="R9" s="29"/>
    </row>
    <row r="10" spans="1:18" s="15" customFormat="1" ht="16.5" customHeight="1">
      <c r="A10" s="805"/>
      <c r="B10" s="803"/>
      <c r="C10" s="10" t="s">
        <v>1520</v>
      </c>
      <c r="D10" s="10" t="s">
        <v>1534</v>
      </c>
      <c r="E10" s="10">
        <v>9</v>
      </c>
      <c r="F10" s="10">
        <v>5</v>
      </c>
      <c r="G10" s="10" t="s">
        <v>1533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12" t="s">
        <v>1531</v>
      </c>
      <c r="O10" s="257">
        <v>910.03500000000008</v>
      </c>
      <c r="P10" s="29"/>
      <c r="R10" s="29"/>
    </row>
    <row r="11" spans="1:18" s="15" customFormat="1" ht="16.5" customHeight="1">
      <c r="A11" s="805"/>
      <c r="B11" s="803"/>
      <c r="C11" s="10" t="s">
        <v>1520</v>
      </c>
      <c r="D11" s="10" t="s">
        <v>1535</v>
      </c>
      <c r="E11" s="10">
        <v>18</v>
      </c>
      <c r="F11" s="10">
        <v>1</v>
      </c>
      <c r="G11" s="10" t="s">
        <v>1533</v>
      </c>
      <c r="H11" s="10" t="s">
        <v>22</v>
      </c>
      <c r="I11" s="10" t="s">
        <v>22</v>
      </c>
      <c r="J11" s="10" t="s">
        <v>22</v>
      </c>
      <c r="K11" s="10" t="s">
        <v>22</v>
      </c>
      <c r="L11" s="10" t="s">
        <v>22</v>
      </c>
      <c r="M11" s="10" t="s">
        <v>22</v>
      </c>
      <c r="N11" s="12" t="s">
        <v>1531</v>
      </c>
      <c r="O11" s="257">
        <v>657.24750000000006</v>
      </c>
      <c r="P11" s="29"/>
      <c r="R11" s="29"/>
    </row>
    <row r="12" spans="1:18" s="15" customFormat="1" ht="16.5" customHeight="1">
      <c r="A12" s="805"/>
      <c r="B12" s="803"/>
      <c r="C12" s="10" t="s">
        <v>1526</v>
      </c>
      <c r="D12" s="10" t="s">
        <v>1521</v>
      </c>
      <c r="E12" s="10">
        <v>6</v>
      </c>
      <c r="F12" s="10">
        <v>2</v>
      </c>
      <c r="G12" s="10" t="s">
        <v>1530</v>
      </c>
      <c r="H12" s="10" t="s">
        <v>22</v>
      </c>
      <c r="I12" s="10" t="s">
        <v>22</v>
      </c>
      <c r="J12" s="10" t="s">
        <v>22</v>
      </c>
      <c r="K12" s="10" t="s">
        <v>22</v>
      </c>
      <c r="L12" s="10" t="s">
        <v>22</v>
      </c>
      <c r="M12" s="10" t="s">
        <v>22</v>
      </c>
      <c r="N12" s="12" t="s">
        <v>1531</v>
      </c>
      <c r="O12" s="257">
        <v>910.03500000000008</v>
      </c>
      <c r="P12" s="29"/>
      <c r="R12" s="29"/>
    </row>
    <row r="13" spans="1:18" s="15" customFormat="1" ht="16.5" customHeight="1">
      <c r="A13" s="805"/>
      <c r="B13" s="803"/>
      <c r="C13" s="10" t="s">
        <v>1526</v>
      </c>
      <c r="D13" s="10" t="s">
        <v>1536</v>
      </c>
      <c r="E13" s="10">
        <v>6</v>
      </c>
      <c r="F13" s="10">
        <v>5</v>
      </c>
      <c r="G13" s="10" t="s">
        <v>1537</v>
      </c>
      <c r="H13" s="10" t="s">
        <v>22</v>
      </c>
      <c r="I13" s="10" t="s">
        <v>22</v>
      </c>
      <c r="J13" s="10" t="s">
        <v>22</v>
      </c>
      <c r="K13" s="10" t="s">
        <v>22</v>
      </c>
      <c r="L13" s="10" t="s">
        <v>22</v>
      </c>
      <c r="M13" s="10" t="s">
        <v>22</v>
      </c>
      <c r="N13" s="12" t="s">
        <v>1531</v>
      </c>
      <c r="O13" s="257">
        <v>910.03500000000008</v>
      </c>
      <c r="P13" s="29"/>
      <c r="R13" s="29"/>
    </row>
    <row r="14" spans="1:18" s="15" customFormat="1" ht="16.5" customHeight="1">
      <c r="A14" s="805"/>
      <c r="B14" s="803"/>
      <c r="C14" s="10" t="s">
        <v>1526</v>
      </c>
      <c r="D14" s="10" t="s">
        <v>1527</v>
      </c>
      <c r="E14" s="10">
        <v>4</v>
      </c>
      <c r="F14" s="10">
        <v>0.5</v>
      </c>
      <c r="G14" s="10" t="s">
        <v>36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12" t="s">
        <v>1531</v>
      </c>
      <c r="O14" s="257">
        <v>364.01400000000001</v>
      </c>
      <c r="P14" s="29"/>
      <c r="R14" s="29"/>
    </row>
    <row r="15" spans="1:18" s="15" customFormat="1" ht="16.5" customHeight="1">
      <c r="A15" s="805"/>
      <c r="B15" s="803"/>
      <c r="C15" s="10" t="s">
        <v>1526</v>
      </c>
      <c r="D15" s="10" t="s">
        <v>1538</v>
      </c>
      <c r="E15" s="10">
        <v>4</v>
      </c>
      <c r="F15" s="10">
        <v>1.1499999999999999</v>
      </c>
      <c r="G15" s="10" t="s">
        <v>36</v>
      </c>
      <c r="H15" s="10" t="s">
        <v>22</v>
      </c>
      <c r="I15" s="10" t="s">
        <v>22</v>
      </c>
      <c r="J15" s="10" t="s">
        <v>22</v>
      </c>
      <c r="K15" s="10" t="s">
        <v>22</v>
      </c>
      <c r="L15" s="10" t="s">
        <v>22</v>
      </c>
      <c r="M15" s="10" t="s">
        <v>22</v>
      </c>
      <c r="N15" s="12" t="s">
        <v>1531</v>
      </c>
      <c r="O15" s="257">
        <v>749</v>
      </c>
      <c r="P15" s="29"/>
      <c r="R15" s="29"/>
    </row>
    <row r="16" spans="1:18" s="15" customFormat="1" ht="16.5" customHeight="1">
      <c r="A16" s="805"/>
      <c r="B16" s="803"/>
      <c r="C16" s="10" t="s">
        <v>1526</v>
      </c>
      <c r="D16" s="10" t="s">
        <v>1539</v>
      </c>
      <c r="E16" s="10">
        <v>3</v>
      </c>
      <c r="F16" s="10">
        <v>0.6</v>
      </c>
      <c r="G16" s="10" t="s">
        <v>36</v>
      </c>
      <c r="H16" s="10" t="s">
        <v>22</v>
      </c>
      <c r="I16" s="10" t="s">
        <v>22</v>
      </c>
      <c r="J16" s="10" t="s">
        <v>22</v>
      </c>
      <c r="K16" s="10" t="s">
        <v>22</v>
      </c>
      <c r="L16" s="10" t="s">
        <v>22</v>
      </c>
      <c r="M16" s="10" t="s">
        <v>22</v>
      </c>
      <c r="N16" s="12" t="s">
        <v>1531</v>
      </c>
      <c r="O16" s="257">
        <v>242.35500000000002</v>
      </c>
      <c r="P16" s="29"/>
      <c r="R16" s="29"/>
    </row>
    <row r="17" spans="1:18" s="15" customFormat="1" ht="16.5" customHeight="1">
      <c r="A17" s="805"/>
      <c r="B17" s="803"/>
      <c r="C17" s="10" t="s">
        <v>1526</v>
      </c>
      <c r="D17" s="10" t="s">
        <v>1540</v>
      </c>
      <c r="E17" s="10">
        <v>3</v>
      </c>
      <c r="F17" s="10">
        <v>0.5</v>
      </c>
      <c r="G17" s="10" t="s">
        <v>36</v>
      </c>
      <c r="H17" s="10" t="s">
        <v>22</v>
      </c>
      <c r="I17" s="10" t="s">
        <v>22</v>
      </c>
      <c r="J17" s="10" t="s">
        <v>22</v>
      </c>
      <c r="K17" s="10" t="s">
        <v>22</v>
      </c>
      <c r="L17" s="10" t="s">
        <v>22</v>
      </c>
      <c r="M17" s="10" t="s">
        <v>22</v>
      </c>
      <c r="N17" s="12" t="s">
        <v>1531</v>
      </c>
      <c r="O17" s="257">
        <v>428</v>
      </c>
      <c r="P17" s="29"/>
      <c r="R17" s="29"/>
    </row>
    <row r="18" spans="1:18" s="15" customFormat="1" ht="18.75" customHeight="1">
      <c r="A18" s="805"/>
      <c r="B18" s="803"/>
      <c r="C18" s="10" t="s">
        <v>1526</v>
      </c>
      <c r="D18" s="10" t="s">
        <v>1540</v>
      </c>
      <c r="E18" s="10">
        <v>8</v>
      </c>
      <c r="F18" s="10">
        <v>1</v>
      </c>
      <c r="G18" s="10" t="s">
        <v>39</v>
      </c>
      <c r="H18" s="10" t="s">
        <v>22</v>
      </c>
      <c r="I18" s="10" t="s">
        <v>22</v>
      </c>
      <c r="J18" s="10" t="s">
        <v>22</v>
      </c>
      <c r="K18" s="10" t="s">
        <v>22</v>
      </c>
      <c r="L18" s="10" t="s">
        <v>22</v>
      </c>
      <c r="M18" s="10" t="s">
        <v>22</v>
      </c>
      <c r="N18" s="12" t="s">
        <v>1531</v>
      </c>
      <c r="O18" s="257">
        <v>749</v>
      </c>
      <c r="P18" s="29"/>
      <c r="R18" s="29"/>
    </row>
    <row r="19" spans="1:18" s="15" customFormat="1" ht="16.5" customHeight="1">
      <c r="A19" s="805"/>
      <c r="B19" s="803"/>
      <c r="C19" s="10" t="s">
        <v>1526</v>
      </c>
      <c r="D19" s="10" t="s">
        <v>1541</v>
      </c>
      <c r="E19" s="10">
        <v>3</v>
      </c>
      <c r="F19" s="10">
        <v>0.46</v>
      </c>
      <c r="G19" s="10" t="s">
        <v>39</v>
      </c>
      <c r="H19" s="10" t="s">
        <v>22</v>
      </c>
      <c r="I19" s="10" t="s">
        <v>22</v>
      </c>
      <c r="J19" s="10" t="s">
        <v>22</v>
      </c>
      <c r="K19" s="10" t="s">
        <v>22</v>
      </c>
      <c r="L19" s="10" t="s">
        <v>22</v>
      </c>
      <c r="M19" s="10" t="s">
        <v>22</v>
      </c>
      <c r="N19" s="12" t="s">
        <v>1531</v>
      </c>
      <c r="O19" s="257">
        <v>185.64500000000001</v>
      </c>
      <c r="P19" s="29"/>
      <c r="R19" s="29"/>
    </row>
    <row r="20" spans="1:18" s="15" customFormat="1" ht="16.5" customHeight="1">
      <c r="A20" s="805"/>
      <c r="B20" s="803"/>
      <c r="C20" s="10" t="s">
        <v>1526</v>
      </c>
      <c r="D20" s="10" t="s">
        <v>1539</v>
      </c>
      <c r="E20" s="10">
        <v>3</v>
      </c>
      <c r="F20" s="10">
        <v>1</v>
      </c>
      <c r="G20" s="10" t="s">
        <v>39</v>
      </c>
      <c r="H20" s="10" t="s">
        <v>22</v>
      </c>
      <c r="I20" s="10" t="s">
        <v>22</v>
      </c>
      <c r="J20" s="10" t="s">
        <v>22</v>
      </c>
      <c r="K20" s="10" t="s">
        <v>22</v>
      </c>
      <c r="L20" s="10" t="s">
        <v>22</v>
      </c>
      <c r="M20" s="10" t="s">
        <v>22</v>
      </c>
      <c r="N20" s="12" t="s">
        <v>1531</v>
      </c>
      <c r="O20" s="257">
        <v>606.69000000000005</v>
      </c>
      <c r="P20" s="29"/>
      <c r="R20" s="29"/>
    </row>
    <row r="21" spans="1:18" s="15" customFormat="1" ht="16.5" customHeight="1">
      <c r="A21" s="805"/>
      <c r="B21" s="803"/>
      <c r="C21" s="10" t="s">
        <v>1526</v>
      </c>
      <c r="D21" s="10" t="s">
        <v>1542</v>
      </c>
      <c r="E21" s="10">
        <v>3</v>
      </c>
      <c r="F21" s="10">
        <v>0.9</v>
      </c>
      <c r="G21" s="10" t="s">
        <v>39</v>
      </c>
      <c r="H21" s="10" t="s">
        <v>22</v>
      </c>
      <c r="I21" s="10" t="s">
        <v>22</v>
      </c>
      <c r="J21" s="10" t="s">
        <v>22</v>
      </c>
      <c r="K21" s="10" t="s">
        <v>22</v>
      </c>
      <c r="L21" s="10" t="s">
        <v>22</v>
      </c>
      <c r="M21" s="10" t="s">
        <v>22</v>
      </c>
      <c r="N21" s="12" t="s">
        <v>1531</v>
      </c>
      <c r="O21" s="257">
        <v>363.8</v>
      </c>
      <c r="P21" s="29"/>
      <c r="R21" s="29"/>
    </row>
    <row r="22" spans="1:18" s="15" customFormat="1" ht="16.5" customHeight="1">
      <c r="A22" s="805"/>
      <c r="B22" s="803"/>
      <c r="C22" s="10" t="s">
        <v>1526</v>
      </c>
      <c r="D22" s="10" t="s">
        <v>1538</v>
      </c>
      <c r="E22" s="10">
        <v>3</v>
      </c>
      <c r="F22" s="10">
        <v>0.34</v>
      </c>
      <c r="G22" s="10" t="s">
        <v>39</v>
      </c>
      <c r="H22" s="10" t="s">
        <v>22</v>
      </c>
      <c r="I22" s="10" t="s">
        <v>22</v>
      </c>
      <c r="J22" s="10" t="s">
        <v>22</v>
      </c>
      <c r="K22" s="10" t="s">
        <v>22</v>
      </c>
      <c r="L22" s="10" t="s">
        <v>22</v>
      </c>
      <c r="M22" s="10" t="s">
        <v>22</v>
      </c>
      <c r="N22" s="12" t="s">
        <v>1531</v>
      </c>
      <c r="O22" s="257">
        <v>256.8</v>
      </c>
      <c r="P22" s="29"/>
      <c r="R22" s="29"/>
    </row>
    <row r="23" spans="1:18" s="15" customFormat="1" ht="16.5" customHeight="1">
      <c r="A23" s="805"/>
      <c r="B23" s="803"/>
      <c r="C23" s="10" t="s">
        <v>1526</v>
      </c>
      <c r="D23" s="10" t="s">
        <v>1536</v>
      </c>
      <c r="E23" s="10">
        <v>3</v>
      </c>
      <c r="F23" s="10">
        <v>0.9</v>
      </c>
      <c r="G23" s="10" t="s">
        <v>39</v>
      </c>
      <c r="H23" s="10" t="s">
        <v>22</v>
      </c>
      <c r="I23" s="10" t="s">
        <v>22</v>
      </c>
      <c r="J23" s="10" t="s">
        <v>22</v>
      </c>
      <c r="K23" s="10" t="s">
        <v>22</v>
      </c>
      <c r="L23" s="10" t="s">
        <v>22</v>
      </c>
      <c r="M23" s="10" t="s">
        <v>22</v>
      </c>
      <c r="N23" s="12" t="s">
        <v>1531</v>
      </c>
      <c r="O23" s="257">
        <v>363.8</v>
      </c>
      <c r="P23" s="29"/>
      <c r="R23" s="29"/>
    </row>
    <row r="24" spans="1:18" s="15" customFormat="1" ht="16.5" customHeight="1">
      <c r="A24" s="805"/>
      <c r="B24" s="803"/>
      <c r="C24" s="10" t="s">
        <v>1526</v>
      </c>
      <c r="D24" s="10" t="s">
        <v>1527</v>
      </c>
      <c r="E24" s="10">
        <v>3</v>
      </c>
      <c r="F24" s="10">
        <v>0.43</v>
      </c>
      <c r="G24" s="10" t="s">
        <v>39</v>
      </c>
      <c r="H24" s="10" t="s">
        <v>22</v>
      </c>
      <c r="I24" s="10" t="s">
        <v>22</v>
      </c>
      <c r="J24" s="10" t="s">
        <v>22</v>
      </c>
      <c r="K24" s="10" t="s">
        <v>22</v>
      </c>
      <c r="L24" s="10" t="s">
        <v>22</v>
      </c>
      <c r="M24" s="10" t="s">
        <v>22</v>
      </c>
      <c r="N24" s="12" t="s">
        <v>1531</v>
      </c>
      <c r="O24" s="257">
        <v>156.22</v>
      </c>
      <c r="P24" s="29"/>
      <c r="R24" s="29"/>
    </row>
    <row r="25" spans="1:18" s="15" customFormat="1" ht="16.5" customHeight="1">
      <c r="A25" s="805"/>
      <c r="B25" s="809"/>
      <c r="C25" s="32" t="s">
        <v>1526</v>
      </c>
      <c r="D25" s="32" t="s">
        <v>1543</v>
      </c>
      <c r="E25" s="32">
        <v>3</v>
      </c>
      <c r="F25" s="32">
        <v>0.86</v>
      </c>
      <c r="G25" s="32" t="s">
        <v>39</v>
      </c>
      <c r="H25" s="32" t="s">
        <v>22</v>
      </c>
      <c r="I25" s="32" t="s">
        <v>22</v>
      </c>
      <c r="J25" s="32" t="s">
        <v>22</v>
      </c>
      <c r="K25" s="32" t="s">
        <v>22</v>
      </c>
      <c r="L25" s="32" t="s">
        <v>22</v>
      </c>
      <c r="M25" s="32" t="s">
        <v>22</v>
      </c>
      <c r="N25" s="76" t="s">
        <v>1531</v>
      </c>
      <c r="O25" s="257">
        <v>347.75</v>
      </c>
      <c r="P25" s="29"/>
      <c r="R25" s="29"/>
    </row>
    <row r="26" spans="1:18" s="15" customFormat="1" ht="16.5" customHeight="1">
      <c r="A26" s="805"/>
      <c r="B26" s="803" t="s">
        <v>1544</v>
      </c>
      <c r="C26" s="10" t="s">
        <v>1520</v>
      </c>
      <c r="D26" s="10" t="s">
        <v>1521</v>
      </c>
      <c r="E26" s="10">
        <v>7</v>
      </c>
      <c r="F26" s="10">
        <v>0.5</v>
      </c>
      <c r="G26" s="10" t="s">
        <v>1530</v>
      </c>
      <c r="H26" s="10" t="s">
        <v>22</v>
      </c>
      <c r="I26" s="10" t="s">
        <v>22</v>
      </c>
      <c r="J26" s="10" t="s">
        <v>22</v>
      </c>
      <c r="K26" s="10" t="s">
        <v>22</v>
      </c>
      <c r="L26" s="10" t="s">
        <v>22</v>
      </c>
      <c r="M26" s="10" t="s">
        <v>22</v>
      </c>
      <c r="N26" s="12" t="s">
        <v>1545</v>
      </c>
      <c r="O26" s="256">
        <v>364.01400000000001</v>
      </c>
      <c r="P26" s="29"/>
      <c r="R26" s="29"/>
    </row>
    <row r="27" spans="1:18" s="15" customFormat="1" ht="16.5" customHeight="1">
      <c r="A27" s="805"/>
      <c r="B27" s="803"/>
      <c r="C27" s="10" t="s">
        <v>1520</v>
      </c>
      <c r="D27" s="10" t="s">
        <v>1521</v>
      </c>
      <c r="E27" s="10">
        <v>3</v>
      </c>
      <c r="F27" s="10">
        <v>0.44</v>
      </c>
      <c r="G27" s="10" t="s">
        <v>31</v>
      </c>
      <c r="H27" s="10" t="s">
        <v>22</v>
      </c>
      <c r="I27" s="10" t="s">
        <v>22</v>
      </c>
      <c r="J27" s="10" t="s">
        <v>22</v>
      </c>
      <c r="K27" s="10" t="s">
        <v>22</v>
      </c>
      <c r="L27" s="10" t="s">
        <v>22</v>
      </c>
      <c r="M27" s="10" t="s">
        <v>22</v>
      </c>
      <c r="N27" s="12" t="s">
        <v>1545</v>
      </c>
      <c r="O27" s="257">
        <v>319.93</v>
      </c>
      <c r="P27" s="29"/>
      <c r="R27" s="29"/>
    </row>
    <row r="28" spans="1:18" s="15" customFormat="1" ht="16.5" customHeight="1">
      <c r="A28" s="805"/>
      <c r="B28" s="803"/>
      <c r="C28" s="10" t="s">
        <v>1526</v>
      </c>
      <c r="D28" s="10" t="s">
        <v>1521</v>
      </c>
      <c r="E28" s="10">
        <v>12</v>
      </c>
      <c r="F28" s="10">
        <v>1</v>
      </c>
      <c r="G28" s="10" t="s">
        <v>18</v>
      </c>
      <c r="H28" s="10" t="s">
        <v>22</v>
      </c>
      <c r="I28" s="10" t="s">
        <v>22</v>
      </c>
      <c r="J28" s="10" t="s">
        <v>22</v>
      </c>
      <c r="K28" s="10" t="s">
        <v>22</v>
      </c>
      <c r="L28" s="10" t="s">
        <v>22</v>
      </c>
      <c r="M28" s="10" t="s">
        <v>22</v>
      </c>
      <c r="N28" s="12" t="s">
        <v>1545</v>
      </c>
      <c r="O28" s="257">
        <v>606.69000000000005</v>
      </c>
      <c r="P28" s="29"/>
      <c r="R28" s="29"/>
    </row>
    <row r="29" spans="1:18" s="15" customFormat="1" ht="16.5" customHeight="1" thickBot="1">
      <c r="A29" s="829"/>
      <c r="B29" s="804"/>
      <c r="C29" s="24" t="s">
        <v>1526</v>
      </c>
      <c r="D29" s="24" t="s">
        <v>1521</v>
      </c>
      <c r="E29" s="24">
        <v>18</v>
      </c>
      <c r="F29" s="24">
        <v>2</v>
      </c>
      <c r="G29" s="24" t="s">
        <v>1530</v>
      </c>
      <c r="H29" s="24" t="s">
        <v>22</v>
      </c>
      <c r="I29" s="24" t="s">
        <v>22</v>
      </c>
      <c r="J29" s="24" t="s">
        <v>22</v>
      </c>
      <c r="K29" s="24" t="s">
        <v>22</v>
      </c>
      <c r="L29" s="24" t="s">
        <v>22</v>
      </c>
      <c r="M29" s="24" t="s">
        <v>22</v>
      </c>
      <c r="N29" s="25" t="s">
        <v>1545</v>
      </c>
      <c r="O29" s="259">
        <v>910.03500000000008</v>
      </c>
      <c r="P29" s="29"/>
      <c r="R29" s="29"/>
    </row>
    <row r="30" spans="1:18">
      <c r="F30" s="219"/>
      <c r="O30" s="2"/>
    </row>
    <row r="31" spans="1:18">
      <c r="O31" s="2"/>
    </row>
    <row r="32" spans="1:18">
      <c r="O32" s="2"/>
    </row>
    <row r="33" spans="15:15">
      <c r="O33" s="2"/>
    </row>
    <row r="34" spans="15:15">
      <c r="O34" s="2"/>
    </row>
    <row r="35" spans="15:15">
      <c r="O35" s="2"/>
    </row>
    <row r="36" spans="15:15">
      <c r="O36" s="2"/>
    </row>
    <row r="37" spans="15:15">
      <c r="O37" s="2"/>
    </row>
    <row r="38" spans="15:15">
      <c r="O38" s="2"/>
    </row>
    <row r="39" spans="15:15">
      <c r="O39" s="2"/>
    </row>
    <row r="40" spans="15:15">
      <c r="O40" s="2"/>
    </row>
    <row r="41" spans="15:15">
      <c r="O41" s="2"/>
    </row>
    <row r="42" spans="15:15">
      <c r="O42" s="2"/>
    </row>
    <row r="43" spans="15:15">
      <c r="O43" s="2"/>
    </row>
    <row r="44" spans="15:15">
      <c r="O44" s="2"/>
    </row>
    <row r="45" spans="15:15">
      <c r="O45" s="2"/>
    </row>
    <row r="46" spans="15:15">
      <c r="O46" s="2"/>
    </row>
    <row r="47" spans="15:15">
      <c r="O47" s="2"/>
    </row>
    <row r="48" spans="15:15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  <row r="69" spans="15:15">
      <c r="O69" s="2"/>
    </row>
    <row r="70" spans="15:15">
      <c r="O70" s="2"/>
    </row>
    <row r="71" spans="15:15">
      <c r="O71" s="2"/>
    </row>
    <row r="72" spans="15:15">
      <c r="O72" s="2"/>
    </row>
    <row r="73" spans="15:15">
      <c r="O73" s="2"/>
    </row>
    <row r="74" spans="15:15">
      <c r="O74" s="2"/>
    </row>
    <row r="75" spans="15:15">
      <c r="O75" s="2"/>
    </row>
    <row r="76" spans="15:15">
      <c r="O76" s="2"/>
    </row>
    <row r="77" spans="15:15">
      <c r="O77" s="2"/>
    </row>
    <row r="78" spans="15:15">
      <c r="O78" s="2"/>
    </row>
    <row r="79" spans="15:15">
      <c r="O79" s="2"/>
    </row>
    <row r="80" spans="15:15">
      <c r="O80" s="2"/>
    </row>
    <row r="81" spans="15:15">
      <c r="O81" s="2"/>
    </row>
    <row r="82" spans="15:15">
      <c r="O82" s="2"/>
    </row>
    <row r="83" spans="15:15">
      <c r="O83" s="2"/>
    </row>
    <row r="84" spans="15:15">
      <c r="O84" s="2"/>
    </row>
    <row r="85" spans="15:15">
      <c r="O85" s="2"/>
    </row>
    <row r="86" spans="15:15">
      <c r="O86" s="2"/>
    </row>
    <row r="87" spans="15:15">
      <c r="O87" s="2"/>
    </row>
    <row r="88" spans="15:15">
      <c r="O88" s="2"/>
    </row>
    <row r="89" spans="15:15">
      <c r="O89" s="2"/>
    </row>
    <row r="90" spans="15:15">
      <c r="O90" s="2"/>
    </row>
    <row r="91" spans="15:15">
      <c r="O91" s="2"/>
    </row>
    <row r="92" spans="15:15">
      <c r="O92" s="2"/>
    </row>
    <row r="93" spans="15:15">
      <c r="O93" s="2"/>
    </row>
    <row r="94" spans="15:15">
      <c r="O94" s="2"/>
    </row>
    <row r="95" spans="15:15">
      <c r="O95" s="2"/>
    </row>
    <row r="96" spans="15:15">
      <c r="O96" s="2"/>
    </row>
    <row r="97" spans="15:15">
      <c r="O97" s="2"/>
    </row>
    <row r="98" spans="15:15">
      <c r="O98" s="2"/>
    </row>
    <row r="99" spans="15:15">
      <c r="O99" s="2"/>
    </row>
    <row r="100" spans="15:15">
      <c r="O100" s="2"/>
    </row>
    <row r="101" spans="15:15">
      <c r="O101" s="2"/>
    </row>
    <row r="102" spans="15:15">
      <c r="O102" s="2"/>
    </row>
    <row r="103" spans="15:15">
      <c r="O103" s="2"/>
    </row>
    <row r="104" spans="15:15">
      <c r="O104" s="2"/>
    </row>
    <row r="105" spans="15:15">
      <c r="O105" s="2"/>
    </row>
    <row r="106" spans="15:15">
      <c r="O106" s="2"/>
    </row>
    <row r="107" spans="15:15">
      <c r="O107" s="2"/>
    </row>
    <row r="108" spans="15:15">
      <c r="O108" s="2"/>
    </row>
    <row r="109" spans="15:15">
      <c r="O109" s="2"/>
    </row>
    <row r="110" spans="15:15">
      <c r="O110" s="2"/>
    </row>
    <row r="111" spans="15:15">
      <c r="O111" s="2"/>
    </row>
    <row r="112" spans="15:15">
      <c r="O112" s="2"/>
    </row>
    <row r="113" spans="15:15">
      <c r="O113" s="2"/>
    </row>
    <row r="114" spans="15:15">
      <c r="O114" s="2"/>
    </row>
    <row r="115" spans="15:15">
      <c r="O115" s="2"/>
    </row>
    <row r="116" spans="15:15">
      <c r="O116" s="2"/>
    </row>
    <row r="117" spans="15:15">
      <c r="O117" s="2"/>
    </row>
    <row r="118" spans="15:15">
      <c r="O118" s="2"/>
    </row>
    <row r="119" spans="15:15">
      <c r="O119" s="2"/>
    </row>
    <row r="120" spans="15:15">
      <c r="O120" s="2"/>
    </row>
    <row r="121" spans="15:15">
      <c r="O121" s="2"/>
    </row>
    <row r="122" spans="15:15">
      <c r="O122" s="2"/>
    </row>
    <row r="123" spans="15:15">
      <c r="O123" s="2"/>
    </row>
    <row r="124" spans="15:15">
      <c r="O124" s="2"/>
    </row>
    <row r="125" spans="15:15">
      <c r="O125" s="2"/>
    </row>
    <row r="126" spans="15:15">
      <c r="O126" s="2"/>
    </row>
    <row r="127" spans="15:15">
      <c r="O127" s="2"/>
    </row>
    <row r="128" spans="15:15">
      <c r="O128" s="2"/>
    </row>
    <row r="129" spans="15:15">
      <c r="O129" s="2"/>
    </row>
    <row r="130" spans="15:15">
      <c r="O130" s="2"/>
    </row>
    <row r="131" spans="15:15">
      <c r="O131" s="2"/>
    </row>
    <row r="132" spans="15:15">
      <c r="O132" s="2"/>
    </row>
    <row r="133" spans="15:15">
      <c r="O133" s="2"/>
    </row>
    <row r="134" spans="15:15">
      <c r="O134" s="2"/>
    </row>
    <row r="135" spans="15:15">
      <c r="O135" s="2"/>
    </row>
    <row r="136" spans="15:15">
      <c r="O136" s="2"/>
    </row>
    <row r="137" spans="15:15">
      <c r="O137" s="2"/>
    </row>
    <row r="138" spans="15:15">
      <c r="O138" s="2"/>
    </row>
    <row r="139" spans="15:15">
      <c r="O139" s="2"/>
    </row>
    <row r="140" spans="15:15">
      <c r="O140" s="2"/>
    </row>
    <row r="141" spans="15:15">
      <c r="O141" s="2"/>
    </row>
    <row r="142" spans="15:15">
      <c r="O142" s="2"/>
    </row>
    <row r="143" spans="15:15">
      <c r="O143" s="2"/>
    </row>
    <row r="144" spans="15:15">
      <c r="O144" s="2"/>
    </row>
    <row r="145" spans="15:15">
      <c r="O145" s="2"/>
    </row>
    <row r="146" spans="15:15">
      <c r="O146" s="2"/>
    </row>
    <row r="147" spans="15:15">
      <c r="O147" s="2"/>
    </row>
    <row r="148" spans="15:15">
      <c r="O148" s="2"/>
    </row>
    <row r="149" spans="15:15">
      <c r="O149" s="2"/>
    </row>
    <row r="150" spans="15:15">
      <c r="O150" s="2"/>
    </row>
    <row r="151" spans="15:15">
      <c r="O151" s="2"/>
    </row>
    <row r="152" spans="15:15">
      <c r="O152" s="2"/>
    </row>
    <row r="153" spans="15:15">
      <c r="O153" s="2"/>
    </row>
    <row r="154" spans="15:15">
      <c r="O154" s="2"/>
    </row>
    <row r="155" spans="15:15">
      <c r="O155" s="2"/>
    </row>
    <row r="156" spans="15:15">
      <c r="O156" s="2"/>
    </row>
    <row r="157" spans="15:15">
      <c r="O157" s="2"/>
    </row>
    <row r="158" spans="15:15">
      <c r="O158" s="2"/>
    </row>
    <row r="159" spans="15:15">
      <c r="O159" s="2"/>
    </row>
    <row r="160" spans="15:15">
      <c r="O160" s="2"/>
    </row>
    <row r="161" spans="15:15">
      <c r="O161" s="2"/>
    </row>
    <row r="162" spans="15:15">
      <c r="O162" s="2"/>
    </row>
    <row r="163" spans="15:15">
      <c r="O163" s="2"/>
    </row>
    <row r="164" spans="15:15">
      <c r="O164" s="2"/>
    </row>
    <row r="165" spans="15:15">
      <c r="O165" s="2"/>
    </row>
    <row r="166" spans="15:15">
      <c r="O166" s="2"/>
    </row>
    <row r="167" spans="15:15">
      <c r="O167" s="2"/>
    </row>
    <row r="168" spans="15:15">
      <c r="O168" s="2"/>
    </row>
    <row r="169" spans="15:15">
      <c r="O169" s="2"/>
    </row>
    <row r="170" spans="15:15">
      <c r="O170" s="2"/>
    </row>
    <row r="171" spans="15:15">
      <c r="O171" s="2"/>
    </row>
    <row r="172" spans="15:15">
      <c r="O172" s="2"/>
    </row>
    <row r="173" spans="15:15">
      <c r="O173" s="2"/>
    </row>
    <row r="174" spans="15:15">
      <c r="O174" s="2"/>
    </row>
    <row r="175" spans="15:15">
      <c r="O175" s="2"/>
    </row>
    <row r="176" spans="15:15">
      <c r="O176" s="2"/>
    </row>
    <row r="177" spans="15:15">
      <c r="O177" s="2"/>
    </row>
    <row r="178" spans="15:15">
      <c r="O178" s="2"/>
    </row>
    <row r="179" spans="15:15">
      <c r="O179" s="2"/>
    </row>
    <row r="180" spans="15:15">
      <c r="O180" s="2"/>
    </row>
    <row r="181" spans="15:15">
      <c r="O181" s="2"/>
    </row>
    <row r="182" spans="15:15">
      <c r="O182" s="2"/>
    </row>
    <row r="183" spans="15:15">
      <c r="O183" s="2"/>
    </row>
    <row r="184" spans="15:15">
      <c r="O184" s="2"/>
    </row>
    <row r="185" spans="15:15">
      <c r="O185" s="2"/>
    </row>
    <row r="186" spans="15:15">
      <c r="O186" s="2"/>
    </row>
    <row r="187" spans="15:15">
      <c r="O187" s="2"/>
    </row>
    <row r="188" spans="15:15">
      <c r="O188" s="2"/>
    </row>
    <row r="189" spans="15:15">
      <c r="O189" s="2"/>
    </row>
    <row r="190" spans="15:15">
      <c r="O190" s="2"/>
    </row>
    <row r="191" spans="15:15">
      <c r="O191" s="2"/>
    </row>
    <row r="192" spans="15:15">
      <c r="O192" s="2"/>
    </row>
    <row r="193" spans="15:15">
      <c r="O193" s="2"/>
    </row>
    <row r="194" spans="15:15">
      <c r="O194" s="2"/>
    </row>
    <row r="195" spans="15:15">
      <c r="O195" s="2"/>
    </row>
    <row r="196" spans="15:15">
      <c r="O196" s="2"/>
    </row>
    <row r="197" spans="15:15">
      <c r="O197" s="2"/>
    </row>
    <row r="198" spans="15:15">
      <c r="O198" s="2"/>
    </row>
    <row r="199" spans="15:15">
      <c r="O199" s="2"/>
    </row>
    <row r="200" spans="15:15">
      <c r="O200" s="2"/>
    </row>
    <row r="201" spans="15:15">
      <c r="O201" s="2"/>
    </row>
    <row r="202" spans="15:15">
      <c r="O202" s="2"/>
    </row>
    <row r="203" spans="15:15">
      <c r="O203" s="2"/>
    </row>
    <row r="204" spans="15:15">
      <c r="O204" s="2"/>
    </row>
    <row r="205" spans="15:15">
      <c r="O205" s="2"/>
    </row>
    <row r="206" spans="15:15">
      <c r="O206" s="2"/>
    </row>
    <row r="207" spans="15:15">
      <c r="O207" s="2"/>
    </row>
    <row r="208" spans="15:15">
      <c r="O208" s="2"/>
    </row>
    <row r="209" spans="15:15">
      <c r="O209" s="2"/>
    </row>
    <row r="210" spans="15:15">
      <c r="O210" s="2"/>
    </row>
    <row r="211" spans="15:15">
      <c r="O211" s="2"/>
    </row>
    <row r="212" spans="15:15">
      <c r="O212" s="2"/>
    </row>
    <row r="213" spans="15:15">
      <c r="O213" s="2"/>
    </row>
    <row r="214" spans="15:15">
      <c r="O214" s="2"/>
    </row>
    <row r="215" spans="15:15">
      <c r="O215" s="2"/>
    </row>
    <row r="216" spans="15:15">
      <c r="O216" s="2"/>
    </row>
    <row r="217" spans="15:15">
      <c r="O217" s="2"/>
    </row>
    <row r="218" spans="15:15">
      <c r="O218" s="2"/>
    </row>
    <row r="219" spans="15:15">
      <c r="O219" s="2"/>
    </row>
    <row r="220" spans="15:15">
      <c r="O220" s="2"/>
    </row>
    <row r="221" spans="15:15">
      <c r="O221" s="2"/>
    </row>
    <row r="222" spans="15:15">
      <c r="O222" s="2"/>
    </row>
    <row r="223" spans="15:15">
      <c r="O223" s="2"/>
    </row>
    <row r="224" spans="15:15">
      <c r="O224" s="2"/>
    </row>
    <row r="225" spans="15:15">
      <c r="O225" s="2"/>
    </row>
    <row r="226" spans="15:15">
      <c r="O226" s="2"/>
    </row>
    <row r="227" spans="15:15">
      <c r="O227" s="2"/>
    </row>
    <row r="228" spans="15:15">
      <c r="O228" s="2"/>
    </row>
    <row r="229" spans="15:15">
      <c r="O229" s="2"/>
    </row>
    <row r="230" spans="15:15">
      <c r="O230" s="2"/>
    </row>
    <row r="231" spans="15:15">
      <c r="O231" s="2"/>
    </row>
    <row r="232" spans="15:15">
      <c r="O232" s="2"/>
    </row>
    <row r="233" spans="15:15">
      <c r="O233" s="2"/>
    </row>
    <row r="234" spans="15:15">
      <c r="O234" s="2"/>
    </row>
    <row r="235" spans="15:15">
      <c r="O235" s="2"/>
    </row>
    <row r="236" spans="15:15">
      <c r="O236" s="2"/>
    </row>
    <row r="237" spans="15:15">
      <c r="O237" s="2"/>
    </row>
    <row r="238" spans="15:15">
      <c r="O238" s="2"/>
    </row>
    <row r="239" spans="15:15">
      <c r="O239" s="2"/>
    </row>
    <row r="240" spans="15:15">
      <c r="O240" s="2"/>
    </row>
    <row r="241" spans="15:15">
      <c r="O241" s="2"/>
    </row>
    <row r="242" spans="15:15">
      <c r="O242" s="2"/>
    </row>
    <row r="243" spans="15:15">
      <c r="O243" s="2"/>
    </row>
    <row r="244" spans="15:15">
      <c r="O244" s="2"/>
    </row>
    <row r="245" spans="15:15">
      <c r="O245" s="2"/>
    </row>
    <row r="246" spans="15:15">
      <c r="O246" s="2"/>
    </row>
    <row r="247" spans="15:15">
      <c r="O247" s="2"/>
    </row>
    <row r="248" spans="15:15">
      <c r="O248" s="2"/>
    </row>
    <row r="249" spans="15:15">
      <c r="O249" s="2"/>
    </row>
    <row r="250" spans="15:15">
      <c r="O250" s="2"/>
    </row>
    <row r="251" spans="15:15">
      <c r="O251" s="2"/>
    </row>
    <row r="252" spans="15:15">
      <c r="O252" s="2"/>
    </row>
    <row r="253" spans="15:15">
      <c r="O253" s="2"/>
    </row>
    <row r="254" spans="15:15">
      <c r="O254" s="2"/>
    </row>
    <row r="255" spans="15:15">
      <c r="O255" s="2"/>
    </row>
    <row r="256" spans="15:15">
      <c r="O256" s="2"/>
    </row>
    <row r="257" spans="15:15">
      <c r="O257" s="2"/>
    </row>
    <row r="258" spans="15:15">
      <c r="O258" s="2"/>
    </row>
    <row r="259" spans="15:15">
      <c r="O259" s="2"/>
    </row>
    <row r="260" spans="15:15">
      <c r="O260" s="2"/>
    </row>
    <row r="261" spans="15:15">
      <c r="O261" s="2"/>
    </row>
    <row r="262" spans="15:15">
      <c r="O262" s="2"/>
    </row>
    <row r="263" spans="15:15">
      <c r="O263" s="2"/>
    </row>
    <row r="264" spans="15:15">
      <c r="O264" s="2"/>
    </row>
    <row r="265" spans="15:15">
      <c r="O265" s="2"/>
    </row>
    <row r="266" spans="15:15">
      <c r="O266" s="2"/>
    </row>
    <row r="267" spans="15:15">
      <c r="O267" s="2"/>
    </row>
    <row r="268" spans="15:15">
      <c r="O268" s="2"/>
    </row>
    <row r="269" spans="15:15">
      <c r="O269" s="2"/>
    </row>
    <row r="270" spans="15:15">
      <c r="O270" s="2"/>
    </row>
    <row r="271" spans="15:15">
      <c r="O271" s="2"/>
    </row>
    <row r="272" spans="15:15">
      <c r="O272" s="2"/>
    </row>
    <row r="273" spans="15:15">
      <c r="O273" s="2"/>
    </row>
    <row r="274" spans="15:15">
      <c r="O274" s="2"/>
    </row>
    <row r="275" spans="15:15">
      <c r="O275" s="2"/>
    </row>
    <row r="276" spans="15:15">
      <c r="O276" s="2"/>
    </row>
    <row r="277" spans="15:15">
      <c r="O277" s="2"/>
    </row>
    <row r="278" spans="15:15">
      <c r="O278" s="2"/>
    </row>
    <row r="279" spans="15:15">
      <c r="O279" s="2"/>
    </row>
    <row r="280" spans="15:15">
      <c r="O280" s="2"/>
    </row>
    <row r="281" spans="15:15">
      <c r="O281" s="2"/>
    </row>
    <row r="282" spans="15:15">
      <c r="O282" s="2"/>
    </row>
    <row r="283" spans="15:15">
      <c r="O283" s="2"/>
    </row>
    <row r="284" spans="15:15">
      <c r="O284" s="2"/>
    </row>
    <row r="285" spans="15:15">
      <c r="O285" s="2"/>
    </row>
    <row r="286" spans="15:15">
      <c r="O286" s="2"/>
    </row>
    <row r="287" spans="15:15">
      <c r="O287" s="2"/>
    </row>
    <row r="288" spans="15:15">
      <c r="O288" s="2"/>
    </row>
    <row r="289" spans="15:15">
      <c r="O289" s="2"/>
    </row>
    <row r="290" spans="15:15">
      <c r="O290" s="2"/>
    </row>
    <row r="291" spans="15:15">
      <c r="O291" s="2"/>
    </row>
    <row r="292" spans="15:15">
      <c r="O292" s="2"/>
    </row>
    <row r="293" spans="15:15">
      <c r="O293" s="2"/>
    </row>
    <row r="294" spans="15:15">
      <c r="O294" s="2"/>
    </row>
    <row r="295" spans="15:15">
      <c r="O295" s="2"/>
    </row>
    <row r="296" spans="15:15">
      <c r="O296" s="2"/>
    </row>
    <row r="297" spans="15:15">
      <c r="O297" s="2"/>
    </row>
    <row r="298" spans="15:15">
      <c r="O298" s="2"/>
    </row>
    <row r="299" spans="15:15">
      <c r="O299" s="2"/>
    </row>
    <row r="300" spans="15:15">
      <c r="O300" s="2"/>
    </row>
    <row r="301" spans="15:15">
      <c r="O301" s="2"/>
    </row>
    <row r="302" spans="15:15">
      <c r="O302" s="2"/>
    </row>
    <row r="303" spans="15:15">
      <c r="O303" s="2"/>
    </row>
    <row r="304" spans="15:15">
      <c r="O304" s="2"/>
    </row>
    <row r="305" spans="15:15">
      <c r="O305" s="2"/>
    </row>
    <row r="306" spans="15:15">
      <c r="O306" s="2"/>
    </row>
    <row r="307" spans="15:15">
      <c r="O307" s="2"/>
    </row>
    <row r="308" spans="15:15">
      <c r="O308" s="2"/>
    </row>
    <row r="309" spans="15:15">
      <c r="O309" s="2"/>
    </row>
    <row r="310" spans="15:15">
      <c r="O310" s="2"/>
    </row>
    <row r="311" spans="15:15">
      <c r="O311" s="2"/>
    </row>
    <row r="312" spans="15:15">
      <c r="O312" s="2"/>
    </row>
    <row r="313" spans="15:15">
      <c r="O313" s="2"/>
    </row>
    <row r="314" spans="15:15">
      <c r="O314" s="2"/>
    </row>
    <row r="315" spans="15:15">
      <c r="O315" s="2"/>
    </row>
    <row r="316" spans="15:15">
      <c r="O316" s="2"/>
    </row>
    <row r="317" spans="15:15">
      <c r="O317" s="2"/>
    </row>
    <row r="318" spans="15:15">
      <c r="O318" s="2"/>
    </row>
    <row r="319" spans="15:15">
      <c r="O319" s="2"/>
    </row>
    <row r="320" spans="15:15">
      <c r="O320" s="2"/>
    </row>
    <row r="321" spans="15:15">
      <c r="O321" s="2"/>
    </row>
    <row r="322" spans="15:15">
      <c r="O322" s="2"/>
    </row>
    <row r="323" spans="15:15">
      <c r="O323" s="2"/>
    </row>
    <row r="324" spans="15:15">
      <c r="O324" s="2"/>
    </row>
    <row r="325" spans="15:15">
      <c r="O325" s="2"/>
    </row>
    <row r="326" spans="15:15">
      <c r="O326" s="2"/>
    </row>
    <row r="327" spans="15:15">
      <c r="O327" s="2"/>
    </row>
    <row r="328" spans="15:15">
      <c r="O328" s="2"/>
    </row>
    <row r="329" spans="15:15">
      <c r="O329" s="2"/>
    </row>
    <row r="330" spans="15:15">
      <c r="O330" s="2"/>
    </row>
    <row r="331" spans="15:15">
      <c r="O331" s="2"/>
    </row>
    <row r="332" spans="15:15">
      <c r="O332" s="2"/>
    </row>
    <row r="333" spans="15:15">
      <c r="O333" s="2"/>
    </row>
    <row r="334" spans="15:15">
      <c r="O334" s="2"/>
    </row>
    <row r="335" spans="15:15">
      <c r="O335" s="2"/>
    </row>
    <row r="336" spans="15:15">
      <c r="O336" s="2"/>
    </row>
    <row r="337" spans="15:15">
      <c r="O337" s="2"/>
    </row>
    <row r="338" spans="15:15">
      <c r="O338" s="2"/>
    </row>
    <row r="339" spans="15:15">
      <c r="O339" s="2"/>
    </row>
    <row r="340" spans="15:15">
      <c r="O340" s="2"/>
    </row>
    <row r="341" spans="15:15">
      <c r="O341" s="2"/>
    </row>
    <row r="342" spans="15:15">
      <c r="O342" s="2"/>
    </row>
    <row r="343" spans="15:15">
      <c r="O343" s="2"/>
    </row>
    <row r="344" spans="15:15">
      <c r="O344" s="2"/>
    </row>
    <row r="345" spans="15:15">
      <c r="O345" s="2"/>
    </row>
    <row r="346" spans="15:15">
      <c r="O346" s="2"/>
    </row>
    <row r="347" spans="15:15">
      <c r="O347" s="2"/>
    </row>
    <row r="348" spans="15:15">
      <c r="O348" s="2"/>
    </row>
    <row r="349" spans="15:15">
      <c r="O349" s="2"/>
    </row>
    <row r="350" spans="15:15">
      <c r="O350" s="2"/>
    </row>
    <row r="351" spans="15:15">
      <c r="O351" s="2"/>
    </row>
    <row r="352" spans="15:15">
      <c r="O352" s="2"/>
    </row>
    <row r="353" spans="15:15">
      <c r="O353" s="2"/>
    </row>
    <row r="354" spans="15:15">
      <c r="O354" s="2"/>
    </row>
    <row r="355" spans="15:15">
      <c r="O355" s="2"/>
    </row>
    <row r="356" spans="15:15">
      <c r="O356" s="2"/>
    </row>
    <row r="357" spans="15:15">
      <c r="O357" s="2"/>
    </row>
    <row r="358" spans="15:15">
      <c r="O358" s="2"/>
    </row>
    <row r="359" spans="15:15">
      <c r="O359" s="2"/>
    </row>
    <row r="360" spans="15:15">
      <c r="O360" s="2"/>
    </row>
    <row r="361" spans="15:15">
      <c r="O361" s="2"/>
    </row>
    <row r="362" spans="15:15">
      <c r="O362" s="2"/>
    </row>
    <row r="363" spans="15:15">
      <c r="O363" s="2"/>
    </row>
    <row r="364" spans="15:15">
      <c r="O364" s="2"/>
    </row>
    <row r="365" spans="15:15">
      <c r="O365" s="2"/>
    </row>
    <row r="366" spans="15:15">
      <c r="O366" s="2"/>
    </row>
    <row r="367" spans="15:15">
      <c r="O367" s="2"/>
    </row>
    <row r="368" spans="15:15">
      <c r="O368" s="2"/>
    </row>
    <row r="369" spans="15:15">
      <c r="O369" s="2"/>
    </row>
    <row r="370" spans="15:15">
      <c r="O370" s="2"/>
    </row>
    <row r="371" spans="15:15">
      <c r="O371" s="2"/>
    </row>
    <row r="372" spans="15:15">
      <c r="O372" s="2"/>
    </row>
    <row r="373" spans="15:15">
      <c r="O373" s="2"/>
    </row>
    <row r="374" spans="15:15">
      <c r="O374" s="2"/>
    </row>
    <row r="375" spans="15:15">
      <c r="O375" s="2"/>
    </row>
    <row r="376" spans="15:15">
      <c r="O376" s="2"/>
    </row>
    <row r="377" spans="15:15">
      <c r="O377" s="2"/>
    </row>
    <row r="378" spans="15:15">
      <c r="O378" s="2"/>
    </row>
    <row r="379" spans="15:15">
      <c r="O379" s="2"/>
    </row>
    <row r="380" spans="15:15">
      <c r="O380" s="2"/>
    </row>
    <row r="381" spans="15:15">
      <c r="O381" s="2"/>
    </row>
    <row r="382" spans="15:15">
      <c r="O382" s="2"/>
    </row>
    <row r="383" spans="15:15">
      <c r="O383" s="2"/>
    </row>
    <row r="384" spans="15:15">
      <c r="O384" s="2"/>
    </row>
    <row r="385" spans="15:15">
      <c r="O385" s="2"/>
    </row>
    <row r="386" spans="15:15">
      <c r="O386" s="2"/>
    </row>
    <row r="387" spans="15:15">
      <c r="O387" s="2"/>
    </row>
    <row r="388" spans="15:15">
      <c r="O388" s="2"/>
    </row>
    <row r="389" spans="15:15">
      <c r="O389" s="2"/>
    </row>
    <row r="390" spans="15:15">
      <c r="O390" s="2"/>
    </row>
    <row r="391" spans="15:15">
      <c r="O391" s="2"/>
    </row>
    <row r="392" spans="15:15">
      <c r="O392" s="2"/>
    </row>
    <row r="393" spans="15:15">
      <c r="O393" s="2"/>
    </row>
    <row r="394" spans="15:15">
      <c r="O394" s="2"/>
    </row>
    <row r="395" spans="15:15">
      <c r="O395" s="2"/>
    </row>
    <row r="396" spans="15:15">
      <c r="O396" s="2"/>
    </row>
    <row r="397" spans="15:15">
      <c r="O397" s="2"/>
    </row>
    <row r="398" spans="15:15">
      <c r="O398" s="2"/>
    </row>
    <row r="399" spans="15:15">
      <c r="O399" s="2"/>
    </row>
    <row r="400" spans="15:15">
      <c r="O400" s="2"/>
    </row>
    <row r="401" spans="15:15">
      <c r="O401" s="2"/>
    </row>
    <row r="402" spans="15:15">
      <c r="O402" s="2"/>
    </row>
    <row r="403" spans="15:15">
      <c r="O403" s="2"/>
    </row>
    <row r="404" spans="15:15">
      <c r="O404" s="2"/>
    </row>
    <row r="405" spans="15:15">
      <c r="O405" s="2"/>
    </row>
    <row r="406" spans="15:15">
      <c r="O406" s="2"/>
    </row>
    <row r="407" spans="15:15">
      <c r="O407" s="2"/>
    </row>
    <row r="408" spans="15:15">
      <c r="O408" s="2"/>
    </row>
    <row r="409" spans="15:15">
      <c r="O409" s="2"/>
    </row>
    <row r="410" spans="15:15">
      <c r="O410" s="2"/>
    </row>
    <row r="411" spans="15:15">
      <c r="O411" s="2"/>
    </row>
    <row r="412" spans="15:15">
      <c r="O412" s="2"/>
    </row>
    <row r="413" spans="15:15">
      <c r="O413" s="2"/>
    </row>
    <row r="414" spans="15:15">
      <c r="O414" s="2"/>
    </row>
    <row r="415" spans="15:15">
      <c r="O415" s="2"/>
    </row>
    <row r="416" spans="15:15">
      <c r="O416" s="2"/>
    </row>
    <row r="417" spans="15:15">
      <c r="O417" s="2"/>
    </row>
    <row r="418" spans="15:15">
      <c r="O418" s="2"/>
    </row>
    <row r="419" spans="15:15">
      <c r="O419" s="2"/>
    </row>
    <row r="420" spans="15:15">
      <c r="O420" s="2"/>
    </row>
    <row r="421" spans="15:15">
      <c r="O421" s="2"/>
    </row>
    <row r="422" spans="15:15">
      <c r="O422" s="2"/>
    </row>
    <row r="423" spans="15:15">
      <c r="O423" s="2"/>
    </row>
    <row r="424" spans="15:15">
      <c r="O424" s="2"/>
    </row>
    <row r="425" spans="15:15">
      <c r="O425" s="2"/>
    </row>
    <row r="426" spans="15:15">
      <c r="O426" s="2"/>
    </row>
    <row r="427" spans="15:15">
      <c r="O427" s="2"/>
    </row>
    <row r="428" spans="15:15">
      <c r="O428" s="2"/>
    </row>
    <row r="429" spans="15:15">
      <c r="O429" s="2"/>
    </row>
    <row r="430" spans="15:15">
      <c r="O430" s="2"/>
    </row>
    <row r="431" spans="15:15">
      <c r="O431" s="2"/>
    </row>
    <row r="432" spans="15:15">
      <c r="O432" s="2"/>
    </row>
    <row r="433" spans="15:15">
      <c r="O433" s="2"/>
    </row>
    <row r="434" spans="15:15">
      <c r="O434" s="2"/>
    </row>
    <row r="435" spans="15:15">
      <c r="O435" s="2"/>
    </row>
    <row r="436" spans="15:15">
      <c r="O436" s="2"/>
    </row>
    <row r="437" spans="15:15">
      <c r="O437" s="2"/>
    </row>
    <row r="438" spans="15:15">
      <c r="O438" s="2"/>
    </row>
    <row r="439" spans="15:15">
      <c r="O439" s="2"/>
    </row>
    <row r="440" spans="15:15">
      <c r="O440" s="2"/>
    </row>
    <row r="441" spans="15:15">
      <c r="O441" s="2"/>
    </row>
    <row r="442" spans="15:15">
      <c r="O442" s="2"/>
    </row>
    <row r="443" spans="15:15">
      <c r="O443" s="2"/>
    </row>
    <row r="444" spans="15:15">
      <c r="O444" s="2"/>
    </row>
    <row r="445" spans="15:15">
      <c r="O445" s="2"/>
    </row>
    <row r="446" spans="15:15">
      <c r="O446" s="2"/>
    </row>
    <row r="447" spans="15:15">
      <c r="O447" s="2"/>
    </row>
    <row r="448" spans="15:15">
      <c r="O448" s="2"/>
    </row>
    <row r="449" spans="15:15">
      <c r="O449" s="2"/>
    </row>
    <row r="450" spans="15:15">
      <c r="O450" s="2"/>
    </row>
    <row r="451" spans="15:15">
      <c r="O451" s="2"/>
    </row>
    <row r="452" spans="15:15">
      <c r="O452" s="2"/>
    </row>
    <row r="453" spans="15:15">
      <c r="O453" s="2"/>
    </row>
    <row r="454" spans="15:15">
      <c r="O454" s="2"/>
    </row>
    <row r="455" spans="15:15">
      <c r="O455" s="2"/>
    </row>
    <row r="456" spans="15:15">
      <c r="O456" s="2"/>
    </row>
    <row r="457" spans="15:15">
      <c r="O457" s="2"/>
    </row>
    <row r="458" spans="15:15">
      <c r="O458" s="2"/>
    </row>
    <row r="459" spans="15:15">
      <c r="O459" s="2"/>
    </row>
    <row r="460" spans="15:15">
      <c r="O460" s="2"/>
    </row>
    <row r="461" spans="15:15">
      <c r="O461" s="2"/>
    </row>
    <row r="462" spans="15:15">
      <c r="O462" s="2"/>
    </row>
    <row r="463" spans="15:15">
      <c r="O463" s="2"/>
    </row>
    <row r="464" spans="15:15">
      <c r="O464" s="2"/>
    </row>
    <row r="465" spans="15:15">
      <c r="O465" s="2"/>
    </row>
    <row r="466" spans="15:15">
      <c r="O466" s="2"/>
    </row>
    <row r="467" spans="15:15">
      <c r="O467" s="2"/>
    </row>
    <row r="468" spans="15:15">
      <c r="O468" s="2"/>
    </row>
    <row r="469" spans="15:15">
      <c r="O469" s="2"/>
    </row>
    <row r="470" spans="15:15">
      <c r="O470" s="2"/>
    </row>
    <row r="471" spans="15:15">
      <c r="O471" s="2"/>
    </row>
    <row r="472" spans="15:15">
      <c r="O472" s="2"/>
    </row>
    <row r="473" spans="15:15">
      <c r="O473" s="2"/>
    </row>
    <row r="474" spans="15:15">
      <c r="O474" s="2"/>
    </row>
    <row r="475" spans="15:15">
      <c r="O475" s="2"/>
    </row>
    <row r="476" spans="15:15">
      <c r="O476" s="2"/>
    </row>
    <row r="477" spans="15:15">
      <c r="O477" s="2"/>
    </row>
    <row r="478" spans="15:15">
      <c r="O478" s="2"/>
    </row>
    <row r="479" spans="15:15">
      <c r="O479" s="2"/>
    </row>
    <row r="480" spans="15:15">
      <c r="O480" s="2"/>
    </row>
    <row r="481" spans="15:15">
      <c r="O481" s="2"/>
    </row>
    <row r="482" spans="15:15">
      <c r="O482" s="2"/>
    </row>
    <row r="483" spans="15:15">
      <c r="O483" s="2"/>
    </row>
    <row r="484" spans="15:15">
      <c r="O484" s="2"/>
    </row>
    <row r="485" spans="15:15">
      <c r="O485" s="2"/>
    </row>
    <row r="486" spans="15:15">
      <c r="O486" s="2"/>
    </row>
    <row r="487" spans="15:15">
      <c r="O487" s="2"/>
    </row>
    <row r="488" spans="15:15">
      <c r="O488" s="2"/>
    </row>
    <row r="489" spans="15:15">
      <c r="O489" s="2"/>
    </row>
    <row r="490" spans="15:15">
      <c r="O490" s="2"/>
    </row>
    <row r="491" spans="15:15">
      <c r="O491" s="2"/>
    </row>
    <row r="492" spans="15:15">
      <c r="O492" s="2"/>
    </row>
    <row r="493" spans="15:15">
      <c r="O493" s="2"/>
    </row>
    <row r="494" spans="15:15">
      <c r="O494" s="2"/>
    </row>
    <row r="495" spans="15:15">
      <c r="O495" s="2"/>
    </row>
    <row r="496" spans="15:15">
      <c r="O496" s="2"/>
    </row>
    <row r="497" spans="15:15">
      <c r="O497" s="2"/>
    </row>
    <row r="498" spans="15:15">
      <c r="O498" s="2"/>
    </row>
    <row r="499" spans="15:15">
      <c r="O499" s="2"/>
    </row>
    <row r="500" spans="15:15">
      <c r="O500" s="2"/>
    </row>
    <row r="501" spans="15:15">
      <c r="O501" s="2"/>
    </row>
    <row r="502" spans="15:15">
      <c r="O502" s="2"/>
    </row>
    <row r="503" spans="15:15">
      <c r="O503" s="2"/>
    </row>
    <row r="504" spans="15:15">
      <c r="O504" s="2"/>
    </row>
    <row r="505" spans="15:15">
      <c r="O505" s="2"/>
    </row>
    <row r="506" spans="15:15">
      <c r="O506" s="2"/>
    </row>
    <row r="507" spans="15:15">
      <c r="O507" s="2"/>
    </row>
    <row r="508" spans="15:15">
      <c r="O508" s="2"/>
    </row>
    <row r="509" spans="15:15">
      <c r="O509" s="2"/>
    </row>
    <row r="510" spans="15:15">
      <c r="O510" s="2"/>
    </row>
    <row r="511" spans="15:15">
      <c r="O511" s="2"/>
    </row>
    <row r="512" spans="15:15">
      <c r="O512" s="2"/>
    </row>
    <row r="513" spans="15:15">
      <c r="O513" s="2"/>
    </row>
    <row r="514" spans="15:15">
      <c r="O514" s="2"/>
    </row>
    <row r="515" spans="15:15">
      <c r="O515" s="2"/>
    </row>
    <row r="516" spans="15:15">
      <c r="O516" s="2"/>
    </row>
    <row r="517" spans="15:15">
      <c r="O517" s="2"/>
    </row>
    <row r="518" spans="15:15">
      <c r="O518" s="2"/>
    </row>
    <row r="519" spans="15:15">
      <c r="O519" s="2"/>
    </row>
    <row r="520" spans="15:15">
      <c r="O520" s="2"/>
    </row>
    <row r="521" spans="15:15">
      <c r="O521" s="2"/>
    </row>
    <row r="522" spans="15:15">
      <c r="O522" s="2"/>
    </row>
    <row r="523" spans="15:15">
      <c r="O523" s="2"/>
    </row>
    <row r="524" spans="15:15">
      <c r="O524" s="2"/>
    </row>
    <row r="525" spans="15:15">
      <c r="O525" s="2"/>
    </row>
    <row r="526" spans="15:15">
      <c r="O526" s="2"/>
    </row>
    <row r="527" spans="15:15">
      <c r="O527" s="2"/>
    </row>
    <row r="528" spans="15:15">
      <c r="O528" s="2"/>
    </row>
    <row r="529" spans="15:15">
      <c r="O529" s="2"/>
    </row>
    <row r="530" spans="15:15">
      <c r="O530" s="2"/>
    </row>
    <row r="531" spans="15:15">
      <c r="O531" s="2"/>
    </row>
    <row r="532" spans="15:15">
      <c r="O532" s="2"/>
    </row>
    <row r="533" spans="15:15">
      <c r="O533" s="2"/>
    </row>
    <row r="534" spans="15:15">
      <c r="O534" s="2"/>
    </row>
    <row r="535" spans="15:15">
      <c r="O535" s="2"/>
    </row>
    <row r="536" spans="15:15">
      <c r="O536" s="2"/>
    </row>
    <row r="537" spans="15:15">
      <c r="O537" s="2"/>
    </row>
    <row r="538" spans="15:15">
      <c r="O538" s="2"/>
    </row>
    <row r="539" spans="15:15">
      <c r="O539" s="2"/>
    </row>
    <row r="540" spans="15:15">
      <c r="O540" s="2"/>
    </row>
    <row r="541" spans="15:15">
      <c r="O541" s="2"/>
    </row>
    <row r="542" spans="15:15">
      <c r="O542" s="2"/>
    </row>
    <row r="543" spans="15:15">
      <c r="O543" s="2"/>
    </row>
    <row r="544" spans="15:15">
      <c r="O544" s="2"/>
    </row>
    <row r="545" spans="15:15">
      <c r="O545" s="2"/>
    </row>
    <row r="546" spans="15:15">
      <c r="O546" s="2"/>
    </row>
    <row r="547" spans="15:15">
      <c r="O547" s="2"/>
    </row>
    <row r="548" spans="15:15">
      <c r="O548" s="2"/>
    </row>
    <row r="549" spans="15:15">
      <c r="O549" s="2"/>
    </row>
    <row r="550" spans="15:15">
      <c r="O550" s="2"/>
    </row>
    <row r="551" spans="15:15">
      <c r="O551" s="2"/>
    </row>
    <row r="552" spans="15:15">
      <c r="O552" s="2"/>
    </row>
    <row r="553" spans="15:15">
      <c r="O553" s="2"/>
    </row>
    <row r="554" spans="15:15">
      <c r="O554" s="2"/>
    </row>
    <row r="555" spans="15:15">
      <c r="O555" s="2"/>
    </row>
    <row r="556" spans="15:15">
      <c r="O556" s="2"/>
    </row>
    <row r="557" spans="15:15">
      <c r="O557" s="2"/>
    </row>
    <row r="558" spans="15:15">
      <c r="O558" s="2"/>
    </row>
    <row r="559" spans="15:15">
      <c r="O559" s="2"/>
    </row>
    <row r="560" spans="15:15">
      <c r="O560" s="2"/>
    </row>
    <row r="561" spans="15:15">
      <c r="O561" s="2"/>
    </row>
    <row r="562" spans="15:15">
      <c r="O562" s="2"/>
    </row>
    <row r="563" spans="15:15">
      <c r="O563" s="2"/>
    </row>
    <row r="564" spans="15:15">
      <c r="O564" s="2"/>
    </row>
    <row r="565" spans="15:15">
      <c r="O565" s="2"/>
    </row>
    <row r="566" spans="15:15">
      <c r="O566" s="2"/>
    </row>
    <row r="567" spans="15:15">
      <c r="O567" s="2"/>
    </row>
    <row r="568" spans="15:15">
      <c r="O568" s="2"/>
    </row>
    <row r="569" spans="15:15">
      <c r="O569" s="2"/>
    </row>
    <row r="570" spans="15:15">
      <c r="O570" s="2"/>
    </row>
    <row r="571" spans="15:15">
      <c r="O571" s="2"/>
    </row>
    <row r="572" spans="15:15">
      <c r="O572" s="2"/>
    </row>
    <row r="573" spans="15:15">
      <c r="O573" s="2"/>
    </row>
    <row r="574" spans="15:15">
      <c r="O574" s="2"/>
    </row>
    <row r="575" spans="15:15">
      <c r="O575" s="2"/>
    </row>
    <row r="576" spans="15:15">
      <c r="O576" s="2"/>
    </row>
    <row r="577" spans="15:15">
      <c r="O577" s="2"/>
    </row>
    <row r="578" spans="15:15">
      <c r="O578" s="2"/>
    </row>
    <row r="579" spans="15:15">
      <c r="O579" s="2"/>
    </row>
    <row r="580" spans="15:15">
      <c r="O580" s="2"/>
    </row>
    <row r="581" spans="15:15">
      <c r="O581" s="2"/>
    </row>
    <row r="582" spans="15:15">
      <c r="O582" s="2"/>
    </row>
    <row r="583" spans="15:15">
      <c r="O583" s="2"/>
    </row>
    <row r="584" spans="15:15">
      <c r="O584" s="2"/>
    </row>
    <row r="585" spans="15:15">
      <c r="O585" s="2"/>
    </row>
    <row r="586" spans="15:15">
      <c r="O586" s="2"/>
    </row>
    <row r="587" spans="15:15">
      <c r="O587" s="2"/>
    </row>
    <row r="588" spans="15:15">
      <c r="O588" s="2"/>
    </row>
    <row r="589" spans="15:15">
      <c r="O589" s="2"/>
    </row>
    <row r="590" spans="15:15">
      <c r="O590" s="2"/>
    </row>
    <row r="591" spans="15:15">
      <c r="O591" s="2"/>
    </row>
    <row r="592" spans="15:15">
      <c r="O592" s="2"/>
    </row>
    <row r="593" spans="15:15">
      <c r="O593" s="2"/>
    </row>
    <row r="594" spans="15:15">
      <c r="O594" s="2"/>
    </row>
    <row r="595" spans="15:15">
      <c r="O595" s="2"/>
    </row>
    <row r="596" spans="15:15">
      <c r="O596" s="2"/>
    </row>
    <row r="597" spans="15:15">
      <c r="O597" s="2"/>
    </row>
    <row r="598" spans="15:15">
      <c r="O598" s="2"/>
    </row>
    <row r="599" spans="15:15">
      <c r="O599" s="2"/>
    </row>
    <row r="600" spans="15:15">
      <c r="O600" s="2"/>
    </row>
    <row r="601" spans="15:15">
      <c r="O601" s="2"/>
    </row>
    <row r="602" spans="15:15">
      <c r="O602" s="2"/>
    </row>
    <row r="603" spans="15:15">
      <c r="O603" s="2"/>
    </row>
    <row r="604" spans="15:15">
      <c r="O604" s="2"/>
    </row>
    <row r="605" spans="15:15">
      <c r="O605" s="2"/>
    </row>
    <row r="606" spans="15:15">
      <c r="O606" s="2"/>
    </row>
    <row r="607" spans="15:15">
      <c r="O607" s="2"/>
    </row>
    <row r="608" spans="15:15">
      <c r="O608" s="2"/>
    </row>
    <row r="609" spans="15:15">
      <c r="O609" s="2"/>
    </row>
    <row r="610" spans="15:15">
      <c r="O610" s="2"/>
    </row>
    <row r="611" spans="15:15">
      <c r="O611" s="2"/>
    </row>
    <row r="612" spans="15:15">
      <c r="O612" s="2"/>
    </row>
    <row r="613" spans="15:15">
      <c r="O613" s="2"/>
    </row>
    <row r="614" spans="15:15">
      <c r="O614" s="2"/>
    </row>
    <row r="615" spans="15:15">
      <c r="O615" s="2"/>
    </row>
    <row r="616" spans="15:15">
      <c r="O616" s="2"/>
    </row>
    <row r="617" spans="15:15">
      <c r="O617" s="2"/>
    </row>
    <row r="618" spans="15:15">
      <c r="O618" s="2"/>
    </row>
    <row r="619" spans="15:15">
      <c r="O619" s="2"/>
    </row>
    <row r="620" spans="15:15">
      <c r="O620" s="2"/>
    </row>
    <row r="621" spans="15:15">
      <c r="O621" s="2"/>
    </row>
    <row r="622" spans="15:15">
      <c r="O622" s="2"/>
    </row>
    <row r="623" spans="15:15">
      <c r="O623" s="2"/>
    </row>
    <row r="624" spans="15:15">
      <c r="O624" s="2"/>
    </row>
    <row r="625" spans="15:15">
      <c r="O625" s="2"/>
    </row>
    <row r="626" spans="15:15">
      <c r="O626" s="2"/>
    </row>
    <row r="627" spans="15:15">
      <c r="O627" s="2"/>
    </row>
    <row r="628" spans="15:15">
      <c r="O628" s="2"/>
    </row>
    <row r="629" spans="15:15">
      <c r="O629" s="2"/>
    </row>
    <row r="630" spans="15:15">
      <c r="O630" s="2"/>
    </row>
    <row r="631" spans="15:15">
      <c r="O631" s="2"/>
    </row>
    <row r="632" spans="15:15">
      <c r="O632" s="2"/>
    </row>
    <row r="633" spans="15:15">
      <c r="O633" s="2"/>
    </row>
    <row r="634" spans="15:15">
      <c r="O634" s="2"/>
    </row>
    <row r="635" spans="15:15">
      <c r="O635" s="2"/>
    </row>
    <row r="636" spans="15:15">
      <c r="O636" s="2"/>
    </row>
    <row r="637" spans="15:15">
      <c r="O637" s="2"/>
    </row>
    <row r="638" spans="15:15">
      <c r="O638" s="2"/>
    </row>
    <row r="639" spans="15:15">
      <c r="O639" s="2"/>
    </row>
    <row r="640" spans="15:15">
      <c r="O640" s="2"/>
    </row>
    <row r="641" spans="15:15">
      <c r="O641" s="2"/>
    </row>
    <row r="642" spans="15:15">
      <c r="O642" s="2"/>
    </row>
    <row r="643" spans="15:15">
      <c r="O643" s="2"/>
    </row>
    <row r="644" spans="15:15">
      <c r="O644" s="2"/>
    </row>
    <row r="645" spans="15:15">
      <c r="O645" s="2"/>
    </row>
    <row r="646" spans="15:15">
      <c r="O646" s="2"/>
    </row>
    <row r="647" spans="15:15">
      <c r="O647" s="2"/>
    </row>
    <row r="648" spans="15:15">
      <c r="O648" s="2"/>
    </row>
    <row r="649" spans="15:15">
      <c r="O649" s="2"/>
    </row>
    <row r="650" spans="15:15">
      <c r="O650" s="2"/>
    </row>
    <row r="651" spans="15:15">
      <c r="O651" s="2"/>
    </row>
    <row r="652" spans="15:15">
      <c r="O652" s="2"/>
    </row>
    <row r="653" spans="15:15">
      <c r="O653" s="2"/>
    </row>
    <row r="654" spans="15:15">
      <c r="O654" s="2"/>
    </row>
    <row r="655" spans="15:15">
      <c r="O655" s="2"/>
    </row>
    <row r="656" spans="15:15">
      <c r="O656" s="2"/>
    </row>
    <row r="657" spans="15:15">
      <c r="O657" s="2"/>
    </row>
    <row r="658" spans="15:15">
      <c r="O658" s="2"/>
    </row>
    <row r="659" spans="15:15">
      <c r="O659" s="2"/>
    </row>
    <row r="660" spans="15:15">
      <c r="O660" s="2"/>
    </row>
    <row r="661" spans="15:15">
      <c r="O661" s="2"/>
    </row>
    <row r="662" spans="15:15">
      <c r="O662" s="2"/>
    </row>
    <row r="663" spans="15:15">
      <c r="O663" s="2"/>
    </row>
    <row r="664" spans="15:15">
      <c r="O664" s="2"/>
    </row>
    <row r="665" spans="15:15">
      <c r="O665" s="2"/>
    </row>
    <row r="666" spans="15:15">
      <c r="O666" s="2"/>
    </row>
    <row r="667" spans="15:15">
      <c r="O667" s="2"/>
    </row>
    <row r="668" spans="15:15">
      <c r="O668" s="2"/>
    </row>
    <row r="669" spans="15:15">
      <c r="O669" s="2"/>
    </row>
    <row r="670" spans="15:15">
      <c r="O670" s="2"/>
    </row>
    <row r="671" spans="15:15">
      <c r="O671" s="2"/>
    </row>
    <row r="672" spans="15:15">
      <c r="O672" s="2"/>
    </row>
    <row r="673" spans="15:15">
      <c r="O673" s="2"/>
    </row>
    <row r="674" spans="15:15">
      <c r="O674" s="2"/>
    </row>
    <row r="675" spans="15:15">
      <c r="O675" s="2"/>
    </row>
    <row r="676" spans="15:15">
      <c r="O676" s="2"/>
    </row>
    <row r="677" spans="15:15">
      <c r="O677" s="2"/>
    </row>
    <row r="678" spans="15:15">
      <c r="O678" s="2"/>
    </row>
    <row r="679" spans="15:15">
      <c r="O679" s="2"/>
    </row>
    <row r="680" spans="15:15">
      <c r="O680" s="2"/>
    </row>
    <row r="681" spans="15:15">
      <c r="O681" s="2"/>
    </row>
    <row r="682" spans="15:15">
      <c r="O682" s="2"/>
    </row>
    <row r="683" spans="15:15">
      <c r="O683" s="2"/>
    </row>
    <row r="684" spans="15:15">
      <c r="O684" s="2"/>
    </row>
    <row r="685" spans="15:15">
      <c r="O685" s="2"/>
    </row>
    <row r="686" spans="15:15">
      <c r="O686" s="2"/>
    </row>
    <row r="687" spans="15:15">
      <c r="O687" s="2"/>
    </row>
    <row r="688" spans="15:15">
      <c r="O688" s="2"/>
    </row>
    <row r="689" spans="15:15">
      <c r="O689" s="2"/>
    </row>
    <row r="690" spans="15:15">
      <c r="O690" s="2"/>
    </row>
    <row r="691" spans="15:15">
      <c r="O691" s="2"/>
    </row>
    <row r="692" spans="15:15">
      <c r="O692" s="2"/>
    </row>
    <row r="693" spans="15:15">
      <c r="O693" s="2"/>
    </row>
    <row r="694" spans="15:15">
      <c r="O694" s="2"/>
    </row>
    <row r="695" spans="15:15">
      <c r="O695" s="2"/>
    </row>
    <row r="696" spans="15:15">
      <c r="O696" s="2"/>
    </row>
    <row r="697" spans="15:15">
      <c r="O697" s="2"/>
    </row>
    <row r="698" spans="15:15">
      <c r="O698" s="2"/>
    </row>
    <row r="699" spans="15:15">
      <c r="O699" s="2"/>
    </row>
    <row r="700" spans="15:15">
      <c r="O700" s="2"/>
    </row>
    <row r="701" spans="15:15">
      <c r="O701" s="2"/>
    </row>
    <row r="702" spans="15:15">
      <c r="O702" s="2"/>
    </row>
    <row r="703" spans="15:15">
      <c r="O703" s="2"/>
    </row>
    <row r="704" spans="15:15">
      <c r="O704" s="2"/>
    </row>
    <row r="705" spans="15:15">
      <c r="O705" s="2"/>
    </row>
    <row r="706" spans="15:15">
      <c r="O706" s="2"/>
    </row>
    <row r="707" spans="15:15">
      <c r="O707" s="2"/>
    </row>
    <row r="708" spans="15:15">
      <c r="O708" s="2"/>
    </row>
    <row r="709" spans="15:15">
      <c r="O709" s="2"/>
    </row>
    <row r="710" spans="15:15">
      <c r="O710" s="2"/>
    </row>
    <row r="711" spans="15:15">
      <c r="O711" s="2"/>
    </row>
    <row r="712" spans="15:15">
      <c r="O712" s="2"/>
    </row>
    <row r="713" spans="15:15">
      <c r="O713" s="2"/>
    </row>
    <row r="714" spans="15:15">
      <c r="O714" s="2"/>
    </row>
    <row r="715" spans="15:15">
      <c r="O715" s="2"/>
    </row>
    <row r="716" spans="15:15">
      <c r="O716" s="2"/>
    </row>
    <row r="717" spans="15:15">
      <c r="O717" s="2"/>
    </row>
    <row r="718" spans="15:15">
      <c r="O718" s="2"/>
    </row>
    <row r="719" spans="15:15">
      <c r="O719" s="2"/>
    </row>
    <row r="720" spans="15:15">
      <c r="O720" s="2"/>
    </row>
    <row r="721" spans="15:15">
      <c r="O721" s="2"/>
    </row>
    <row r="722" spans="15:15">
      <c r="O722" s="2"/>
    </row>
    <row r="723" spans="15:15">
      <c r="O723" s="2"/>
    </row>
    <row r="724" spans="15:15">
      <c r="O724" s="2"/>
    </row>
    <row r="725" spans="15:15">
      <c r="O725" s="2"/>
    </row>
    <row r="726" spans="15:15">
      <c r="O726" s="2"/>
    </row>
    <row r="727" spans="15:15">
      <c r="O727" s="2"/>
    </row>
    <row r="728" spans="15:15">
      <c r="O728" s="2"/>
    </row>
    <row r="729" spans="15:15">
      <c r="O729" s="2"/>
    </row>
    <row r="730" spans="15:15">
      <c r="O730" s="2"/>
    </row>
    <row r="731" spans="15:15">
      <c r="O731" s="2"/>
    </row>
    <row r="732" spans="15:15">
      <c r="O732" s="2"/>
    </row>
    <row r="733" spans="15:15">
      <c r="O733" s="2"/>
    </row>
    <row r="734" spans="15:15">
      <c r="O734" s="2"/>
    </row>
    <row r="735" spans="15:15">
      <c r="O735" s="2"/>
    </row>
    <row r="736" spans="15:15">
      <c r="O736" s="2"/>
    </row>
    <row r="737" spans="15:15">
      <c r="O737" s="2"/>
    </row>
  </sheetData>
  <autoFilter ref="C4:M29" xr:uid="{00000000-0009-0000-0000-000001000000}"/>
  <mergeCells count="5">
    <mergeCell ref="A1:N1"/>
    <mergeCell ref="A2:O2"/>
    <mergeCell ref="A5:A29"/>
    <mergeCell ref="B6:B25"/>
    <mergeCell ref="B26:B29"/>
  </mergeCells>
  <conditionalFormatting sqref="C5:O29">
    <cfRule type="expression" dxfId="4" priority="1">
      <formula>NOT(MOD(ROW(),2))</formula>
    </cfRule>
  </conditionalFormatting>
  <pageMargins left="0.25" right="0.25" top="0.75" bottom="0.75" header="0.3" footer="0.3"/>
  <pageSetup paperSize="9" scale="27" fitToHeight="0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6F8E-459C-40F4-A05B-A293DBDD5268}">
  <dimension ref="A1:RC1660"/>
  <sheetViews>
    <sheetView topLeftCell="A25" zoomScale="80" zoomScaleNormal="80" workbookViewId="0">
      <selection activeCell="I33" sqref="I33"/>
    </sheetView>
  </sheetViews>
  <sheetFormatPr baseColWidth="10" defaultColWidth="99.625" defaultRowHeight="15"/>
  <cols>
    <col min="1" max="1" width="28.375" style="335" customWidth="1"/>
    <col min="2" max="2" width="25" style="335" customWidth="1"/>
    <col min="3" max="3" width="17.625" style="335" customWidth="1"/>
    <col min="4" max="4" width="10.875" style="335" customWidth="1"/>
    <col min="5" max="6" width="11" style="335" customWidth="1"/>
    <col min="7" max="7" width="46.125" style="335" customWidth="1"/>
    <col min="8" max="8" width="15.5" style="335" customWidth="1"/>
    <col min="9" max="9" width="31.25" style="357" customWidth="1"/>
    <col min="10" max="10" width="18.125" style="335" customWidth="1"/>
    <col min="11" max="11" width="20.5" style="335" customWidth="1"/>
    <col min="12" max="12" width="20.125" style="335" customWidth="1"/>
    <col min="13" max="13" width="57.25" style="335" customWidth="1"/>
    <col min="14" max="14" width="25.25" style="335" customWidth="1"/>
    <col min="15" max="15" width="29.75" style="335" customWidth="1"/>
    <col min="16" max="16" width="29.625" style="335" customWidth="1"/>
    <col min="17" max="17" width="25.75" style="335" customWidth="1"/>
    <col min="18" max="19" width="12.625" style="335" customWidth="1"/>
    <col min="20" max="20" width="82.5" style="335" customWidth="1"/>
    <col min="21" max="21" width="10" style="335" customWidth="1"/>
    <col min="22" max="22" width="9" style="335" customWidth="1"/>
    <col min="23" max="23" width="10" style="335" customWidth="1"/>
    <col min="24" max="24" width="11.5" style="335" customWidth="1"/>
    <col min="25" max="25" width="11.75" style="335" customWidth="1"/>
    <col min="26" max="26" width="32.125" style="335" customWidth="1"/>
    <col min="27" max="27" width="62.5" style="335" customWidth="1"/>
    <col min="28" max="28" width="83.125" style="335" customWidth="1"/>
    <col min="29" max="29" width="34.75" style="335" customWidth="1"/>
    <col min="30" max="30" width="37.75" style="335" customWidth="1"/>
    <col min="31" max="31" width="94.375" style="335" customWidth="1"/>
    <col min="32" max="32" width="28.375" style="335" customWidth="1"/>
    <col min="33" max="33" width="74.25" style="335" customWidth="1"/>
    <col min="34" max="34" width="49.25" style="335" customWidth="1"/>
    <col min="35" max="35" width="13.75" style="335" customWidth="1"/>
    <col min="36" max="36" width="63.375" style="335" customWidth="1"/>
    <col min="37" max="37" width="24.25" style="335" customWidth="1"/>
    <col min="38" max="38" width="37.125" style="335" customWidth="1"/>
    <col min="39" max="39" width="33.5" style="335" customWidth="1"/>
    <col min="40" max="43" width="99.625" style="324" customWidth="1"/>
    <col min="44" max="471" width="99.625" style="324"/>
    <col min="472" max="16384" width="99.625" style="335"/>
  </cols>
  <sheetData>
    <row r="1" spans="1:471" s="324" customFormat="1" ht="60.75" customHeight="1">
      <c r="I1" s="325"/>
    </row>
    <row r="2" spans="1:471" s="328" customFormat="1" ht="25.5" customHeight="1">
      <c r="A2" s="912" t="s">
        <v>3113</v>
      </c>
      <c r="B2" s="912"/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326"/>
      <c r="N2" s="326"/>
      <c r="O2" s="326"/>
      <c r="P2" s="326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</row>
    <row r="3" spans="1:471" s="324" customFormat="1" ht="21">
      <c r="A3" s="329"/>
      <c r="B3" s="913" t="s">
        <v>3114</v>
      </c>
      <c r="C3" s="913"/>
      <c r="D3" s="913"/>
      <c r="E3" s="913"/>
      <c r="F3" s="913"/>
      <c r="G3" s="913"/>
      <c r="I3" s="325"/>
    </row>
    <row r="4" spans="1:471" s="324" customFormat="1" ht="18.75">
      <c r="A4" s="329"/>
      <c r="B4" s="331"/>
      <c r="C4" s="329"/>
      <c r="I4" s="325"/>
    </row>
    <row r="5" spans="1:471" s="324" customFormat="1" ht="18.75">
      <c r="A5" s="332"/>
      <c r="B5" s="331" t="s">
        <v>3115</v>
      </c>
      <c r="C5" s="333"/>
      <c r="D5" s="333"/>
      <c r="E5" s="333"/>
      <c r="I5" s="325"/>
    </row>
    <row r="6" spans="1:471" s="324" customFormat="1" ht="18.75">
      <c r="A6" s="332"/>
      <c r="B6" s="334" t="s">
        <v>3116</v>
      </c>
      <c r="C6" s="333"/>
      <c r="D6" s="333"/>
      <c r="E6" s="333"/>
      <c r="I6" s="325"/>
    </row>
    <row r="7" spans="1:471" ht="18.75">
      <c r="A7" s="324"/>
      <c r="B7" s="331" t="s">
        <v>3117</v>
      </c>
      <c r="D7" s="324"/>
      <c r="E7" s="324"/>
      <c r="F7" s="324"/>
      <c r="G7" s="324"/>
      <c r="H7" s="324"/>
      <c r="I7" s="325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4"/>
    </row>
    <row r="8" spans="1:471">
      <c r="A8" s="324"/>
      <c r="B8" s="324"/>
      <c r="C8" s="336"/>
      <c r="D8" s="324"/>
      <c r="E8" s="324"/>
      <c r="F8" s="324"/>
      <c r="G8" s="324"/>
      <c r="H8" s="324"/>
      <c r="I8" s="325"/>
      <c r="J8" s="324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  <c r="W8" s="324"/>
      <c r="X8" s="324"/>
      <c r="Y8" s="324"/>
      <c r="Z8" s="324"/>
      <c r="AA8" s="324"/>
      <c r="AB8" s="324"/>
      <c r="AC8" s="324"/>
      <c r="AD8" s="324"/>
      <c r="AE8" s="324"/>
      <c r="AF8" s="324"/>
      <c r="AG8" s="324"/>
      <c r="AH8" s="324"/>
      <c r="AI8" s="324"/>
      <c r="AJ8" s="324"/>
      <c r="AK8" s="324"/>
      <c r="AL8" s="324"/>
      <c r="AM8" s="324"/>
    </row>
    <row r="9" spans="1:471" ht="18.75">
      <c r="A9" s="324"/>
      <c r="B9" s="337" t="s">
        <v>3118</v>
      </c>
      <c r="C9" s="324"/>
      <c r="D9" s="324"/>
      <c r="E9" s="324"/>
      <c r="F9" s="324"/>
      <c r="G9" s="324"/>
      <c r="H9" s="324"/>
      <c r="I9" s="325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24"/>
      <c r="AD9" s="324"/>
      <c r="AE9" s="324"/>
      <c r="AF9" s="324"/>
      <c r="AG9" s="324"/>
      <c r="AH9" s="324"/>
      <c r="AI9" s="324"/>
      <c r="AJ9" s="324"/>
      <c r="AK9" s="324"/>
      <c r="AL9" s="324"/>
      <c r="AM9" s="324"/>
    </row>
    <row r="10" spans="1:471">
      <c r="A10" s="324"/>
      <c r="B10" s="324"/>
      <c r="C10" s="324"/>
      <c r="D10" s="324"/>
      <c r="E10" s="324"/>
      <c r="F10" s="324"/>
      <c r="G10" s="324"/>
      <c r="H10" s="324"/>
      <c r="I10" s="325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</row>
    <row r="11" spans="1:471" ht="15.75" thickBot="1">
      <c r="A11" s="324"/>
      <c r="B11" s="324"/>
      <c r="C11" s="324"/>
      <c r="D11" s="324"/>
      <c r="E11" s="324"/>
      <c r="F11" s="324"/>
      <c r="G11" s="324"/>
      <c r="H11" s="324"/>
      <c r="I11" s="325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  <c r="AA11" s="324"/>
      <c r="AB11" s="324"/>
      <c r="AC11" s="324"/>
      <c r="AD11" s="324"/>
      <c r="AE11" s="324"/>
      <c r="AF11" s="324"/>
      <c r="AG11" s="324"/>
      <c r="AH11" s="324"/>
      <c r="AI11" s="324"/>
      <c r="AJ11" s="324"/>
      <c r="AK11" s="324"/>
      <c r="AL11" s="324"/>
      <c r="AM11" s="324"/>
    </row>
    <row r="12" spans="1:471" s="349" customFormat="1" ht="43.5" customHeight="1" thickBot="1">
      <c r="A12" s="338" t="s">
        <v>3119</v>
      </c>
      <c r="B12" s="339" t="s">
        <v>3120</v>
      </c>
      <c r="C12" s="340" t="s">
        <v>1546</v>
      </c>
      <c r="D12" s="341" t="s">
        <v>7</v>
      </c>
      <c r="E12" s="341" t="s">
        <v>8</v>
      </c>
      <c r="F12" s="341" t="s">
        <v>1549</v>
      </c>
      <c r="G12" s="342" t="s">
        <v>1559</v>
      </c>
      <c r="H12" s="340" t="s">
        <v>6</v>
      </c>
      <c r="I12" s="338" t="s">
        <v>3121</v>
      </c>
      <c r="J12" s="343" t="s">
        <v>3122</v>
      </c>
      <c r="K12" s="341" t="s">
        <v>1569</v>
      </c>
      <c r="L12" s="342" t="s">
        <v>1566</v>
      </c>
      <c r="M12" s="341" t="s">
        <v>1588</v>
      </c>
      <c r="N12" s="344" t="s">
        <v>1589</v>
      </c>
      <c r="O12" s="345" t="s">
        <v>1548</v>
      </c>
      <c r="P12" s="346" t="s">
        <v>1968</v>
      </c>
      <c r="Q12" s="341" t="s">
        <v>1550</v>
      </c>
      <c r="R12" s="341" t="s">
        <v>1551</v>
      </c>
      <c r="S12" s="347" t="s">
        <v>1552</v>
      </c>
      <c r="T12" s="347" t="s">
        <v>1553</v>
      </c>
      <c r="U12" s="341" t="s">
        <v>1554</v>
      </c>
      <c r="V12" s="348" t="s">
        <v>1555</v>
      </c>
      <c r="W12" s="341" t="s">
        <v>1556</v>
      </c>
      <c r="X12" s="348" t="s">
        <v>1555</v>
      </c>
      <c r="Y12" s="341" t="s">
        <v>1557</v>
      </c>
      <c r="Z12" s="341" t="s">
        <v>1558</v>
      </c>
      <c r="AA12" s="342" t="s">
        <v>1560</v>
      </c>
      <c r="AB12" s="341" t="s">
        <v>1561</v>
      </c>
      <c r="AC12" s="341" t="s">
        <v>1548</v>
      </c>
      <c r="AD12" s="341" t="s">
        <v>1562</v>
      </c>
      <c r="AE12" s="341" t="s">
        <v>1563</v>
      </c>
      <c r="AF12" s="341" t="s">
        <v>1564</v>
      </c>
      <c r="AG12" s="341" t="s">
        <v>3123</v>
      </c>
      <c r="AH12" s="341" t="s">
        <v>1568</v>
      </c>
      <c r="AI12" s="341" t="s">
        <v>1570</v>
      </c>
      <c r="AJ12" s="341" t="s">
        <v>1571</v>
      </c>
      <c r="AK12" s="341" t="s">
        <v>1572</v>
      </c>
      <c r="AL12" s="344" t="s">
        <v>1573</v>
      </c>
      <c r="AM12" s="345" t="s">
        <v>1574</v>
      </c>
    </row>
    <row r="13" spans="1:471" s="357" customFormat="1" ht="44.25" customHeight="1">
      <c r="A13" s="350" t="s">
        <v>3358</v>
      </c>
      <c r="B13" s="351" t="s">
        <v>1675</v>
      </c>
      <c r="C13" s="352" t="s">
        <v>1676</v>
      </c>
      <c r="D13" s="353">
        <v>74</v>
      </c>
      <c r="E13" s="353" t="s">
        <v>726</v>
      </c>
      <c r="F13" s="353"/>
      <c r="G13" s="353" t="s">
        <v>1680</v>
      </c>
      <c r="H13" s="352" t="s">
        <v>1576</v>
      </c>
      <c r="I13" s="353" t="s">
        <v>1683</v>
      </c>
      <c r="J13" s="354" t="s">
        <v>1916</v>
      </c>
      <c r="K13" s="353"/>
      <c r="L13" s="353" t="s">
        <v>1682</v>
      </c>
      <c r="M13" s="355" t="s">
        <v>1607</v>
      </c>
      <c r="N13" s="355" t="s">
        <v>1608</v>
      </c>
      <c r="O13" s="353"/>
      <c r="P13" s="352"/>
      <c r="Q13" s="353" t="s">
        <v>1677</v>
      </c>
      <c r="R13" s="353" t="s">
        <v>1678</v>
      </c>
      <c r="S13" s="353"/>
      <c r="T13" s="353" t="s">
        <v>1679</v>
      </c>
      <c r="U13" s="353"/>
      <c r="V13" s="353"/>
      <c r="W13" s="353"/>
      <c r="X13" s="353"/>
      <c r="Y13" s="353"/>
      <c r="Z13" s="353"/>
      <c r="AA13" s="353" t="s">
        <v>1666</v>
      </c>
      <c r="AB13" s="353" t="s">
        <v>1681</v>
      </c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6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  <c r="ES13" s="325"/>
      <c r="ET13" s="325"/>
      <c r="EU13" s="325"/>
      <c r="EV13" s="325"/>
      <c r="EW13" s="325"/>
      <c r="EX13" s="325"/>
      <c r="EY13" s="325"/>
      <c r="EZ13" s="325"/>
      <c r="FA13" s="325"/>
      <c r="FB13" s="325"/>
      <c r="FC13" s="325"/>
      <c r="FD13" s="325"/>
      <c r="FE13" s="325"/>
      <c r="FF13" s="325"/>
      <c r="FG13" s="325"/>
      <c r="FH13" s="325"/>
      <c r="FI13" s="325"/>
      <c r="FJ13" s="325"/>
      <c r="FK13" s="325"/>
      <c r="FL13" s="325"/>
      <c r="FM13" s="325"/>
      <c r="FN13" s="325"/>
      <c r="FO13" s="325"/>
      <c r="FP13" s="325"/>
      <c r="FQ13" s="325"/>
      <c r="FR13" s="325"/>
      <c r="FS13" s="325"/>
      <c r="FT13" s="325"/>
      <c r="FU13" s="325"/>
      <c r="FV13" s="325"/>
      <c r="FW13" s="325"/>
      <c r="FX13" s="325"/>
      <c r="FY13" s="325"/>
      <c r="FZ13" s="325"/>
      <c r="GA13" s="325"/>
      <c r="GB13" s="325"/>
      <c r="GC13" s="325"/>
      <c r="GD13" s="325"/>
      <c r="GE13" s="325"/>
      <c r="GF13" s="325"/>
      <c r="GG13" s="325"/>
      <c r="GH13" s="325"/>
      <c r="GI13" s="325"/>
      <c r="GJ13" s="325"/>
      <c r="GK13" s="325"/>
      <c r="GL13" s="325"/>
      <c r="GM13" s="325"/>
      <c r="GN13" s="325"/>
      <c r="GO13" s="325"/>
      <c r="GP13" s="325"/>
      <c r="GQ13" s="325"/>
      <c r="GR13" s="325"/>
      <c r="GS13" s="325"/>
      <c r="GT13" s="325"/>
      <c r="GU13" s="325"/>
      <c r="GV13" s="325"/>
      <c r="GW13" s="325"/>
      <c r="GX13" s="325"/>
      <c r="GY13" s="325"/>
      <c r="GZ13" s="325"/>
      <c r="HA13" s="325"/>
      <c r="HB13" s="325"/>
      <c r="HC13" s="325"/>
      <c r="HD13" s="325"/>
      <c r="HE13" s="325"/>
      <c r="HF13" s="325"/>
      <c r="HG13" s="325"/>
      <c r="HH13" s="325"/>
      <c r="HI13" s="325"/>
      <c r="HJ13" s="325"/>
      <c r="HK13" s="325"/>
      <c r="HL13" s="325"/>
      <c r="HM13" s="325"/>
      <c r="HN13" s="325"/>
      <c r="HO13" s="325"/>
      <c r="HP13" s="325"/>
      <c r="HQ13" s="325"/>
      <c r="HR13" s="325"/>
      <c r="HS13" s="325"/>
      <c r="HT13" s="325"/>
      <c r="HU13" s="325"/>
      <c r="HV13" s="325"/>
      <c r="HW13" s="325"/>
      <c r="HX13" s="325"/>
      <c r="HY13" s="325"/>
      <c r="HZ13" s="325"/>
      <c r="IA13" s="325"/>
      <c r="IB13" s="325"/>
      <c r="IC13" s="325"/>
      <c r="ID13" s="325"/>
      <c r="IE13" s="325"/>
      <c r="IF13" s="325"/>
      <c r="IG13" s="325"/>
      <c r="IH13" s="325"/>
      <c r="II13" s="325"/>
      <c r="IJ13" s="325"/>
      <c r="IK13" s="325"/>
      <c r="IL13" s="325"/>
      <c r="IM13" s="325"/>
      <c r="IN13" s="325"/>
      <c r="IO13" s="325"/>
      <c r="IP13" s="325"/>
      <c r="IQ13" s="325"/>
      <c r="IR13" s="325"/>
      <c r="IS13" s="325"/>
      <c r="IT13" s="325"/>
      <c r="IU13" s="325"/>
      <c r="IV13" s="325"/>
      <c r="IW13" s="325"/>
      <c r="IX13" s="325"/>
      <c r="IY13" s="325"/>
      <c r="IZ13" s="325"/>
      <c r="JA13" s="325"/>
      <c r="JB13" s="325"/>
      <c r="JC13" s="325"/>
      <c r="JD13" s="325"/>
      <c r="JE13" s="325"/>
      <c r="JF13" s="325"/>
      <c r="JG13" s="325"/>
      <c r="JH13" s="325"/>
      <c r="JI13" s="325"/>
      <c r="JJ13" s="325"/>
      <c r="JK13" s="325"/>
      <c r="JL13" s="325"/>
      <c r="JM13" s="325"/>
      <c r="JN13" s="325"/>
      <c r="JO13" s="325"/>
      <c r="JP13" s="325"/>
      <c r="JQ13" s="325"/>
      <c r="JR13" s="325"/>
      <c r="JS13" s="325"/>
      <c r="JT13" s="325"/>
      <c r="JU13" s="325"/>
      <c r="JV13" s="325"/>
      <c r="JW13" s="325"/>
      <c r="JX13" s="325"/>
      <c r="JY13" s="325"/>
      <c r="JZ13" s="325"/>
      <c r="KA13" s="325"/>
      <c r="KB13" s="325"/>
      <c r="KC13" s="325"/>
      <c r="KD13" s="325"/>
      <c r="KE13" s="325"/>
      <c r="KF13" s="325"/>
      <c r="KG13" s="325"/>
      <c r="KH13" s="325"/>
      <c r="KI13" s="325"/>
      <c r="KJ13" s="325"/>
      <c r="KK13" s="325"/>
      <c r="KL13" s="325"/>
      <c r="KM13" s="325"/>
      <c r="KN13" s="325"/>
      <c r="KO13" s="325"/>
      <c r="KP13" s="325"/>
      <c r="KQ13" s="325"/>
      <c r="KR13" s="325"/>
      <c r="KS13" s="325"/>
      <c r="KT13" s="325"/>
      <c r="KU13" s="325"/>
      <c r="KV13" s="325"/>
      <c r="KW13" s="325"/>
      <c r="KX13" s="325"/>
      <c r="KY13" s="325"/>
      <c r="KZ13" s="325"/>
      <c r="LA13" s="325"/>
      <c r="LB13" s="325"/>
      <c r="LC13" s="325"/>
      <c r="LD13" s="325"/>
      <c r="LE13" s="325"/>
      <c r="LF13" s="325"/>
      <c r="LG13" s="325"/>
      <c r="LH13" s="325"/>
      <c r="LI13" s="325"/>
      <c r="LJ13" s="325"/>
      <c r="LK13" s="325"/>
      <c r="LL13" s="325"/>
      <c r="LM13" s="325"/>
      <c r="LN13" s="325"/>
      <c r="LO13" s="325"/>
      <c r="LP13" s="325"/>
      <c r="LQ13" s="325"/>
      <c r="LR13" s="325"/>
      <c r="LS13" s="325"/>
      <c r="LT13" s="325"/>
      <c r="LU13" s="325"/>
      <c r="LV13" s="325"/>
      <c r="LW13" s="325"/>
      <c r="LX13" s="325"/>
      <c r="LY13" s="325"/>
      <c r="LZ13" s="325"/>
      <c r="MA13" s="325"/>
      <c r="MB13" s="325"/>
      <c r="MC13" s="325"/>
      <c r="MD13" s="325"/>
      <c r="ME13" s="325"/>
      <c r="MF13" s="325"/>
      <c r="MG13" s="325"/>
      <c r="MH13" s="325"/>
      <c r="MI13" s="325"/>
      <c r="MJ13" s="325"/>
      <c r="MK13" s="325"/>
      <c r="ML13" s="325"/>
      <c r="MM13" s="325"/>
      <c r="MN13" s="325"/>
      <c r="MO13" s="325"/>
      <c r="MP13" s="325"/>
      <c r="MQ13" s="325"/>
      <c r="MR13" s="325"/>
      <c r="MS13" s="325"/>
      <c r="MT13" s="325"/>
      <c r="MU13" s="325"/>
      <c r="MV13" s="325"/>
      <c r="MW13" s="325"/>
      <c r="MX13" s="325"/>
      <c r="MY13" s="325"/>
      <c r="MZ13" s="325"/>
      <c r="NA13" s="325"/>
      <c r="NB13" s="325"/>
      <c r="NC13" s="325"/>
      <c r="ND13" s="325"/>
      <c r="NE13" s="325"/>
      <c r="NF13" s="325"/>
      <c r="NG13" s="325"/>
      <c r="NH13" s="325"/>
      <c r="NI13" s="325"/>
      <c r="NJ13" s="325"/>
      <c r="NK13" s="325"/>
      <c r="NL13" s="325"/>
      <c r="NM13" s="325"/>
      <c r="NN13" s="325"/>
      <c r="NO13" s="325"/>
      <c r="NP13" s="325"/>
      <c r="NQ13" s="325"/>
      <c r="NR13" s="325"/>
      <c r="NS13" s="325"/>
      <c r="NT13" s="325"/>
      <c r="NU13" s="325"/>
      <c r="NV13" s="325"/>
      <c r="NW13" s="325"/>
      <c r="NX13" s="325"/>
      <c r="NY13" s="325"/>
      <c r="NZ13" s="325"/>
      <c r="OA13" s="325"/>
      <c r="OB13" s="325"/>
      <c r="OC13" s="325"/>
      <c r="OD13" s="325"/>
      <c r="OE13" s="325"/>
      <c r="OF13" s="325"/>
      <c r="OG13" s="325"/>
      <c r="OH13" s="325"/>
      <c r="OI13" s="325"/>
      <c r="OJ13" s="325"/>
      <c r="OK13" s="325"/>
      <c r="OL13" s="325"/>
      <c r="OM13" s="325"/>
      <c r="ON13" s="325"/>
      <c r="OO13" s="325"/>
      <c r="OP13" s="325"/>
      <c r="OQ13" s="325"/>
      <c r="OR13" s="325"/>
      <c r="OS13" s="325"/>
      <c r="OT13" s="325"/>
      <c r="OU13" s="325"/>
      <c r="OV13" s="325"/>
      <c r="OW13" s="325"/>
      <c r="OX13" s="325"/>
      <c r="OY13" s="325"/>
      <c r="OZ13" s="325"/>
      <c r="PA13" s="325"/>
      <c r="PB13" s="325"/>
      <c r="PC13" s="325"/>
      <c r="PD13" s="325"/>
      <c r="PE13" s="325"/>
      <c r="PF13" s="325"/>
      <c r="PG13" s="325"/>
      <c r="PH13" s="325"/>
      <c r="PI13" s="325"/>
      <c r="PJ13" s="325"/>
      <c r="PK13" s="325"/>
      <c r="PL13" s="325"/>
      <c r="PM13" s="325"/>
      <c r="PN13" s="325"/>
      <c r="PO13" s="325"/>
      <c r="PP13" s="325"/>
      <c r="PQ13" s="325"/>
      <c r="PR13" s="325"/>
      <c r="PS13" s="325"/>
      <c r="PT13" s="325"/>
      <c r="PU13" s="325"/>
      <c r="PV13" s="325"/>
      <c r="PW13" s="325"/>
      <c r="PX13" s="325"/>
      <c r="PY13" s="325"/>
      <c r="PZ13" s="325"/>
      <c r="QA13" s="325"/>
      <c r="QB13" s="325"/>
      <c r="QC13" s="325"/>
      <c r="QD13" s="325"/>
      <c r="QE13" s="325"/>
      <c r="QF13" s="325"/>
      <c r="QG13" s="325"/>
      <c r="QH13" s="325"/>
      <c r="QI13" s="325"/>
      <c r="QJ13" s="325"/>
      <c r="QK13" s="325"/>
      <c r="QL13" s="325"/>
      <c r="QM13" s="325"/>
      <c r="QN13" s="325"/>
      <c r="QO13" s="325"/>
      <c r="QP13" s="325"/>
      <c r="QQ13" s="325"/>
      <c r="QR13" s="325"/>
      <c r="QS13" s="325"/>
      <c r="QT13" s="325"/>
      <c r="QU13" s="325"/>
      <c r="QV13" s="325"/>
      <c r="QW13" s="325"/>
      <c r="QX13" s="325"/>
      <c r="QY13" s="325"/>
      <c r="QZ13" s="325"/>
      <c r="RA13" s="325"/>
      <c r="RB13" s="325"/>
      <c r="RC13" s="325"/>
    </row>
    <row r="14" spans="1:471" s="357" customFormat="1" ht="44.25" customHeight="1">
      <c r="A14" s="350" t="s">
        <v>3358</v>
      </c>
      <c r="B14" s="351" t="s">
        <v>1675</v>
      </c>
      <c r="C14" s="352" t="s">
        <v>1676</v>
      </c>
      <c r="D14" s="353">
        <v>74</v>
      </c>
      <c r="E14" s="353" t="s">
        <v>726</v>
      </c>
      <c r="F14" s="353"/>
      <c r="G14" s="353" t="s">
        <v>1680</v>
      </c>
      <c r="H14" s="352" t="s">
        <v>1577</v>
      </c>
      <c r="I14" s="353" t="s">
        <v>1684</v>
      </c>
      <c r="J14" s="354" t="s">
        <v>3124</v>
      </c>
      <c r="K14" s="353"/>
      <c r="L14" s="353" t="s">
        <v>1682</v>
      </c>
      <c r="M14" s="355" t="s">
        <v>1607</v>
      </c>
      <c r="N14" s="355" t="s">
        <v>1608</v>
      </c>
      <c r="O14" s="353"/>
      <c r="P14" s="352"/>
      <c r="Q14" s="353" t="s">
        <v>1677</v>
      </c>
      <c r="R14" s="353" t="s">
        <v>1678</v>
      </c>
      <c r="S14" s="353"/>
      <c r="T14" s="353" t="s">
        <v>1679</v>
      </c>
      <c r="U14" s="353"/>
      <c r="V14" s="353"/>
      <c r="W14" s="353"/>
      <c r="X14" s="353"/>
      <c r="Y14" s="353"/>
      <c r="Z14" s="353"/>
      <c r="AA14" s="353" t="s">
        <v>1666</v>
      </c>
      <c r="AB14" s="353" t="s">
        <v>1681</v>
      </c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6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  <c r="ES14" s="325"/>
      <c r="ET14" s="325"/>
      <c r="EU14" s="325"/>
      <c r="EV14" s="325"/>
      <c r="EW14" s="325"/>
      <c r="EX14" s="325"/>
      <c r="EY14" s="325"/>
      <c r="EZ14" s="325"/>
      <c r="FA14" s="325"/>
      <c r="FB14" s="325"/>
      <c r="FC14" s="325"/>
      <c r="FD14" s="325"/>
      <c r="FE14" s="325"/>
      <c r="FF14" s="325"/>
      <c r="FG14" s="325"/>
      <c r="FH14" s="325"/>
      <c r="FI14" s="325"/>
      <c r="FJ14" s="325"/>
      <c r="FK14" s="325"/>
      <c r="FL14" s="325"/>
      <c r="FM14" s="325"/>
      <c r="FN14" s="325"/>
      <c r="FO14" s="325"/>
      <c r="FP14" s="325"/>
      <c r="FQ14" s="325"/>
      <c r="FR14" s="325"/>
      <c r="FS14" s="325"/>
      <c r="FT14" s="325"/>
      <c r="FU14" s="325"/>
      <c r="FV14" s="325"/>
      <c r="FW14" s="325"/>
      <c r="FX14" s="325"/>
      <c r="FY14" s="325"/>
      <c r="FZ14" s="325"/>
      <c r="GA14" s="325"/>
      <c r="GB14" s="325"/>
      <c r="GC14" s="325"/>
      <c r="GD14" s="325"/>
      <c r="GE14" s="325"/>
      <c r="GF14" s="325"/>
      <c r="GG14" s="325"/>
      <c r="GH14" s="325"/>
      <c r="GI14" s="325"/>
      <c r="GJ14" s="325"/>
      <c r="GK14" s="325"/>
      <c r="GL14" s="325"/>
      <c r="GM14" s="325"/>
      <c r="GN14" s="325"/>
      <c r="GO14" s="325"/>
      <c r="GP14" s="325"/>
      <c r="GQ14" s="325"/>
      <c r="GR14" s="325"/>
      <c r="GS14" s="325"/>
      <c r="GT14" s="325"/>
      <c r="GU14" s="325"/>
      <c r="GV14" s="325"/>
      <c r="GW14" s="325"/>
      <c r="GX14" s="325"/>
      <c r="GY14" s="325"/>
      <c r="GZ14" s="325"/>
      <c r="HA14" s="325"/>
      <c r="HB14" s="325"/>
      <c r="HC14" s="325"/>
      <c r="HD14" s="325"/>
      <c r="HE14" s="325"/>
      <c r="HF14" s="325"/>
      <c r="HG14" s="325"/>
      <c r="HH14" s="325"/>
      <c r="HI14" s="325"/>
      <c r="HJ14" s="325"/>
      <c r="HK14" s="325"/>
      <c r="HL14" s="325"/>
      <c r="HM14" s="325"/>
      <c r="HN14" s="325"/>
      <c r="HO14" s="325"/>
      <c r="HP14" s="325"/>
      <c r="HQ14" s="325"/>
      <c r="HR14" s="325"/>
      <c r="HS14" s="325"/>
      <c r="HT14" s="325"/>
      <c r="HU14" s="325"/>
      <c r="HV14" s="325"/>
      <c r="HW14" s="325"/>
      <c r="HX14" s="325"/>
      <c r="HY14" s="325"/>
      <c r="HZ14" s="325"/>
      <c r="IA14" s="325"/>
      <c r="IB14" s="325"/>
      <c r="IC14" s="325"/>
      <c r="ID14" s="325"/>
      <c r="IE14" s="325"/>
      <c r="IF14" s="325"/>
      <c r="IG14" s="325"/>
      <c r="IH14" s="325"/>
      <c r="II14" s="325"/>
      <c r="IJ14" s="325"/>
      <c r="IK14" s="325"/>
      <c r="IL14" s="325"/>
      <c r="IM14" s="325"/>
      <c r="IN14" s="325"/>
      <c r="IO14" s="325"/>
      <c r="IP14" s="325"/>
      <c r="IQ14" s="325"/>
      <c r="IR14" s="325"/>
      <c r="IS14" s="325"/>
      <c r="IT14" s="325"/>
      <c r="IU14" s="325"/>
      <c r="IV14" s="325"/>
      <c r="IW14" s="325"/>
      <c r="IX14" s="325"/>
      <c r="IY14" s="325"/>
      <c r="IZ14" s="325"/>
      <c r="JA14" s="325"/>
      <c r="JB14" s="325"/>
      <c r="JC14" s="325"/>
      <c r="JD14" s="325"/>
      <c r="JE14" s="325"/>
      <c r="JF14" s="325"/>
      <c r="JG14" s="325"/>
      <c r="JH14" s="325"/>
      <c r="JI14" s="325"/>
      <c r="JJ14" s="325"/>
      <c r="JK14" s="325"/>
      <c r="JL14" s="325"/>
      <c r="JM14" s="325"/>
      <c r="JN14" s="325"/>
      <c r="JO14" s="325"/>
      <c r="JP14" s="325"/>
      <c r="JQ14" s="325"/>
      <c r="JR14" s="325"/>
      <c r="JS14" s="325"/>
      <c r="JT14" s="325"/>
      <c r="JU14" s="325"/>
      <c r="JV14" s="325"/>
      <c r="JW14" s="325"/>
      <c r="JX14" s="325"/>
      <c r="JY14" s="325"/>
      <c r="JZ14" s="325"/>
      <c r="KA14" s="325"/>
      <c r="KB14" s="325"/>
      <c r="KC14" s="325"/>
      <c r="KD14" s="325"/>
      <c r="KE14" s="325"/>
      <c r="KF14" s="325"/>
      <c r="KG14" s="325"/>
      <c r="KH14" s="325"/>
      <c r="KI14" s="325"/>
      <c r="KJ14" s="325"/>
      <c r="KK14" s="325"/>
      <c r="KL14" s="325"/>
      <c r="KM14" s="325"/>
      <c r="KN14" s="325"/>
      <c r="KO14" s="325"/>
      <c r="KP14" s="325"/>
      <c r="KQ14" s="325"/>
      <c r="KR14" s="325"/>
      <c r="KS14" s="325"/>
      <c r="KT14" s="325"/>
      <c r="KU14" s="325"/>
      <c r="KV14" s="325"/>
      <c r="KW14" s="325"/>
      <c r="KX14" s="325"/>
      <c r="KY14" s="325"/>
      <c r="KZ14" s="325"/>
      <c r="LA14" s="325"/>
      <c r="LB14" s="325"/>
      <c r="LC14" s="325"/>
      <c r="LD14" s="325"/>
      <c r="LE14" s="325"/>
      <c r="LF14" s="325"/>
      <c r="LG14" s="325"/>
      <c r="LH14" s="325"/>
      <c r="LI14" s="325"/>
      <c r="LJ14" s="325"/>
      <c r="LK14" s="325"/>
      <c r="LL14" s="325"/>
      <c r="LM14" s="325"/>
      <c r="LN14" s="325"/>
      <c r="LO14" s="325"/>
      <c r="LP14" s="325"/>
      <c r="LQ14" s="325"/>
      <c r="LR14" s="325"/>
      <c r="LS14" s="325"/>
      <c r="LT14" s="325"/>
      <c r="LU14" s="325"/>
      <c r="LV14" s="325"/>
      <c r="LW14" s="325"/>
      <c r="LX14" s="325"/>
      <c r="LY14" s="325"/>
      <c r="LZ14" s="325"/>
      <c r="MA14" s="325"/>
      <c r="MB14" s="325"/>
      <c r="MC14" s="325"/>
      <c r="MD14" s="325"/>
      <c r="ME14" s="325"/>
      <c r="MF14" s="325"/>
      <c r="MG14" s="325"/>
      <c r="MH14" s="325"/>
      <c r="MI14" s="325"/>
      <c r="MJ14" s="325"/>
      <c r="MK14" s="325"/>
      <c r="ML14" s="325"/>
      <c r="MM14" s="325"/>
      <c r="MN14" s="325"/>
      <c r="MO14" s="325"/>
      <c r="MP14" s="325"/>
      <c r="MQ14" s="325"/>
      <c r="MR14" s="325"/>
      <c r="MS14" s="325"/>
      <c r="MT14" s="325"/>
      <c r="MU14" s="325"/>
      <c r="MV14" s="325"/>
      <c r="MW14" s="325"/>
      <c r="MX14" s="325"/>
      <c r="MY14" s="325"/>
      <c r="MZ14" s="325"/>
      <c r="NA14" s="325"/>
      <c r="NB14" s="325"/>
      <c r="NC14" s="325"/>
      <c r="ND14" s="325"/>
      <c r="NE14" s="325"/>
      <c r="NF14" s="325"/>
      <c r="NG14" s="325"/>
      <c r="NH14" s="325"/>
      <c r="NI14" s="325"/>
      <c r="NJ14" s="325"/>
      <c r="NK14" s="325"/>
      <c r="NL14" s="325"/>
      <c r="NM14" s="325"/>
      <c r="NN14" s="325"/>
      <c r="NO14" s="325"/>
      <c r="NP14" s="325"/>
      <c r="NQ14" s="325"/>
      <c r="NR14" s="325"/>
      <c r="NS14" s="325"/>
      <c r="NT14" s="325"/>
      <c r="NU14" s="325"/>
      <c r="NV14" s="325"/>
      <c r="NW14" s="325"/>
      <c r="NX14" s="325"/>
      <c r="NY14" s="325"/>
      <c r="NZ14" s="325"/>
      <c r="OA14" s="325"/>
      <c r="OB14" s="325"/>
      <c r="OC14" s="325"/>
      <c r="OD14" s="325"/>
      <c r="OE14" s="325"/>
      <c r="OF14" s="325"/>
      <c r="OG14" s="325"/>
      <c r="OH14" s="325"/>
      <c r="OI14" s="325"/>
      <c r="OJ14" s="325"/>
      <c r="OK14" s="325"/>
      <c r="OL14" s="325"/>
      <c r="OM14" s="325"/>
      <c r="ON14" s="325"/>
      <c r="OO14" s="325"/>
      <c r="OP14" s="325"/>
      <c r="OQ14" s="325"/>
      <c r="OR14" s="325"/>
      <c r="OS14" s="325"/>
      <c r="OT14" s="325"/>
      <c r="OU14" s="325"/>
      <c r="OV14" s="325"/>
      <c r="OW14" s="325"/>
      <c r="OX14" s="325"/>
      <c r="OY14" s="325"/>
      <c r="OZ14" s="325"/>
      <c r="PA14" s="325"/>
      <c r="PB14" s="325"/>
      <c r="PC14" s="325"/>
      <c r="PD14" s="325"/>
      <c r="PE14" s="325"/>
      <c r="PF14" s="325"/>
      <c r="PG14" s="325"/>
      <c r="PH14" s="325"/>
      <c r="PI14" s="325"/>
      <c r="PJ14" s="325"/>
      <c r="PK14" s="325"/>
      <c r="PL14" s="325"/>
      <c r="PM14" s="325"/>
      <c r="PN14" s="325"/>
      <c r="PO14" s="325"/>
      <c r="PP14" s="325"/>
      <c r="PQ14" s="325"/>
      <c r="PR14" s="325"/>
      <c r="PS14" s="325"/>
      <c r="PT14" s="325"/>
      <c r="PU14" s="325"/>
      <c r="PV14" s="325"/>
      <c r="PW14" s="325"/>
      <c r="PX14" s="325"/>
      <c r="PY14" s="325"/>
      <c r="PZ14" s="325"/>
      <c r="QA14" s="325"/>
      <c r="QB14" s="325"/>
      <c r="QC14" s="325"/>
      <c r="QD14" s="325"/>
      <c r="QE14" s="325"/>
      <c r="QF14" s="325"/>
      <c r="QG14" s="325"/>
      <c r="QH14" s="325"/>
      <c r="QI14" s="325"/>
      <c r="QJ14" s="325"/>
      <c r="QK14" s="325"/>
      <c r="QL14" s="325"/>
      <c r="QM14" s="325"/>
      <c r="QN14" s="325"/>
      <c r="QO14" s="325"/>
      <c r="QP14" s="325"/>
      <c r="QQ14" s="325"/>
      <c r="QR14" s="325"/>
      <c r="QS14" s="325"/>
      <c r="QT14" s="325"/>
      <c r="QU14" s="325"/>
      <c r="QV14" s="325"/>
      <c r="QW14" s="325"/>
      <c r="QX14" s="325"/>
      <c r="QY14" s="325"/>
      <c r="QZ14" s="325"/>
      <c r="RA14" s="325"/>
      <c r="RB14" s="325"/>
      <c r="RC14" s="325"/>
    </row>
    <row r="15" spans="1:471" s="357" customFormat="1" ht="44.25" customHeight="1">
      <c r="A15" s="350" t="s">
        <v>3358</v>
      </c>
      <c r="B15" s="351" t="s">
        <v>1675</v>
      </c>
      <c r="C15" s="352" t="s">
        <v>1676</v>
      </c>
      <c r="D15" s="353">
        <v>74</v>
      </c>
      <c r="E15" s="353" t="s">
        <v>726</v>
      </c>
      <c r="F15" s="353"/>
      <c r="G15" s="353" t="s">
        <v>1680</v>
      </c>
      <c r="H15" s="352" t="s">
        <v>1578</v>
      </c>
      <c r="I15" s="353" t="s">
        <v>1685</v>
      </c>
      <c r="J15" s="354" t="s">
        <v>1916</v>
      </c>
      <c r="K15" s="353"/>
      <c r="L15" s="353" t="s">
        <v>1682</v>
      </c>
      <c r="M15" s="355" t="s">
        <v>1607</v>
      </c>
      <c r="N15" s="355" t="s">
        <v>1608</v>
      </c>
      <c r="O15" s="353"/>
      <c r="P15" s="352"/>
      <c r="Q15" s="353" t="s">
        <v>1677</v>
      </c>
      <c r="R15" s="353" t="s">
        <v>1678</v>
      </c>
      <c r="S15" s="353"/>
      <c r="T15" s="353" t="s">
        <v>1679</v>
      </c>
      <c r="U15" s="353"/>
      <c r="V15" s="353"/>
      <c r="W15" s="353"/>
      <c r="X15" s="353"/>
      <c r="Y15" s="353"/>
      <c r="Z15" s="353"/>
      <c r="AA15" s="353" t="s">
        <v>1666</v>
      </c>
      <c r="AB15" s="353" t="s">
        <v>1681</v>
      </c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6"/>
      <c r="AN15" s="325"/>
      <c r="AO15" s="325"/>
      <c r="AP15" s="325"/>
      <c r="AQ15" s="325"/>
      <c r="AR15" s="325"/>
      <c r="AS15" s="325"/>
      <c r="AT15" s="325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5"/>
      <c r="BF15" s="325"/>
      <c r="BG15" s="325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5"/>
      <c r="BS15" s="325"/>
      <c r="BT15" s="325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5"/>
      <c r="CF15" s="325"/>
      <c r="CG15" s="325"/>
      <c r="CH15" s="325"/>
      <c r="CI15" s="325"/>
      <c r="CJ15" s="325"/>
      <c r="CK15" s="325"/>
      <c r="CL15" s="325"/>
      <c r="CM15" s="325"/>
      <c r="CN15" s="325"/>
      <c r="CO15" s="325"/>
      <c r="CP15" s="325"/>
      <c r="CQ15" s="325"/>
      <c r="CR15" s="325"/>
      <c r="CS15" s="325"/>
      <c r="CT15" s="325"/>
      <c r="CU15" s="325"/>
      <c r="CV15" s="325"/>
      <c r="CW15" s="325"/>
      <c r="CX15" s="325"/>
      <c r="CY15" s="325"/>
      <c r="CZ15" s="325"/>
      <c r="DA15" s="325"/>
      <c r="DB15" s="325"/>
      <c r="DC15" s="325"/>
      <c r="DD15" s="325"/>
      <c r="DE15" s="325"/>
      <c r="DF15" s="325"/>
      <c r="DG15" s="325"/>
      <c r="DH15" s="325"/>
      <c r="DI15" s="325"/>
      <c r="DJ15" s="325"/>
      <c r="DK15" s="325"/>
      <c r="DL15" s="325"/>
      <c r="DM15" s="325"/>
      <c r="DN15" s="325"/>
      <c r="DO15" s="325"/>
      <c r="DP15" s="325"/>
      <c r="DQ15" s="325"/>
      <c r="DR15" s="325"/>
      <c r="DS15" s="325"/>
      <c r="DT15" s="325"/>
      <c r="DU15" s="325"/>
      <c r="DV15" s="325"/>
      <c r="DW15" s="325"/>
      <c r="DX15" s="325"/>
      <c r="DY15" s="325"/>
      <c r="DZ15" s="325"/>
      <c r="EA15" s="325"/>
      <c r="EB15" s="325"/>
      <c r="EC15" s="325"/>
      <c r="ED15" s="325"/>
      <c r="EE15" s="325"/>
      <c r="EF15" s="325"/>
      <c r="EG15" s="325"/>
      <c r="EH15" s="325"/>
      <c r="EI15" s="325"/>
      <c r="EJ15" s="325"/>
      <c r="EK15" s="325"/>
      <c r="EL15" s="325"/>
      <c r="EM15" s="325"/>
      <c r="EN15" s="325"/>
      <c r="EO15" s="325"/>
      <c r="EP15" s="325"/>
      <c r="EQ15" s="325"/>
      <c r="ER15" s="325"/>
      <c r="ES15" s="325"/>
      <c r="ET15" s="325"/>
      <c r="EU15" s="325"/>
      <c r="EV15" s="325"/>
      <c r="EW15" s="325"/>
      <c r="EX15" s="325"/>
      <c r="EY15" s="325"/>
      <c r="EZ15" s="325"/>
      <c r="FA15" s="325"/>
      <c r="FB15" s="325"/>
      <c r="FC15" s="325"/>
      <c r="FD15" s="325"/>
      <c r="FE15" s="325"/>
      <c r="FF15" s="325"/>
      <c r="FG15" s="325"/>
      <c r="FH15" s="325"/>
      <c r="FI15" s="325"/>
      <c r="FJ15" s="325"/>
      <c r="FK15" s="325"/>
      <c r="FL15" s="325"/>
      <c r="FM15" s="325"/>
      <c r="FN15" s="325"/>
      <c r="FO15" s="325"/>
      <c r="FP15" s="325"/>
      <c r="FQ15" s="325"/>
      <c r="FR15" s="325"/>
      <c r="FS15" s="325"/>
      <c r="FT15" s="325"/>
      <c r="FU15" s="325"/>
      <c r="FV15" s="325"/>
      <c r="FW15" s="325"/>
      <c r="FX15" s="325"/>
      <c r="FY15" s="325"/>
      <c r="FZ15" s="325"/>
      <c r="GA15" s="325"/>
      <c r="GB15" s="325"/>
      <c r="GC15" s="325"/>
      <c r="GD15" s="325"/>
      <c r="GE15" s="325"/>
      <c r="GF15" s="325"/>
      <c r="GG15" s="325"/>
      <c r="GH15" s="325"/>
      <c r="GI15" s="325"/>
      <c r="GJ15" s="325"/>
      <c r="GK15" s="325"/>
      <c r="GL15" s="325"/>
      <c r="GM15" s="325"/>
      <c r="GN15" s="325"/>
      <c r="GO15" s="325"/>
      <c r="GP15" s="325"/>
      <c r="GQ15" s="325"/>
      <c r="GR15" s="325"/>
      <c r="GS15" s="325"/>
      <c r="GT15" s="325"/>
      <c r="GU15" s="325"/>
      <c r="GV15" s="325"/>
      <c r="GW15" s="325"/>
      <c r="GX15" s="325"/>
      <c r="GY15" s="325"/>
      <c r="GZ15" s="325"/>
      <c r="HA15" s="325"/>
      <c r="HB15" s="325"/>
      <c r="HC15" s="325"/>
      <c r="HD15" s="325"/>
      <c r="HE15" s="325"/>
      <c r="HF15" s="325"/>
      <c r="HG15" s="325"/>
      <c r="HH15" s="325"/>
      <c r="HI15" s="325"/>
      <c r="HJ15" s="325"/>
      <c r="HK15" s="325"/>
      <c r="HL15" s="325"/>
      <c r="HM15" s="325"/>
      <c r="HN15" s="325"/>
      <c r="HO15" s="325"/>
      <c r="HP15" s="325"/>
      <c r="HQ15" s="325"/>
      <c r="HR15" s="325"/>
      <c r="HS15" s="325"/>
      <c r="HT15" s="325"/>
      <c r="HU15" s="325"/>
      <c r="HV15" s="325"/>
      <c r="HW15" s="325"/>
      <c r="HX15" s="325"/>
      <c r="HY15" s="325"/>
      <c r="HZ15" s="325"/>
      <c r="IA15" s="325"/>
      <c r="IB15" s="325"/>
      <c r="IC15" s="325"/>
      <c r="ID15" s="325"/>
      <c r="IE15" s="325"/>
      <c r="IF15" s="325"/>
      <c r="IG15" s="325"/>
      <c r="IH15" s="325"/>
      <c r="II15" s="325"/>
      <c r="IJ15" s="325"/>
      <c r="IK15" s="325"/>
      <c r="IL15" s="325"/>
      <c r="IM15" s="325"/>
      <c r="IN15" s="325"/>
      <c r="IO15" s="325"/>
      <c r="IP15" s="325"/>
      <c r="IQ15" s="325"/>
      <c r="IR15" s="325"/>
      <c r="IS15" s="325"/>
      <c r="IT15" s="325"/>
      <c r="IU15" s="325"/>
      <c r="IV15" s="325"/>
      <c r="IW15" s="325"/>
      <c r="IX15" s="325"/>
      <c r="IY15" s="325"/>
      <c r="IZ15" s="325"/>
      <c r="JA15" s="325"/>
      <c r="JB15" s="325"/>
      <c r="JC15" s="325"/>
      <c r="JD15" s="325"/>
      <c r="JE15" s="325"/>
      <c r="JF15" s="325"/>
      <c r="JG15" s="325"/>
      <c r="JH15" s="325"/>
      <c r="JI15" s="325"/>
      <c r="JJ15" s="325"/>
      <c r="JK15" s="325"/>
      <c r="JL15" s="325"/>
      <c r="JM15" s="325"/>
      <c r="JN15" s="325"/>
      <c r="JO15" s="325"/>
      <c r="JP15" s="325"/>
      <c r="JQ15" s="325"/>
      <c r="JR15" s="325"/>
      <c r="JS15" s="325"/>
      <c r="JT15" s="325"/>
      <c r="JU15" s="325"/>
      <c r="JV15" s="325"/>
      <c r="JW15" s="325"/>
      <c r="JX15" s="325"/>
      <c r="JY15" s="325"/>
      <c r="JZ15" s="325"/>
      <c r="KA15" s="325"/>
      <c r="KB15" s="325"/>
      <c r="KC15" s="325"/>
      <c r="KD15" s="325"/>
      <c r="KE15" s="325"/>
      <c r="KF15" s="325"/>
      <c r="KG15" s="325"/>
      <c r="KH15" s="325"/>
      <c r="KI15" s="325"/>
      <c r="KJ15" s="325"/>
      <c r="KK15" s="325"/>
      <c r="KL15" s="325"/>
      <c r="KM15" s="325"/>
      <c r="KN15" s="325"/>
      <c r="KO15" s="325"/>
      <c r="KP15" s="325"/>
      <c r="KQ15" s="325"/>
      <c r="KR15" s="325"/>
      <c r="KS15" s="325"/>
      <c r="KT15" s="325"/>
      <c r="KU15" s="325"/>
      <c r="KV15" s="325"/>
      <c r="KW15" s="325"/>
      <c r="KX15" s="325"/>
      <c r="KY15" s="325"/>
      <c r="KZ15" s="325"/>
      <c r="LA15" s="325"/>
      <c r="LB15" s="325"/>
      <c r="LC15" s="325"/>
      <c r="LD15" s="325"/>
      <c r="LE15" s="325"/>
      <c r="LF15" s="325"/>
      <c r="LG15" s="325"/>
      <c r="LH15" s="325"/>
      <c r="LI15" s="325"/>
      <c r="LJ15" s="325"/>
      <c r="LK15" s="325"/>
      <c r="LL15" s="325"/>
      <c r="LM15" s="325"/>
      <c r="LN15" s="325"/>
      <c r="LO15" s="325"/>
      <c r="LP15" s="325"/>
      <c r="LQ15" s="325"/>
      <c r="LR15" s="325"/>
      <c r="LS15" s="325"/>
      <c r="LT15" s="325"/>
      <c r="LU15" s="325"/>
      <c r="LV15" s="325"/>
      <c r="LW15" s="325"/>
      <c r="LX15" s="325"/>
      <c r="LY15" s="325"/>
      <c r="LZ15" s="325"/>
      <c r="MA15" s="325"/>
      <c r="MB15" s="325"/>
      <c r="MC15" s="325"/>
      <c r="MD15" s="325"/>
      <c r="ME15" s="325"/>
      <c r="MF15" s="325"/>
      <c r="MG15" s="325"/>
      <c r="MH15" s="325"/>
      <c r="MI15" s="325"/>
      <c r="MJ15" s="325"/>
      <c r="MK15" s="325"/>
      <c r="ML15" s="325"/>
      <c r="MM15" s="325"/>
      <c r="MN15" s="325"/>
      <c r="MO15" s="325"/>
      <c r="MP15" s="325"/>
      <c r="MQ15" s="325"/>
      <c r="MR15" s="325"/>
      <c r="MS15" s="325"/>
      <c r="MT15" s="325"/>
      <c r="MU15" s="325"/>
      <c r="MV15" s="325"/>
      <c r="MW15" s="325"/>
      <c r="MX15" s="325"/>
      <c r="MY15" s="325"/>
      <c r="MZ15" s="325"/>
      <c r="NA15" s="325"/>
      <c r="NB15" s="325"/>
      <c r="NC15" s="325"/>
      <c r="ND15" s="325"/>
      <c r="NE15" s="325"/>
      <c r="NF15" s="325"/>
      <c r="NG15" s="325"/>
      <c r="NH15" s="325"/>
      <c r="NI15" s="325"/>
      <c r="NJ15" s="325"/>
      <c r="NK15" s="325"/>
      <c r="NL15" s="325"/>
      <c r="NM15" s="325"/>
      <c r="NN15" s="325"/>
      <c r="NO15" s="325"/>
      <c r="NP15" s="325"/>
      <c r="NQ15" s="325"/>
      <c r="NR15" s="325"/>
      <c r="NS15" s="325"/>
      <c r="NT15" s="325"/>
      <c r="NU15" s="325"/>
      <c r="NV15" s="325"/>
      <c r="NW15" s="325"/>
      <c r="NX15" s="325"/>
      <c r="NY15" s="325"/>
      <c r="NZ15" s="325"/>
      <c r="OA15" s="325"/>
      <c r="OB15" s="325"/>
      <c r="OC15" s="325"/>
      <c r="OD15" s="325"/>
      <c r="OE15" s="325"/>
      <c r="OF15" s="325"/>
      <c r="OG15" s="325"/>
      <c r="OH15" s="325"/>
      <c r="OI15" s="325"/>
      <c r="OJ15" s="325"/>
      <c r="OK15" s="325"/>
      <c r="OL15" s="325"/>
      <c r="OM15" s="325"/>
      <c r="ON15" s="325"/>
      <c r="OO15" s="325"/>
      <c r="OP15" s="325"/>
      <c r="OQ15" s="325"/>
      <c r="OR15" s="325"/>
      <c r="OS15" s="325"/>
      <c r="OT15" s="325"/>
      <c r="OU15" s="325"/>
      <c r="OV15" s="325"/>
      <c r="OW15" s="325"/>
      <c r="OX15" s="325"/>
      <c r="OY15" s="325"/>
      <c r="OZ15" s="325"/>
      <c r="PA15" s="325"/>
      <c r="PB15" s="325"/>
      <c r="PC15" s="325"/>
      <c r="PD15" s="325"/>
      <c r="PE15" s="325"/>
      <c r="PF15" s="325"/>
      <c r="PG15" s="325"/>
      <c r="PH15" s="325"/>
      <c r="PI15" s="325"/>
      <c r="PJ15" s="325"/>
      <c r="PK15" s="325"/>
      <c r="PL15" s="325"/>
      <c r="PM15" s="325"/>
      <c r="PN15" s="325"/>
      <c r="PO15" s="325"/>
      <c r="PP15" s="325"/>
      <c r="PQ15" s="325"/>
      <c r="PR15" s="325"/>
      <c r="PS15" s="325"/>
      <c r="PT15" s="325"/>
      <c r="PU15" s="325"/>
      <c r="PV15" s="325"/>
      <c r="PW15" s="325"/>
      <c r="PX15" s="325"/>
      <c r="PY15" s="325"/>
      <c r="PZ15" s="325"/>
      <c r="QA15" s="325"/>
      <c r="QB15" s="325"/>
      <c r="QC15" s="325"/>
      <c r="QD15" s="325"/>
      <c r="QE15" s="325"/>
      <c r="QF15" s="325"/>
      <c r="QG15" s="325"/>
      <c r="QH15" s="325"/>
      <c r="QI15" s="325"/>
      <c r="QJ15" s="325"/>
      <c r="QK15" s="325"/>
      <c r="QL15" s="325"/>
      <c r="QM15" s="325"/>
      <c r="QN15" s="325"/>
      <c r="QO15" s="325"/>
      <c r="QP15" s="325"/>
      <c r="QQ15" s="325"/>
      <c r="QR15" s="325"/>
      <c r="QS15" s="325"/>
      <c r="QT15" s="325"/>
      <c r="QU15" s="325"/>
      <c r="QV15" s="325"/>
      <c r="QW15" s="325"/>
      <c r="QX15" s="325"/>
      <c r="QY15" s="325"/>
      <c r="QZ15" s="325"/>
      <c r="RA15" s="325"/>
      <c r="RB15" s="325"/>
      <c r="RC15" s="325"/>
    </row>
    <row r="16" spans="1:471" s="357" customFormat="1" ht="44.25" customHeight="1">
      <c r="A16" s="350" t="s">
        <v>3358</v>
      </c>
      <c r="B16" s="351" t="s">
        <v>1675</v>
      </c>
      <c r="C16" s="352" t="s">
        <v>1676</v>
      </c>
      <c r="D16" s="353">
        <v>74</v>
      </c>
      <c r="E16" s="353" t="s">
        <v>726</v>
      </c>
      <c r="F16" s="353"/>
      <c r="G16" s="353" t="s">
        <v>1680</v>
      </c>
      <c r="H16" s="352" t="s">
        <v>1579</v>
      </c>
      <c r="I16" s="353" t="s">
        <v>1686</v>
      </c>
      <c r="J16" s="354" t="s">
        <v>3125</v>
      </c>
      <c r="K16" s="353"/>
      <c r="L16" s="353" t="s">
        <v>1682</v>
      </c>
      <c r="M16" s="355" t="s">
        <v>1607</v>
      </c>
      <c r="N16" s="355" t="s">
        <v>1608</v>
      </c>
      <c r="O16" s="353"/>
      <c r="P16" s="352"/>
      <c r="Q16" s="353" t="s">
        <v>1677</v>
      </c>
      <c r="R16" s="353" t="s">
        <v>1678</v>
      </c>
      <c r="S16" s="353"/>
      <c r="T16" s="353" t="s">
        <v>1679</v>
      </c>
      <c r="U16" s="353"/>
      <c r="V16" s="353"/>
      <c r="W16" s="353"/>
      <c r="X16" s="353"/>
      <c r="Y16" s="353"/>
      <c r="Z16" s="353"/>
      <c r="AA16" s="353" t="s">
        <v>1666</v>
      </c>
      <c r="AB16" s="353" t="s">
        <v>1681</v>
      </c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6"/>
      <c r="AN16" s="325"/>
      <c r="AO16" s="325"/>
      <c r="AP16" s="325"/>
      <c r="AQ16" s="325"/>
      <c r="AR16" s="325"/>
      <c r="AS16" s="325"/>
      <c r="AT16" s="325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5"/>
      <c r="BF16" s="325"/>
      <c r="BG16" s="325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5"/>
      <c r="BS16" s="325"/>
      <c r="BT16" s="325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5"/>
      <c r="CF16" s="325"/>
      <c r="CG16" s="325"/>
      <c r="CH16" s="325"/>
      <c r="CI16" s="325"/>
      <c r="CJ16" s="325"/>
      <c r="CK16" s="325"/>
      <c r="CL16" s="325"/>
      <c r="CM16" s="325"/>
      <c r="CN16" s="325"/>
      <c r="CO16" s="325"/>
      <c r="CP16" s="325"/>
      <c r="CQ16" s="325"/>
      <c r="CR16" s="325"/>
      <c r="CS16" s="325"/>
      <c r="CT16" s="325"/>
      <c r="CU16" s="325"/>
      <c r="CV16" s="325"/>
      <c r="CW16" s="325"/>
      <c r="CX16" s="325"/>
      <c r="CY16" s="325"/>
      <c r="CZ16" s="325"/>
      <c r="DA16" s="325"/>
      <c r="DB16" s="325"/>
      <c r="DC16" s="325"/>
      <c r="DD16" s="325"/>
      <c r="DE16" s="325"/>
      <c r="DF16" s="325"/>
      <c r="DG16" s="325"/>
      <c r="DH16" s="325"/>
      <c r="DI16" s="325"/>
      <c r="DJ16" s="325"/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5"/>
      <c r="DX16" s="325"/>
      <c r="DY16" s="325"/>
      <c r="DZ16" s="325"/>
      <c r="EA16" s="325"/>
      <c r="EB16" s="325"/>
      <c r="EC16" s="325"/>
      <c r="ED16" s="325"/>
      <c r="EE16" s="325"/>
      <c r="EF16" s="325"/>
      <c r="EG16" s="325"/>
      <c r="EH16" s="325"/>
      <c r="EI16" s="325"/>
      <c r="EJ16" s="325"/>
      <c r="EK16" s="325"/>
      <c r="EL16" s="325"/>
      <c r="EM16" s="325"/>
      <c r="EN16" s="325"/>
      <c r="EO16" s="325"/>
      <c r="EP16" s="325"/>
      <c r="EQ16" s="325"/>
      <c r="ER16" s="325"/>
      <c r="ES16" s="325"/>
      <c r="ET16" s="325"/>
      <c r="EU16" s="325"/>
      <c r="EV16" s="325"/>
      <c r="EW16" s="325"/>
      <c r="EX16" s="325"/>
      <c r="EY16" s="325"/>
      <c r="EZ16" s="325"/>
      <c r="FA16" s="325"/>
      <c r="FB16" s="325"/>
      <c r="FC16" s="325"/>
      <c r="FD16" s="325"/>
      <c r="FE16" s="325"/>
      <c r="FF16" s="325"/>
      <c r="FG16" s="325"/>
      <c r="FH16" s="325"/>
      <c r="FI16" s="325"/>
      <c r="FJ16" s="325"/>
      <c r="FK16" s="325"/>
      <c r="FL16" s="325"/>
      <c r="FM16" s="325"/>
      <c r="FN16" s="325"/>
      <c r="FO16" s="325"/>
      <c r="FP16" s="325"/>
      <c r="FQ16" s="325"/>
      <c r="FR16" s="325"/>
      <c r="FS16" s="325"/>
      <c r="FT16" s="325"/>
      <c r="FU16" s="325"/>
      <c r="FV16" s="325"/>
      <c r="FW16" s="325"/>
      <c r="FX16" s="325"/>
      <c r="FY16" s="325"/>
      <c r="FZ16" s="325"/>
      <c r="GA16" s="325"/>
      <c r="GB16" s="325"/>
      <c r="GC16" s="325"/>
      <c r="GD16" s="325"/>
      <c r="GE16" s="325"/>
      <c r="GF16" s="325"/>
      <c r="GG16" s="325"/>
      <c r="GH16" s="325"/>
      <c r="GI16" s="325"/>
      <c r="GJ16" s="325"/>
      <c r="GK16" s="325"/>
      <c r="GL16" s="325"/>
      <c r="GM16" s="325"/>
      <c r="GN16" s="325"/>
      <c r="GO16" s="325"/>
      <c r="GP16" s="325"/>
      <c r="GQ16" s="325"/>
      <c r="GR16" s="325"/>
      <c r="GS16" s="325"/>
      <c r="GT16" s="325"/>
      <c r="GU16" s="325"/>
      <c r="GV16" s="325"/>
      <c r="GW16" s="325"/>
      <c r="GX16" s="325"/>
      <c r="GY16" s="325"/>
      <c r="GZ16" s="325"/>
      <c r="HA16" s="325"/>
      <c r="HB16" s="325"/>
      <c r="HC16" s="325"/>
      <c r="HD16" s="325"/>
      <c r="HE16" s="325"/>
      <c r="HF16" s="325"/>
      <c r="HG16" s="325"/>
      <c r="HH16" s="325"/>
      <c r="HI16" s="325"/>
      <c r="HJ16" s="325"/>
      <c r="HK16" s="325"/>
      <c r="HL16" s="325"/>
      <c r="HM16" s="325"/>
      <c r="HN16" s="325"/>
      <c r="HO16" s="325"/>
      <c r="HP16" s="325"/>
      <c r="HQ16" s="325"/>
      <c r="HR16" s="325"/>
      <c r="HS16" s="325"/>
      <c r="HT16" s="325"/>
      <c r="HU16" s="325"/>
      <c r="HV16" s="325"/>
      <c r="HW16" s="325"/>
      <c r="HX16" s="325"/>
      <c r="HY16" s="325"/>
      <c r="HZ16" s="325"/>
      <c r="IA16" s="325"/>
      <c r="IB16" s="325"/>
      <c r="IC16" s="325"/>
      <c r="ID16" s="325"/>
      <c r="IE16" s="325"/>
      <c r="IF16" s="325"/>
      <c r="IG16" s="325"/>
      <c r="IH16" s="325"/>
      <c r="II16" s="325"/>
      <c r="IJ16" s="325"/>
      <c r="IK16" s="325"/>
      <c r="IL16" s="325"/>
      <c r="IM16" s="325"/>
      <c r="IN16" s="325"/>
      <c r="IO16" s="325"/>
      <c r="IP16" s="325"/>
      <c r="IQ16" s="325"/>
      <c r="IR16" s="325"/>
      <c r="IS16" s="325"/>
      <c r="IT16" s="325"/>
      <c r="IU16" s="325"/>
      <c r="IV16" s="325"/>
      <c r="IW16" s="325"/>
      <c r="IX16" s="325"/>
      <c r="IY16" s="325"/>
      <c r="IZ16" s="325"/>
      <c r="JA16" s="325"/>
      <c r="JB16" s="325"/>
      <c r="JC16" s="325"/>
      <c r="JD16" s="325"/>
      <c r="JE16" s="325"/>
      <c r="JF16" s="325"/>
      <c r="JG16" s="325"/>
      <c r="JH16" s="325"/>
      <c r="JI16" s="325"/>
      <c r="JJ16" s="325"/>
      <c r="JK16" s="325"/>
      <c r="JL16" s="325"/>
      <c r="JM16" s="325"/>
      <c r="JN16" s="325"/>
      <c r="JO16" s="325"/>
      <c r="JP16" s="325"/>
      <c r="JQ16" s="325"/>
      <c r="JR16" s="325"/>
      <c r="JS16" s="325"/>
      <c r="JT16" s="325"/>
      <c r="JU16" s="325"/>
      <c r="JV16" s="325"/>
      <c r="JW16" s="325"/>
      <c r="JX16" s="325"/>
      <c r="JY16" s="325"/>
      <c r="JZ16" s="325"/>
      <c r="KA16" s="325"/>
      <c r="KB16" s="325"/>
      <c r="KC16" s="325"/>
      <c r="KD16" s="325"/>
      <c r="KE16" s="325"/>
      <c r="KF16" s="325"/>
      <c r="KG16" s="325"/>
      <c r="KH16" s="325"/>
      <c r="KI16" s="325"/>
      <c r="KJ16" s="325"/>
      <c r="KK16" s="325"/>
      <c r="KL16" s="325"/>
      <c r="KM16" s="325"/>
      <c r="KN16" s="325"/>
      <c r="KO16" s="325"/>
      <c r="KP16" s="325"/>
      <c r="KQ16" s="325"/>
      <c r="KR16" s="325"/>
      <c r="KS16" s="325"/>
      <c r="KT16" s="325"/>
      <c r="KU16" s="325"/>
      <c r="KV16" s="325"/>
      <c r="KW16" s="325"/>
      <c r="KX16" s="325"/>
      <c r="KY16" s="325"/>
      <c r="KZ16" s="325"/>
      <c r="LA16" s="325"/>
      <c r="LB16" s="325"/>
      <c r="LC16" s="325"/>
      <c r="LD16" s="325"/>
      <c r="LE16" s="325"/>
      <c r="LF16" s="325"/>
      <c r="LG16" s="325"/>
      <c r="LH16" s="325"/>
      <c r="LI16" s="325"/>
      <c r="LJ16" s="325"/>
      <c r="LK16" s="325"/>
      <c r="LL16" s="325"/>
      <c r="LM16" s="325"/>
      <c r="LN16" s="325"/>
      <c r="LO16" s="325"/>
      <c r="LP16" s="325"/>
      <c r="LQ16" s="325"/>
      <c r="LR16" s="325"/>
      <c r="LS16" s="325"/>
      <c r="LT16" s="325"/>
      <c r="LU16" s="325"/>
      <c r="LV16" s="325"/>
      <c r="LW16" s="325"/>
      <c r="LX16" s="325"/>
      <c r="LY16" s="325"/>
      <c r="LZ16" s="325"/>
      <c r="MA16" s="325"/>
      <c r="MB16" s="325"/>
      <c r="MC16" s="325"/>
      <c r="MD16" s="325"/>
      <c r="ME16" s="325"/>
      <c r="MF16" s="325"/>
      <c r="MG16" s="325"/>
      <c r="MH16" s="325"/>
      <c r="MI16" s="325"/>
      <c r="MJ16" s="325"/>
      <c r="MK16" s="325"/>
      <c r="ML16" s="325"/>
      <c r="MM16" s="325"/>
      <c r="MN16" s="325"/>
      <c r="MO16" s="325"/>
      <c r="MP16" s="325"/>
      <c r="MQ16" s="325"/>
      <c r="MR16" s="325"/>
      <c r="MS16" s="325"/>
      <c r="MT16" s="325"/>
      <c r="MU16" s="325"/>
      <c r="MV16" s="325"/>
      <c r="MW16" s="325"/>
      <c r="MX16" s="325"/>
      <c r="MY16" s="325"/>
      <c r="MZ16" s="325"/>
      <c r="NA16" s="325"/>
      <c r="NB16" s="325"/>
      <c r="NC16" s="325"/>
      <c r="ND16" s="325"/>
      <c r="NE16" s="325"/>
      <c r="NF16" s="325"/>
      <c r="NG16" s="325"/>
      <c r="NH16" s="325"/>
      <c r="NI16" s="325"/>
      <c r="NJ16" s="325"/>
      <c r="NK16" s="325"/>
      <c r="NL16" s="325"/>
      <c r="NM16" s="325"/>
      <c r="NN16" s="325"/>
      <c r="NO16" s="325"/>
      <c r="NP16" s="325"/>
      <c r="NQ16" s="325"/>
      <c r="NR16" s="325"/>
      <c r="NS16" s="325"/>
      <c r="NT16" s="325"/>
      <c r="NU16" s="325"/>
      <c r="NV16" s="325"/>
      <c r="NW16" s="325"/>
      <c r="NX16" s="325"/>
      <c r="NY16" s="325"/>
      <c r="NZ16" s="325"/>
      <c r="OA16" s="325"/>
      <c r="OB16" s="325"/>
      <c r="OC16" s="325"/>
      <c r="OD16" s="325"/>
      <c r="OE16" s="325"/>
      <c r="OF16" s="325"/>
      <c r="OG16" s="325"/>
      <c r="OH16" s="325"/>
      <c r="OI16" s="325"/>
      <c r="OJ16" s="325"/>
      <c r="OK16" s="325"/>
      <c r="OL16" s="325"/>
      <c r="OM16" s="325"/>
      <c r="ON16" s="325"/>
      <c r="OO16" s="325"/>
      <c r="OP16" s="325"/>
      <c r="OQ16" s="325"/>
      <c r="OR16" s="325"/>
      <c r="OS16" s="325"/>
      <c r="OT16" s="325"/>
      <c r="OU16" s="325"/>
      <c r="OV16" s="325"/>
      <c r="OW16" s="325"/>
      <c r="OX16" s="325"/>
      <c r="OY16" s="325"/>
      <c r="OZ16" s="325"/>
      <c r="PA16" s="325"/>
      <c r="PB16" s="325"/>
      <c r="PC16" s="325"/>
      <c r="PD16" s="325"/>
      <c r="PE16" s="325"/>
      <c r="PF16" s="325"/>
      <c r="PG16" s="325"/>
      <c r="PH16" s="325"/>
      <c r="PI16" s="325"/>
      <c r="PJ16" s="325"/>
      <c r="PK16" s="325"/>
      <c r="PL16" s="325"/>
      <c r="PM16" s="325"/>
      <c r="PN16" s="325"/>
      <c r="PO16" s="325"/>
      <c r="PP16" s="325"/>
      <c r="PQ16" s="325"/>
      <c r="PR16" s="325"/>
      <c r="PS16" s="325"/>
      <c r="PT16" s="325"/>
      <c r="PU16" s="325"/>
      <c r="PV16" s="325"/>
      <c r="PW16" s="325"/>
      <c r="PX16" s="325"/>
      <c r="PY16" s="325"/>
      <c r="PZ16" s="325"/>
      <c r="QA16" s="325"/>
      <c r="QB16" s="325"/>
      <c r="QC16" s="325"/>
      <c r="QD16" s="325"/>
      <c r="QE16" s="325"/>
      <c r="QF16" s="325"/>
      <c r="QG16" s="325"/>
      <c r="QH16" s="325"/>
      <c r="QI16" s="325"/>
      <c r="QJ16" s="325"/>
      <c r="QK16" s="325"/>
      <c r="QL16" s="325"/>
      <c r="QM16" s="325"/>
      <c r="QN16" s="325"/>
      <c r="QO16" s="325"/>
      <c r="QP16" s="325"/>
      <c r="QQ16" s="325"/>
      <c r="QR16" s="325"/>
      <c r="QS16" s="325"/>
      <c r="QT16" s="325"/>
      <c r="QU16" s="325"/>
      <c r="QV16" s="325"/>
      <c r="QW16" s="325"/>
      <c r="QX16" s="325"/>
      <c r="QY16" s="325"/>
      <c r="QZ16" s="325"/>
      <c r="RA16" s="325"/>
      <c r="RB16" s="325"/>
      <c r="RC16" s="325"/>
    </row>
    <row r="17" spans="1:471" s="357" customFormat="1" ht="44.25" customHeight="1">
      <c r="A17" s="350" t="s">
        <v>3358</v>
      </c>
      <c r="B17" s="351" t="s">
        <v>1675</v>
      </c>
      <c r="C17" s="352" t="s">
        <v>1676</v>
      </c>
      <c r="D17" s="353">
        <v>74</v>
      </c>
      <c r="E17" s="353" t="s">
        <v>726</v>
      </c>
      <c r="F17" s="353"/>
      <c r="G17" s="353" t="s">
        <v>1680</v>
      </c>
      <c r="H17" s="352" t="s">
        <v>1580</v>
      </c>
      <c r="I17" s="353" t="s">
        <v>1687</v>
      </c>
      <c r="J17" s="354" t="s">
        <v>3126</v>
      </c>
      <c r="K17" s="353"/>
      <c r="L17" s="353" t="s">
        <v>1682</v>
      </c>
      <c r="M17" s="355" t="s">
        <v>1607</v>
      </c>
      <c r="N17" s="355" t="s">
        <v>1608</v>
      </c>
      <c r="O17" s="353"/>
      <c r="P17" s="352"/>
      <c r="Q17" s="353" t="s">
        <v>1677</v>
      </c>
      <c r="R17" s="353" t="s">
        <v>1678</v>
      </c>
      <c r="S17" s="353"/>
      <c r="T17" s="353" t="s">
        <v>1679</v>
      </c>
      <c r="U17" s="353"/>
      <c r="V17" s="353"/>
      <c r="W17" s="353"/>
      <c r="X17" s="353"/>
      <c r="Y17" s="353"/>
      <c r="Z17" s="353"/>
      <c r="AA17" s="353" t="s">
        <v>1666</v>
      </c>
      <c r="AB17" s="353" t="s">
        <v>1681</v>
      </c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6"/>
      <c r="AN17" s="325"/>
      <c r="AO17" s="325"/>
      <c r="AP17" s="325"/>
      <c r="AQ17" s="325"/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325"/>
      <c r="BF17" s="325"/>
      <c r="BG17" s="325"/>
      <c r="BH17" s="325"/>
      <c r="BI17" s="325"/>
      <c r="BJ17" s="325"/>
      <c r="BK17" s="325"/>
      <c r="BL17" s="325"/>
      <c r="BM17" s="325"/>
      <c r="BN17" s="325"/>
      <c r="BO17" s="325"/>
      <c r="BP17" s="325"/>
      <c r="BQ17" s="325"/>
      <c r="BR17" s="325"/>
      <c r="BS17" s="325"/>
      <c r="BT17" s="325"/>
      <c r="BU17" s="325"/>
      <c r="BV17" s="325"/>
      <c r="BW17" s="325"/>
      <c r="BX17" s="325"/>
      <c r="BY17" s="325"/>
      <c r="BZ17" s="325"/>
      <c r="CA17" s="325"/>
      <c r="CB17" s="325"/>
      <c r="CC17" s="325"/>
      <c r="CD17" s="325"/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  <c r="ES17" s="325"/>
      <c r="ET17" s="325"/>
      <c r="EU17" s="325"/>
      <c r="EV17" s="325"/>
      <c r="EW17" s="325"/>
      <c r="EX17" s="325"/>
      <c r="EY17" s="325"/>
      <c r="EZ17" s="325"/>
      <c r="FA17" s="325"/>
      <c r="FB17" s="325"/>
      <c r="FC17" s="325"/>
      <c r="FD17" s="325"/>
      <c r="FE17" s="325"/>
      <c r="FF17" s="325"/>
      <c r="FG17" s="325"/>
      <c r="FH17" s="325"/>
      <c r="FI17" s="325"/>
      <c r="FJ17" s="325"/>
      <c r="FK17" s="325"/>
      <c r="FL17" s="325"/>
      <c r="FM17" s="325"/>
      <c r="FN17" s="325"/>
      <c r="FO17" s="325"/>
      <c r="FP17" s="325"/>
      <c r="FQ17" s="325"/>
      <c r="FR17" s="325"/>
      <c r="FS17" s="325"/>
      <c r="FT17" s="325"/>
      <c r="FU17" s="325"/>
      <c r="FV17" s="325"/>
      <c r="FW17" s="325"/>
      <c r="FX17" s="325"/>
      <c r="FY17" s="325"/>
      <c r="FZ17" s="325"/>
      <c r="GA17" s="325"/>
      <c r="GB17" s="325"/>
      <c r="GC17" s="325"/>
      <c r="GD17" s="325"/>
      <c r="GE17" s="325"/>
      <c r="GF17" s="325"/>
      <c r="GG17" s="325"/>
      <c r="GH17" s="325"/>
      <c r="GI17" s="325"/>
      <c r="GJ17" s="325"/>
      <c r="GK17" s="325"/>
      <c r="GL17" s="325"/>
      <c r="GM17" s="325"/>
      <c r="GN17" s="325"/>
      <c r="GO17" s="325"/>
      <c r="GP17" s="325"/>
      <c r="GQ17" s="325"/>
      <c r="GR17" s="325"/>
      <c r="GS17" s="325"/>
      <c r="GT17" s="325"/>
      <c r="GU17" s="325"/>
      <c r="GV17" s="325"/>
      <c r="GW17" s="325"/>
      <c r="GX17" s="325"/>
      <c r="GY17" s="325"/>
      <c r="GZ17" s="325"/>
      <c r="HA17" s="325"/>
      <c r="HB17" s="325"/>
      <c r="HC17" s="325"/>
      <c r="HD17" s="325"/>
      <c r="HE17" s="325"/>
      <c r="HF17" s="325"/>
      <c r="HG17" s="325"/>
      <c r="HH17" s="325"/>
      <c r="HI17" s="325"/>
      <c r="HJ17" s="325"/>
      <c r="HK17" s="325"/>
      <c r="HL17" s="325"/>
      <c r="HM17" s="325"/>
      <c r="HN17" s="325"/>
      <c r="HO17" s="325"/>
      <c r="HP17" s="325"/>
      <c r="HQ17" s="325"/>
      <c r="HR17" s="325"/>
      <c r="HS17" s="325"/>
      <c r="HT17" s="325"/>
      <c r="HU17" s="325"/>
      <c r="HV17" s="325"/>
      <c r="HW17" s="325"/>
      <c r="HX17" s="325"/>
      <c r="HY17" s="325"/>
      <c r="HZ17" s="325"/>
      <c r="IA17" s="325"/>
      <c r="IB17" s="325"/>
      <c r="IC17" s="325"/>
      <c r="ID17" s="325"/>
      <c r="IE17" s="325"/>
      <c r="IF17" s="325"/>
      <c r="IG17" s="325"/>
      <c r="IH17" s="325"/>
      <c r="II17" s="325"/>
      <c r="IJ17" s="325"/>
      <c r="IK17" s="325"/>
      <c r="IL17" s="325"/>
      <c r="IM17" s="325"/>
      <c r="IN17" s="325"/>
      <c r="IO17" s="325"/>
      <c r="IP17" s="325"/>
      <c r="IQ17" s="325"/>
      <c r="IR17" s="325"/>
      <c r="IS17" s="325"/>
      <c r="IT17" s="325"/>
      <c r="IU17" s="325"/>
      <c r="IV17" s="325"/>
      <c r="IW17" s="325"/>
      <c r="IX17" s="325"/>
      <c r="IY17" s="325"/>
      <c r="IZ17" s="325"/>
      <c r="JA17" s="325"/>
      <c r="JB17" s="325"/>
      <c r="JC17" s="325"/>
      <c r="JD17" s="325"/>
      <c r="JE17" s="325"/>
      <c r="JF17" s="325"/>
      <c r="JG17" s="325"/>
      <c r="JH17" s="325"/>
      <c r="JI17" s="325"/>
      <c r="JJ17" s="325"/>
      <c r="JK17" s="325"/>
      <c r="JL17" s="325"/>
      <c r="JM17" s="325"/>
      <c r="JN17" s="325"/>
      <c r="JO17" s="325"/>
      <c r="JP17" s="325"/>
      <c r="JQ17" s="325"/>
      <c r="JR17" s="325"/>
      <c r="JS17" s="325"/>
      <c r="JT17" s="325"/>
      <c r="JU17" s="325"/>
      <c r="JV17" s="325"/>
      <c r="JW17" s="325"/>
      <c r="JX17" s="325"/>
      <c r="JY17" s="325"/>
      <c r="JZ17" s="325"/>
      <c r="KA17" s="325"/>
      <c r="KB17" s="325"/>
      <c r="KC17" s="325"/>
      <c r="KD17" s="325"/>
      <c r="KE17" s="325"/>
      <c r="KF17" s="325"/>
      <c r="KG17" s="325"/>
      <c r="KH17" s="325"/>
      <c r="KI17" s="325"/>
      <c r="KJ17" s="325"/>
      <c r="KK17" s="325"/>
      <c r="KL17" s="325"/>
      <c r="KM17" s="325"/>
      <c r="KN17" s="325"/>
      <c r="KO17" s="325"/>
      <c r="KP17" s="325"/>
      <c r="KQ17" s="325"/>
      <c r="KR17" s="325"/>
      <c r="KS17" s="325"/>
      <c r="KT17" s="325"/>
      <c r="KU17" s="325"/>
      <c r="KV17" s="325"/>
      <c r="KW17" s="325"/>
      <c r="KX17" s="325"/>
      <c r="KY17" s="325"/>
      <c r="KZ17" s="325"/>
      <c r="LA17" s="325"/>
      <c r="LB17" s="325"/>
      <c r="LC17" s="325"/>
      <c r="LD17" s="325"/>
      <c r="LE17" s="325"/>
      <c r="LF17" s="325"/>
      <c r="LG17" s="325"/>
      <c r="LH17" s="325"/>
      <c r="LI17" s="325"/>
      <c r="LJ17" s="325"/>
      <c r="LK17" s="325"/>
      <c r="LL17" s="325"/>
      <c r="LM17" s="325"/>
      <c r="LN17" s="325"/>
      <c r="LO17" s="325"/>
      <c r="LP17" s="325"/>
      <c r="LQ17" s="325"/>
      <c r="LR17" s="325"/>
      <c r="LS17" s="325"/>
      <c r="LT17" s="325"/>
      <c r="LU17" s="325"/>
      <c r="LV17" s="325"/>
      <c r="LW17" s="325"/>
      <c r="LX17" s="325"/>
      <c r="LY17" s="325"/>
      <c r="LZ17" s="325"/>
      <c r="MA17" s="325"/>
      <c r="MB17" s="325"/>
      <c r="MC17" s="325"/>
      <c r="MD17" s="325"/>
      <c r="ME17" s="325"/>
      <c r="MF17" s="325"/>
      <c r="MG17" s="325"/>
      <c r="MH17" s="325"/>
      <c r="MI17" s="325"/>
      <c r="MJ17" s="325"/>
      <c r="MK17" s="325"/>
      <c r="ML17" s="325"/>
      <c r="MM17" s="325"/>
      <c r="MN17" s="325"/>
      <c r="MO17" s="325"/>
      <c r="MP17" s="325"/>
      <c r="MQ17" s="325"/>
      <c r="MR17" s="325"/>
      <c r="MS17" s="325"/>
      <c r="MT17" s="325"/>
      <c r="MU17" s="325"/>
      <c r="MV17" s="325"/>
      <c r="MW17" s="325"/>
      <c r="MX17" s="325"/>
      <c r="MY17" s="325"/>
      <c r="MZ17" s="325"/>
      <c r="NA17" s="325"/>
      <c r="NB17" s="325"/>
      <c r="NC17" s="325"/>
      <c r="ND17" s="325"/>
      <c r="NE17" s="325"/>
      <c r="NF17" s="325"/>
      <c r="NG17" s="325"/>
      <c r="NH17" s="325"/>
      <c r="NI17" s="325"/>
      <c r="NJ17" s="325"/>
      <c r="NK17" s="325"/>
      <c r="NL17" s="325"/>
      <c r="NM17" s="325"/>
      <c r="NN17" s="325"/>
      <c r="NO17" s="325"/>
      <c r="NP17" s="325"/>
      <c r="NQ17" s="325"/>
      <c r="NR17" s="325"/>
      <c r="NS17" s="325"/>
      <c r="NT17" s="325"/>
      <c r="NU17" s="325"/>
      <c r="NV17" s="325"/>
      <c r="NW17" s="325"/>
      <c r="NX17" s="325"/>
      <c r="NY17" s="325"/>
      <c r="NZ17" s="325"/>
      <c r="OA17" s="325"/>
      <c r="OB17" s="325"/>
      <c r="OC17" s="325"/>
      <c r="OD17" s="325"/>
      <c r="OE17" s="325"/>
      <c r="OF17" s="325"/>
      <c r="OG17" s="325"/>
      <c r="OH17" s="325"/>
      <c r="OI17" s="325"/>
      <c r="OJ17" s="325"/>
      <c r="OK17" s="325"/>
      <c r="OL17" s="325"/>
      <c r="OM17" s="325"/>
      <c r="ON17" s="325"/>
      <c r="OO17" s="325"/>
      <c r="OP17" s="325"/>
      <c r="OQ17" s="325"/>
      <c r="OR17" s="325"/>
      <c r="OS17" s="325"/>
      <c r="OT17" s="325"/>
      <c r="OU17" s="325"/>
      <c r="OV17" s="325"/>
      <c r="OW17" s="325"/>
      <c r="OX17" s="325"/>
      <c r="OY17" s="325"/>
      <c r="OZ17" s="325"/>
      <c r="PA17" s="325"/>
      <c r="PB17" s="325"/>
      <c r="PC17" s="325"/>
      <c r="PD17" s="325"/>
      <c r="PE17" s="325"/>
      <c r="PF17" s="325"/>
      <c r="PG17" s="325"/>
      <c r="PH17" s="325"/>
      <c r="PI17" s="325"/>
      <c r="PJ17" s="325"/>
      <c r="PK17" s="325"/>
      <c r="PL17" s="325"/>
      <c r="PM17" s="325"/>
      <c r="PN17" s="325"/>
      <c r="PO17" s="325"/>
      <c r="PP17" s="325"/>
      <c r="PQ17" s="325"/>
      <c r="PR17" s="325"/>
      <c r="PS17" s="325"/>
      <c r="PT17" s="325"/>
      <c r="PU17" s="325"/>
      <c r="PV17" s="325"/>
      <c r="PW17" s="325"/>
      <c r="PX17" s="325"/>
      <c r="PY17" s="325"/>
      <c r="PZ17" s="325"/>
      <c r="QA17" s="325"/>
      <c r="QB17" s="325"/>
      <c r="QC17" s="325"/>
      <c r="QD17" s="325"/>
      <c r="QE17" s="325"/>
      <c r="QF17" s="325"/>
      <c r="QG17" s="325"/>
      <c r="QH17" s="325"/>
      <c r="QI17" s="325"/>
      <c r="QJ17" s="325"/>
      <c r="QK17" s="325"/>
      <c r="QL17" s="325"/>
      <c r="QM17" s="325"/>
      <c r="QN17" s="325"/>
      <c r="QO17" s="325"/>
      <c r="QP17" s="325"/>
      <c r="QQ17" s="325"/>
      <c r="QR17" s="325"/>
      <c r="QS17" s="325"/>
      <c r="QT17" s="325"/>
      <c r="QU17" s="325"/>
      <c r="QV17" s="325"/>
      <c r="QW17" s="325"/>
      <c r="QX17" s="325"/>
      <c r="QY17" s="325"/>
      <c r="QZ17" s="325"/>
      <c r="RA17" s="325"/>
      <c r="RB17" s="325"/>
      <c r="RC17" s="325"/>
    </row>
    <row r="18" spans="1:471" s="357" customFormat="1" ht="44.25" customHeight="1">
      <c r="A18" s="350" t="s">
        <v>3358</v>
      </c>
      <c r="B18" s="351" t="s">
        <v>1675</v>
      </c>
      <c r="C18" s="352" t="s">
        <v>1676</v>
      </c>
      <c r="D18" s="353">
        <v>74</v>
      </c>
      <c r="E18" s="353" t="s">
        <v>726</v>
      </c>
      <c r="F18" s="353"/>
      <c r="G18" s="353" t="s">
        <v>1680</v>
      </c>
      <c r="H18" s="352" t="s">
        <v>1581</v>
      </c>
      <c r="I18" s="353" t="s">
        <v>1765</v>
      </c>
      <c r="J18" s="354" t="s">
        <v>3127</v>
      </c>
      <c r="K18" s="353"/>
      <c r="L18" s="353" t="s">
        <v>1682</v>
      </c>
      <c r="M18" s="355" t="s">
        <v>1607</v>
      </c>
      <c r="N18" s="355" t="s">
        <v>1608</v>
      </c>
      <c r="O18" s="353"/>
      <c r="P18" s="352"/>
      <c r="Q18" s="353" t="s">
        <v>1677</v>
      </c>
      <c r="R18" s="353" t="s">
        <v>1678</v>
      </c>
      <c r="S18" s="353"/>
      <c r="T18" s="353" t="s">
        <v>1679</v>
      </c>
      <c r="U18" s="353"/>
      <c r="V18" s="353"/>
      <c r="W18" s="353"/>
      <c r="X18" s="353"/>
      <c r="Y18" s="353"/>
      <c r="Z18" s="353"/>
      <c r="AA18" s="353" t="s">
        <v>1666</v>
      </c>
      <c r="AB18" s="353" t="s">
        <v>1681</v>
      </c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6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25"/>
      <c r="BL18" s="325"/>
      <c r="BM18" s="325"/>
      <c r="BN18" s="325"/>
      <c r="BO18" s="325"/>
      <c r="BP18" s="325"/>
      <c r="BQ18" s="325"/>
      <c r="BR18" s="325"/>
      <c r="BS18" s="325"/>
      <c r="BT18" s="325"/>
      <c r="BU18" s="325"/>
      <c r="BV18" s="325"/>
      <c r="BW18" s="325"/>
      <c r="BX18" s="325"/>
      <c r="BY18" s="325"/>
      <c r="BZ18" s="325"/>
      <c r="CA18" s="325"/>
      <c r="CB18" s="325"/>
      <c r="CC18" s="325"/>
      <c r="CD18" s="325"/>
      <c r="CE18" s="325"/>
      <c r="CF18" s="325"/>
      <c r="CG18" s="325"/>
      <c r="CH18" s="325"/>
      <c r="CI18" s="325"/>
      <c r="CJ18" s="325"/>
      <c r="CK18" s="325"/>
      <c r="CL18" s="325"/>
      <c r="CM18" s="325"/>
      <c r="CN18" s="325"/>
      <c r="CO18" s="325"/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325"/>
      <c r="EC18" s="325"/>
      <c r="ED18" s="325"/>
      <c r="EE18" s="325"/>
      <c r="EF18" s="325"/>
      <c r="EG18" s="325"/>
      <c r="EH18" s="325"/>
      <c r="EI18" s="325"/>
      <c r="EJ18" s="325"/>
      <c r="EK18" s="325"/>
      <c r="EL18" s="325"/>
      <c r="EM18" s="325"/>
      <c r="EN18" s="325"/>
      <c r="EO18" s="325"/>
      <c r="EP18" s="325"/>
      <c r="EQ18" s="325"/>
      <c r="ER18" s="325"/>
      <c r="ES18" s="325"/>
      <c r="ET18" s="325"/>
      <c r="EU18" s="325"/>
      <c r="EV18" s="325"/>
      <c r="EW18" s="325"/>
      <c r="EX18" s="325"/>
      <c r="EY18" s="325"/>
      <c r="EZ18" s="325"/>
      <c r="FA18" s="325"/>
      <c r="FB18" s="325"/>
      <c r="FC18" s="325"/>
      <c r="FD18" s="325"/>
      <c r="FE18" s="325"/>
      <c r="FF18" s="325"/>
      <c r="FG18" s="325"/>
      <c r="FH18" s="325"/>
      <c r="FI18" s="325"/>
      <c r="FJ18" s="325"/>
      <c r="FK18" s="325"/>
      <c r="FL18" s="325"/>
      <c r="FM18" s="325"/>
      <c r="FN18" s="325"/>
      <c r="FO18" s="325"/>
      <c r="FP18" s="325"/>
      <c r="FQ18" s="325"/>
      <c r="FR18" s="325"/>
      <c r="FS18" s="325"/>
      <c r="FT18" s="325"/>
      <c r="FU18" s="325"/>
      <c r="FV18" s="325"/>
      <c r="FW18" s="325"/>
      <c r="FX18" s="325"/>
      <c r="FY18" s="325"/>
      <c r="FZ18" s="325"/>
      <c r="GA18" s="325"/>
      <c r="GB18" s="325"/>
      <c r="GC18" s="325"/>
      <c r="GD18" s="325"/>
      <c r="GE18" s="325"/>
      <c r="GF18" s="325"/>
      <c r="GG18" s="325"/>
      <c r="GH18" s="325"/>
      <c r="GI18" s="325"/>
      <c r="GJ18" s="325"/>
      <c r="GK18" s="325"/>
      <c r="GL18" s="325"/>
      <c r="GM18" s="325"/>
      <c r="GN18" s="325"/>
      <c r="GO18" s="325"/>
      <c r="GP18" s="325"/>
      <c r="GQ18" s="325"/>
      <c r="GR18" s="325"/>
      <c r="GS18" s="325"/>
      <c r="GT18" s="325"/>
      <c r="GU18" s="325"/>
      <c r="GV18" s="325"/>
      <c r="GW18" s="325"/>
      <c r="GX18" s="325"/>
      <c r="GY18" s="325"/>
      <c r="GZ18" s="325"/>
      <c r="HA18" s="325"/>
      <c r="HB18" s="325"/>
      <c r="HC18" s="325"/>
      <c r="HD18" s="325"/>
      <c r="HE18" s="325"/>
      <c r="HF18" s="325"/>
      <c r="HG18" s="325"/>
      <c r="HH18" s="325"/>
      <c r="HI18" s="325"/>
      <c r="HJ18" s="325"/>
      <c r="HK18" s="325"/>
      <c r="HL18" s="325"/>
      <c r="HM18" s="325"/>
      <c r="HN18" s="325"/>
      <c r="HO18" s="325"/>
      <c r="HP18" s="325"/>
      <c r="HQ18" s="325"/>
      <c r="HR18" s="325"/>
      <c r="HS18" s="325"/>
      <c r="HT18" s="325"/>
      <c r="HU18" s="325"/>
      <c r="HV18" s="325"/>
      <c r="HW18" s="325"/>
      <c r="HX18" s="325"/>
      <c r="HY18" s="325"/>
      <c r="HZ18" s="325"/>
      <c r="IA18" s="325"/>
      <c r="IB18" s="325"/>
      <c r="IC18" s="325"/>
      <c r="ID18" s="325"/>
      <c r="IE18" s="325"/>
      <c r="IF18" s="325"/>
      <c r="IG18" s="325"/>
      <c r="IH18" s="325"/>
      <c r="II18" s="325"/>
      <c r="IJ18" s="325"/>
      <c r="IK18" s="325"/>
      <c r="IL18" s="325"/>
      <c r="IM18" s="325"/>
      <c r="IN18" s="325"/>
      <c r="IO18" s="325"/>
      <c r="IP18" s="325"/>
      <c r="IQ18" s="325"/>
      <c r="IR18" s="325"/>
      <c r="IS18" s="325"/>
      <c r="IT18" s="325"/>
      <c r="IU18" s="325"/>
      <c r="IV18" s="325"/>
      <c r="IW18" s="325"/>
      <c r="IX18" s="325"/>
      <c r="IY18" s="325"/>
      <c r="IZ18" s="325"/>
      <c r="JA18" s="325"/>
      <c r="JB18" s="325"/>
      <c r="JC18" s="325"/>
      <c r="JD18" s="325"/>
      <c r="JE18" s="325"/>
      <c r="JF18" s="325"/>
      <c r="JG18" s="325"/>
      <c r="JH18" s="325"/>
      <c r="JI18" s="325"/>
      <c r="JJ18" s="325"/>
      <c r="JK18" s="325"/>
      <c r="JL18" s="325"/>
      <c r="JM18" s="325"/>
      <c r="JN18" s="325"/>
      <c r="JO18" s="325"/>
      <c r="JP18" s="325"/>
      <c r="JQ18" s="325"/>
      <c r="JR18" s="325"/>
      <c r="JS18" s="325"/>
      <c r="JT18" s="325"/>
      <c r="JU18" s="325"/>
      <c r="JV18" s="325"/>
      <c r="JW18" s="325"/>
      <c r="JX18" s="325"/>
      <c r="JY18" s="325"/>
      <c r="JZ18" s="325"/>
      <c r="KA18" s="325"/>
      <c r="KB18" s="325"/>
      <c r="KC18" s="325"/>
      <c r="KD18" s="325"/>
      <c r="KE18" s="325"/>
      <c r="KF18" s="325"/>
      <c r="KG18" s="325"/>
      <c r="KH18" s="325"/>
      <c r="KI18" s="325"/>
      <c r="KJ18" s="325"/>
      <c r="KK18" s="325"/>
      <c r="KL18" s="325"/>
      <c r="KM18" s="325"/>
      <c r="KN18" s="325"/>
      <c r="KO18" s="325"/>
      <c r="KP18" s="325"/>
      <c r="KQ18" s="325"/>
      <c r="KR18" s="325"/>
      <c r="KS18" s="325"/>
      <c r="KT18" s="325"/>
      <c r="KU18" s="325"/>
      <c r="KV18" s="325"/>
      <c r="KW18" s="325"/>
      <c r="KX18" s="325"/>
      <c r="KY18" s="325"/>
      <c r="KZ18" s="325"/>
      <c r="LA18" s="325"/>
      <c r="LB18" s="325"/>
      <c r="LC18" s="325"/>
      <c r="LD18" s="325"/>
      <c r="LE18" s="325"/>
      <c r="LF18" s="325"/>
      <c r="LG18" s="325"/>
      <c r="LH18" s="325"/>
      <c r="LI18" s="325"/>
      <c r="LJ18" s="325"/>
      <c r="LK18" s="325"/>
      <c r="LL18" s="325"/>
      <c r="LM18" s="325"/>
      <c r="LN18" s="325"/>
      <c r="LO18" s="325"/>
      <c r="LP18" s="325"/>
      <c r="LQ18" s="325"/>
      <c r="LR18" s="325"/>
      <c r="LS18" s="325"/>
      <c r="LT18" s="325"/>
      <c r="LU18" s="325"/>
      <c r="LV18" s="325"/>
      <c r="LW18" s="325"/>
      <c r="LX18" s="325"/>
      <c r="LY18" s="325"/>
      <c r="LZ18" s="325"/>
      <c r="MA18" s="325"/>
      <c r="MB18" s="325"/>
      <c r="MC18" s="325"/>
      <c r="MD18" s="325"/>
      <c r="ME18" s="325"/>
      <c r="MF18" s="325"/>
      <c r="MG18" s="325"/>
      <c r="MH18" s="325"/>
      <c r="MI18" s="325"/>
      <c r="MJ18" s="325"/>
      <c r="MK18" s="325"/>
      <c r="ML18" s="325"/>
      <c r="MM18" s="325"/>
      <c r="MN18" s="325"/>
      <c r="MO18" s="325"/>
      <c r="MP18" s="325"/>
      <c r="MQ18" s="325"/>
      <c r="MR18" s="325"/>
      <c r="MS18" s="325"/>
      <c r="MT18" s="325"/>
      <c r="MU18" s="325"/>
      <c r="MV18" s="325"/>
      <c r="MW18" s="325"/>
      <c r="MX18" s="325"/>
      <c r="MY18" s="325"/>
      <c r="MZ18" s="325"/>
      <c r="NA18" s="325"/>
      <c r="NB18" s="325"/>
      <c r="NC18" s="325"/>
      <c r="ND18" s="325"/>
      <c r="NE18" s="325"/>
      <c r="NF18" s="325"/>
      <c r="NG18" s="325"/>
      <c r="NH18" s="325"/>
      <c r="NI18" s="325"/>
      <c r="NJ18" s="325"/>
      <c r="NK18" s="325"/>
      <c r="NL18" s="325"/>
      <c r="NM18" s="325"/>
      <c r="NN18" s="325"/>
      <c r="NO18" s="325"/>
      <c r="NP18" s="325"/>
      <c r="NQ18" s="325"/>
      <c r="NR18" s="325"/>
      <c r="NS18" s="325"/>
      <c r="NT18" s="325"/>
      <c r="NU18" s="325"/>
      <c r="NV18" s="325"/>
      <c r="NW18" s="325"/>
      <c r="NX18" s="325"/>
      <c r="NY18" s="325"/>
      <c r="NZ18" s="325"/>
      <c r="OA18" s="325"/>
      <c r="OB18" s="325"/>
      <c r="OC18" s="325"/>
      <c r="OD18" s="325"/>
      <c r="OE18" s="325"/>
      <c r="OF18" s="325"/>
      <c r="OG18" s="325"/>
      <c r="OH18" s="325"/>
      <c r="OI18" s="325"/>
      <c r="OJ18" s="325"/>
      <c r="OK18" s="325"/>
      <c r="OL18" s="325"/>
      <c r="OM18" s="325"/>
      <c r="ON18" s="325"/>
      <c r="OO18" s="325"/>
      <c r="OP18" s="325"/>
      <c r="OQ18" s="325"/>
      <c r="OR18" s="325"/>
      <c r="OS18" s="325"/>
      <c r="OT18" s="325"/>
      <c r="OU18" s="325"/>
      <c r="OV18" s="325"/>
      <c r="OW18" s="325"/>
      <c r="OX18" s="325"/>
      <c r="OY18" s="325"/>
      <c r="OZ18" s="325"/>
      <c r="PA18" s="325"/>
      <c r="PB18" s="325"/>
      <c r="PC18" s="325"/>
      <c r="PD18" s="325"/>
      <c r="PE18" s="325"/>
      <c r="PF18" s="325"/>
      <c r="PG18" s="325"/>
      <c r="PH18" s="325"/>
      <c r="PI18" s="325"/>
      <c r="PJ18" s="325"/>
      <c r="PK18" s="325"/>
      <c r="PL18" s="325"/>
      <c r="PM18" s="325"/>
      <c r="PN18" s="325"/>
      <c r="PO18" s="325"/>
      <c r="PP18" s="325"/>
      <c r="PQ18" s="325"/>
      <c r="PR18" s="325"/>
      <c r="PS18" s="325"/>
      <c r="PT18" s="325"/>
      <c r="PU18" s="325"/>
      <c r="PV18" s="325"/>
      <c r="PW18" s="325"/>
      <c r="PX18" s="325"/>
      <c r="PY18" s="325"/>
      <c r="PZ18" s="325"/>
      <c r="QA18" s="325"/>
      <c r="QB18" s="325"/>
      <c r="QC18" s="325"/>
      <c r="QD18" s="325"/>
      <c r="QE18" s="325"/>
      <c r="QF18" s="325"/>
      <c r="QG18" s="325"/>
      <c r="QH18" s="325"/>
      <c r="QI18" s="325"/>
      <c r="QJ18" s="325"/>
      <c r="QK18" s="325"/>
      <c r="QL18" s="325"/>
      <c r="QM18" s="325"/>
      <c r="QN18" s="325"/>
      <c r="QO18" s="325"/>
      <c r="QP18" s="325"/>
      <c r="QQ18" s="325"/>
      <c r="QR18" s="325"/>
      <c r="QS18" s="325"/>
      <c r="QT18" s="325"/>
      <c r="QU18" s="325"/>
      <c r="QV18" s="325"/>
      <c r="QW18" s="325"/>
      <c r="QX18" s="325"/>
      <c r="QY18" s="325"/>
      <c r="QZ18" s="325"/>
      <c r="RA18" s="325"/>
      <c r="RB18" s="325"/>
      <c r="RC18" s="325"/>
    </row>
    <row r="19" spans="1:471" s="357" customFormat="1" ht="44.25" customHeight="1">
      <c r="A19" s="350" t="s">
        <v>3358</v>
      </c>
      <c r="B19" s="351" t="s">
        <v>1675</v>
      </c>
      <c r="C19" s="352" t="s">
        <v>1676</v>
      </c>
      <c r="D19" s="353">
        <v>74</v>
      </c>
      <c r="E19" s="353" t="s">
        <v>726</v>
      </c>
      <c r="F19" s="353"/>
      <c r="G19" s="353" t="s">
        <v>1680</v>
      </c>
      <c r="H19" s="352" t="s">
        <v>1582</v>
      </c>
      <c r="I19" s="353" t="s">
        <v>1689</v>
      </c>
      <c r="J19" s="354" t="s">
        <v>3127</v>
      </c>
      <c r="K19" s="353"/>
      <c r="L19" s="353" t="s">
        <v>1682</v>
      </c>
      <c r="M19" s="355" t="s">
        <v>1607</v>
      </c>
      <c r="N19" s="355" t="s">
        <v>1608</v>
      </c>
      <c r="O19" s="353"/>
      <c r="P19" s="352"/>
      <c r="Q19" s="353" t="s">
        <v>1677</v>
      </c>
      <c r="R19" s="353" t="s">
        <v>1678</v>
      </c>
      <c r="S19" s="353"/>
      <c r="T19" s="353" t="s">
        <v>1679</v>
      </c>
      <c r="U19" s="353"/>
      <c r="V19" s="353"/>
      <c r="W19" s="353"/>
      <c r="X19" s="353"/>
      <c r="Y19" s="353"/>
      <c r="Z19" s="353"/>
      <c r="AA19" s="353" t="s">
        <v>1666</v>
      </c>
      <c r="AB19" s="353" t="s">
        <v>1681</v>
      </c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6"/>
      <c r="AN19" s="325"/>
      <c r="AO19" s="325"/>
      <c r="AP19" s="325"/>
      <c r="AQ19" s="325"/>
      <c r="AR19" s="325"/>
      <c r="AS19" s="325"/>
      <c r="AT19" s="325"/>
      <c r="AU19" s="325"/>
      <c r="AV19" s="325"/>
      <c r="AW19" s="325"/>
      <c r="AX19" s="325"/>
      <c r="AY19" s="325"/>
      <c r="AZ19" s="325"/>
      <c r="BA19" s="325"/>
      <c r="BB19" s="325"/>
      <c r="BC19" s="325"/>
      <c r="BD19" s="325"/>
      <c r="BE19" s="325"/>
      <c r="BF19" s="325"/>
      <c r="BG19" s="325"/>
      <c r="BH19" s="325"/>
      <c r="BI19" s="325"/>
      <c r="BJ19" s="325"/>
      <c r="BK19" s="325"/>
      <c r="BL19" s="325"/>
      <c r="BM19" s="325"/>
      <c r="BN19" s="325"/>
      <c r="BO19" s="325"/>
      <c r="BP19" s="325"/>
      <c r="BQ19" s="325"/>
      <c r="BR19" s="325"/>
      <c r="BS19" s="325"/>
      <c r="BT19" s="325"/>
      <c r="BU19" s="325"/>
      <c r="BV19" s="325"/>
      <c r="BW19" s="325"/>
      <c r="BX19" s="325"/>
      <c r="BY19" s="325"/>
      <c r="BZ19" s="325"/>
      <c r="CA19" s="325"/>
      <c r="CB19" s="325"/>
      <c r="CC19" s="325"/>
      <c r="CD19" s="325"/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  <c r="ES19" s="325"/>
      <c r="ET19" s="325"/>
      <c r="EU19" s="325"/>
      <c r="EV19" s="325"/>
      <c r="EW19" s="325"/>
      <c r="EX19" s="325"/>
      <c r="EY19" s="325"/>
      <c r="EZ19" s="325"/>
      <c r="FA19" s="325"/>
      <c r="FB19" s="325"/>
      <c r="FC19" s="325"/>
      <c r="FD19" s="325"/>
      <c r="FE19" s="325"/>
      <c r="FF19" s="325"/>
      <c r="FG19" s="325"/>
      <c r="FH19" s="325"/>
      <c r="FI19" s="325"/>
      <c r="FJ19" s="325"/>
      <c r="FK19" s="325"/>
      <c r="FL19" s="325"/>
      <c r="FM19" s="325"/>
      <c r="FN19" s="325"/>
      <c r="FO19" s="325"/>
      <c r="FP19" s="325"/>
      <c r="FQ19" s="325"/>
      <c r="FR19" s="325"/>
      <c r="FS19" s="325"/>
      <c r="FT19" s="325"/>
      <c r="FU19" s="325"/>
      <c r="FV19" s="325"/>
      <c r="FW19" s="325"/>
      <c r="FX19" s="325"/>
      <c r="FY19" s="325"/>
      <c r="FZ19" s="325"/>
      <c r="GA19" s="325"/>
      <c r="GB19" s="325"/>
      <c r="GC19" s="325"/>
      <c r="GD19" s="325"/>
      <c r="GE19" s="325"/>
      <c r="GF19" s="325"/>
      <c r="GG19" s="325"/>
      <c r="GH19" s="325"/>
      <c r="GI19" s="325"/>
      <c r="GJ19" s="325"/>
      <c r="GK19" s="325"/>
      <c r="GL19" s="325"/>
      <c r="GM19" s="325"/>
      <c r="GN19" s="325"/>
      <c r="GO19" s="325"/>
      <c r="GP19" s="325"/>
      <c r="GQ19" s="325"/>
      <c r="GR19" s="325"/>
      <c r="GS19" s="325"/>
      <c r="GT19" s="325"/>
      <c r="GU19" s="325"/>
      <c r="GV19" s="325"/>
      <c r="GW19" s="325"/>
      <c r="GX19" s="325"/>
      <c r="GY19" s="325"/>
      <c r="GZ19" s="325"/>
      <c r="HA19" s="325"/>
      <c r="HB19" s="325"/>
      <c r="HC19" s="325"/>
      <c r="HD19" s="325"/>
      <c r="HE19" s="325"/>
      <c r="HF19" s="325"/>
      <c r="HG19" s="325"/>
      <c r="HH19" s="325"/>
      <c r="HI19" s="325"/>
      <c r="HJ19" s="325"/>
      <c r="HK19" s="325"/>
      <c r="HL19" s="325"/>
      <c r="HM19" s="325"/>
      <c r="HN19" s="325"/>
      <c r="HO19" s="325"/>
      <c r="HP19" s="325"/>
      <c r="HQ19" s="325"/>
      <c r="HR19" s="325"/>
      <c r="HS19" s="325"/>
      <c r="HT19" s="325"/>
      <c r="HU19" s="325"/>
      <c r="HV19" s="325"/>
      <c r="HW19" s="325"/>
      <c r="HX19" s="325"/>
      <c r="HY19" s="325"/>
      <c r="HZ19" s="325"/>
      <c r="IA19" s="325"/>
      <c r="IB19" s="325"/>
      <c r="IC19" s="325"/>
      <c r="ID19" s="325"/>
      <c r="IE19" s="325"/>
      <c r="IF19" s="325"/>
      <c r="IG19" s="325"/>
      <c r="IH19" s="325"/>
      <c r="II19" s="325"/>
      <c r="IJ19" s="325"/>
      <c r="IK19" s="325"/>
      <c r="IL19" s="325"/>
      <c r="IM19" s="325"/>
      <c r="IN19" s="325"/>
      <c r="IO19" s="325"/>
      <c r="IP19" s="325"/>
      <c r="IQ19" s="325"/>
      <c r="IR19" s="325"/>
      <c r="IS19" s="325"/>
      <c r="IT19" s="325"/>
      <c r="IU19" s="325"/>
      <c r="IV19" s="325"/>
      <c r="IW19" s="325"/>
      <c r="IX19" s="325"/>
      <c r="IY19" s="325"/>
      <c r="IZ19" s="325"/>
      <c r="JA19" s="325"/>
      <c r="JB19" s="325"/>
      <c r="JC19" s="325"/>
      <c r="JD19" s="325"/>
      <c r="JE19" s="325"/>
      <c r="JF19" s="325"/>
      <c r="JG19" s="325"/>
      <c r="JH19" s="325"/>
      <c r="JI19" s="325"/>
      <c r="JJ19" s="325"/>
      <c r="JK19" s="325"/>
      <c r="JL19" s="325"/>
      <c r="JM19" s="325"/>
      <c r="JN19" s="325"/>
      <c r="JO19" s="325"/>
      <c r="JP19" s="325"/>
      <c r="JQ19" s="325"/>
      <c r="JR19" s="325"/>
      <c r="JS19" s="325"/>
      <c r="JT19" s="325"/>
      <c r="JU19" s="325"/>
      <c r="JV19" s="325"/>
      <c r="JW19" s="325"/>
      <c r="JX19" s="325"/>
      <c r="JY19" s="325"/>
      <c r="JZ19" s="325"/>
      <c r="KA19" s="325"/>
      <c r="KB19" s="325"/>
      <c r="KC19" s="325"/>
      <c r="KD19" s="325"/>
      <c r="KE19" s="325"/>
      <c r="KF19" s="325"/>
      <c r="KG19" s="325"/>
      <c r="KH19" s="325"/>
      <c r="KI19" s="325"/>
      <c r="KJ19" s="325"/>
      <c r="KK19" s="325"/>
      <c r="KL19" s="325"/>
      <c r="KM19" s="325"/>
      <c r="KN19" s="325"/>
      <c r="KO19" s="325"/>
      <c r="KP19" s="325"/>
      <c r="KQ19" s="325"/>
      <c r="KR19" s="325"/>
      <c r="KS19" s="325"/>
      <c r="KT19" s="325"/>
      <c r="KU19" s="325"/>
      <c r="KV19" s="325"/>
      <c r="KW19" s="325"/>
      <c r="KX19" s="325"/>
      <c r="KY19" s="325"/>
      <c r="KZ19" s="325"/>
      <c r="LA19" s="325"/>
      <c r="LB19" s="325"/>
      <c r="LC19" s="325"/>
      <c r="LD19" s="325"/>
      <c r="LE19" s="325"/>
      <c r="LF19" s="325"/>
      <c r="LG19" s="325"/>
      <c r="LH19" s="325"/>
      <c r="LI19" s="325"/>
      <c r="LJ19" s="325"/>
      <c r="LK19" s="325"/>
      <c r="LL19" s="325"/>
      <c r="LM19" s="325"/>
      <c r="LN19" s="325"/>
      <c r="LO19" s="325"/>
      <c r="LP19" s="325"/>
      <c r="LQ19" s="325"/>
      <c r="LR19" s="325"/>
      <c r="LS19" s="325"/>
      <c r="LT19" s="325"/>
      <c r="LU19" s="325"/>
      <c r="LV19" s="325"/>
      <c r="LW19" s="325"/>
      <c r="LX19" s="325"/>
      <c r="LY19" s="325"/>
      <c r="LZ19" s="325"/>
      <c r="MA19" s="325"/>
      <c r="MB19" s="325"/>
      <c r="MC19" s="325"/>
      <c r="MD19" s="325"/>
      <c r="ME19" s="325"/>
      <c r="MF19" s="325"/>
      <c r="MG19" s="325"/>
      <c r="MH19" s="325"/>
      <c r="MI19" s="325"/>
      <c r="MJ19" s="325"/>
      <c r="MK19" s="325"/>
      <c r="ML19" s="325"/>
      <c r="MM19" s="325"/>
      <c r="MN19" s="325"/>
      <c r="MO19" s="325"/>
      <c r="MP19" s="325"/>
      <c r="MQ19" s="325"/>
      <c r="MR19" s="325"/>
      <c r="MS19" s="325"/>
      <c r="MT19" s="325"/>
      <c r="MU19" s="325"/>
      <c r="MV19" s="325"/>
      <c r="MW19" s="325"/>
      <c r="MX19" s="325"/>
      <c r="MY19" s="325"/>
      <c r="MZ19" s="325"/>
      <c r="NA19" s="325"/>
      <c r="NB19" s="325"/>
      <c r="NC19" s="325"/>
      <c r="ND19" s="325"/>
      <c r="NE19" s="325"/>
      <c r="NF19" s="325"/>
      <c r="NG19" s="325"/>
      <c r="NH19" s="325"/>
      <c r="NI19" s="325"/>
      <c r="NJ19" s="325"/>
      <c r="NK19" s="325"/>
      <c r="NL19" s="325"/>
      <c r="NM19" s="325"/>
      <c r="NN19" s="325"/>
      <c r="NO19" s="325"/>
      <c r="NP19" s="325"/>
      <c r="NQ19" s="325"/>
      <c r="NR19" s="325"/>
      <c r="NS19" s="325"/>
      <c r="NT19" s="325"/>
      <c r="NU19" s="325"/>
      <c r="NV19" s="325"/>
      <c r="NW19" s="325"/>
      <c r="NX19" s="325"/>
      <c r="NY19" s="325"/>
      <c r="NZ19" s="325"/>
      <c r="OA19" s="325"/>
      <c r="OB19" s="325"/>
      <c r="OC19" s="325"/>
      <c r="OD19" s="325"/>
      <c r="OE19" s="325"/>
      <c r="OF19" s="325"/>
      <c r="OG19" s="325"/>
      <c r="OH19" s="325"/>
      <c r="OI19" s="325"/>
      <c r="OJ19" s="325"/>
      <c r="OK19" s="325"/>
      <c r="OL19" s="325"/>
      <c r="OM19" s="325"/>
      <c r="ON19" s="325"/>
      <c r="OO19" s="325"/>
      <c r="OP19" s="325"/>
      <c r="OQ19" s="325"/>
      <c r="OR19" s="325"/>
      <c r="OS19" s="325"/>
      <c r="OT19" s="325"/>
      <c r="OU19" s="325"/>
      <c r="OV19" s="325"/>
      <c r="OW19" s="325"/>
      <c r="OX19" s="325"/>
      <c r="OY19" s="325"/>
      <c r="OZ19" s="325"/>
      <c r="PA19" s="325"/>
      <c r="PB19" s="325"/>
      <c r="PC19" s="325"/>
      <c r="PD19" s="325"/>
      <c r="PE19" s="325"/>
      <c r="PF19" s="325"/>
      <c r="PG19" s="325"/>
      <c r="PH19" s="325"/>
      <c r="PI19" s="325"/>
      <c r="PJ19" s="325"/>
      <c r="PK19" s="325"/>
      <c r="PL19" s="325"/>
      <c r="PM19" s="325"/>
      <c r="PN19" s="325"/>
      <c r="PO19" s="325"/>
      <c r="PP19" s="325"/>
      <c r="PQ19" s="325"/>
      <c r="PR19" s="325"/>
      <c r="PS19" s="325"/>
      <c r="PT19" s="325"/>
      <c r="PU19" s="325"/>
      <c r="PV19" s="325"/>
      <c r="PW19" s="325"/>
      <c r="PX19" s="325"/>
      <c r="PY19" s="325"/>
      <c r="PZ19" s="325"/>
      <c r="QA19" s="325"/>
      <c r="QB19" s="325"/>
      <c r="QC19" s="325"/>
      <c r="QD19" s="325"/>
      <c r="QE19" s="325"/>
      <c r="QF19" s="325"/>
      <c r="QG19" s="325"/>
      <c r="QH19" s="325"/>
      <c r="QI19" s="325"/>
      <c r="QJ19" s="325"/>
      <c r="QK19" s="325"/>
      <c r="QL19" s="325"/>
      <c r="QM19" s="325"/>
      <c r="QN19" s="325"/>
      <c r="QO19" s="325"/>
      <c r="QP19" s="325"/>
      <c r="QQ19" s="325"/>
      <c r="QR19" s="325"/>
      <c r="QS19" s="325"/>
      <c r="QT19" s="325"/>
      <c r="QU19" s="325"/>
      <c r="QV19" s="325"/>
      <c r="QW19" s="325"/>
      <c r="QX19" s="325"/>
      <c r="QY19" s="325"/>
      <c r="QZ19" s="325"/>
      <c r="RA19" s="325"/>
      <c r="RB19" s="325"/>
      <c r="RC19" s="325"/>
    </row>
    <row r="20" spans="1:471" s="357" customFormat="1" ht="44.25" customHeight="1">
      <c r="A20" s="358" t="s">
        <v>3358</v>
      </c>
      <c r="B20" s="351" t="s">
        <v>1675</v>
      </c>
      <c r="C20" s="352" t="s">
        <v>1676</v>
      </c>
      <c r="D20" s="353">
        <v>74</v>
      </c>
      <c r="E20" s="353" t="s">
        <v>726</v>
      </c>
      <c r="F20" s="353"/>
      <c r="G20" s="353" t="s">
        <v>1680</v>
      </c>
      <c r="H20" s="352" t="s">
        <v>1583</v>
      </c>
      <c r="I20" s="353" t="s">
        <v>1690</v>
      </c>
      <c r="J20" s="354" t="s">
        <v>3127</v>
      </c>
      <c r="K20" s="353"/>
      <c r="L20" s="353" t="s">
        <v>1682</v>
      </c>
      <c r="M20" s="355" t="s">
        <v>1607</v>
      </c>
      <c r="N20" s="355" t="s">
        <v>1608</v>
      </c>
      <c r="O20" s="353"/>
      <c r="P20" s="352"/>
      <c r="Q20" s="353" t="s">
        <v>1677</v>
      </c>
      <c r="R20" s="353" t="s">
        <v>1678</v>
      </c>
      <c r="S20" s="353"/>
      <c r="T20" s="353" t="s">
        <v>1679</v>
      </c>
      <c r="U20" s="353"/>
      <c r="V20" s="353"/>
      <c r="W20" s="353"/>
      <c r="X20" s="353"/>
      <c r="Y20" s="353"/>
      <c r="Z20" s="353"/>
      <c r="AA20" s="353" t="s">
        <v>1666</v>
      </c>
      <c r="AB20" s="353" t="s">
        <v>1681</v>
      </c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6"/>
      <c r="AN20" s="325"/>
      <c r="AO20" s="325"/>
      <c r="AP20" s="325"/>
      <c r="AQ20" s="325"/>
      <c r="AR20" s="325"/>
      <c r="AS20" s="325"/>
      <c r="AT20" s="325"/>
      <c r="AU20" s="325"/>
      <c r="AV20" s="325"/>
      <c r="AW20" s="325"/>
      <c r="AX20" s="325"/>
      <c r="AY20" s="325"/>
      <c r="AZ20" s="325"/>
      <c r="BA20" s="325"/>
      <c r="BB20" s="325"/>
      <c r="BC20" s="325"/>
      <c r="BD20" s="325"/>
      <c r="BE20" s="325"/>
      <c r="BF20" s="325"/>
      <c r="BG20" s="325"/>
      <c r="BH20" s="325"/>
      <c r="BI20" s="325"/>
      <c r="BJ20" s="325"/>
      <c r="BK20" s="325"/>
      <c r="BL20" s="325"/>
      <c r="BM20" s="325"/>
      <c r="BN20" s="325"/>
      <c r="BO20" s="325"/>
      <c r="BP20" s="325"/>
      <c r="BQ20" s="325"/>
      <c r="BR20" s="325"/>
      <c r="BS20" s="325"/>
      <c r="BT20" s="325"/>
      <c r="BU20" s="325"/>
      <c r="BV20" s="325"/>
      <c r="BW20" s="325"/>
      <c r="BX20" s="325"/>
      <c r="BY20" s="325"/>
      <c r="BZ20" s="325"/>
      <c r="CA20" s="325"/>
      <c r="CB20" s="325"/>
      <c r="CC20" s="325"/>
      <c r="CD20" s="325"/>
      <c r="CE20" s="325"/>
      <c r="CF20" s="325"/>
      <c r="CG20" s="325"/>
      <c r="CH20" s="325"/>
      <c r="CI20" s="325"/>
      <c r="CJ20" s="325"/>
      <c r="CK20" s="325"/>
      <c r="CL20" s="325"/>
      <c r="CM20" s="325"/>
      <c r="CN20" s="325"/>
      <c r="CO20" s="325"/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5"/>
      <c r="DX20" s="325"/>
      <c r="DY20" s="325"/>
      <c r="DZ20" s="325"/>
      <c r="EA20" s="325"/>
      <c r="EB20" s="325"/>
      <c r="EC20" s="325"/>
      <c r="ED20" s="325"/>
      <c r="EE20" s="325"/>
      <c r="EF20" s="325"/>
      <c r="EG20" s="325"/>
      <c r="EH20" s="325"/>
      <c r="EI20" s="325"/>
      <c r="EJ20" s="325"/>
      <c r="EK20" s="325"/>
      <c r="EL20" s="325"/>
      <c r="EM20" s="325"/>
      <c r="EN20" s="325"/>
      <c r="EO20" s="325"/>
      <c r="EP20" s="325"/>
      <c r="EQ20" s="325"/>
      <c r="ER20" s="325"/>
      <c r="ES20" s="325"/>
      <c r="ET20" s="325"/>
      <c r="EU20" s="325"/>
      <c r="EV20" s="325"/>
      <c r="EW20" s="325"/>
      <c r="EX20" s="325"/>
      <c r="EY20" s="325"/>
      <c r="EZ20" s="325"/>
      <c r="FA20" s="325"/>
      <c r="FB20" s="325"/>
      <c r="FC20" s="325"/>
      <c r="FD20" s="325"/>
      <c r="FE20" s="325"/>
      <c r="FF20" s="325"/>
      <c r="FG20" s="325"/>
      <c r="FH20" s="325"/>
      <c r="FI20" s="325"/>
      <c r="FJ20" s="325"/>
      <c r="FK20" s="325"/>
      <c r="FL20" s="325"/>
      <c r="FM20" s="325"/>
      <c r="FN20" s="325"/>
      <c r="FO20" s="325"/>
      <c r="FP20" s="325"/>
      <c r="FQ20" s="325"/>
      <c r="FR20" s="325"/>
      <c r="FS20" s="325"/>
      <c r="FT20" s="325"/>
      <c r="FU20" s="325"/>
      <c r="FV20" s="325"/>
      <c r="FW20" s="325"/>
      <c r="FX20" s="325"/>
      <c r="FY20" s="325"/>
      <c r="FZ20" s="325"/>
      <c r="GA20" s="325"/>
      <c r="GB20" s="325"/>
      <c r="GC20" s="325"/>
      <c r="GD20" s="325"/>
      <c r="GE20" s="325"/>
      <c r="GF20" s="325"/>
      <c r="GG20" s="325"/>
      <c r="GH20" s="325"/>
      <c r="GI20" s="325"/>
      <c r="GJ20" s="325"/>
      <c r="GK20" s="325"/>
      <c r="GL20" s="325"/>
      <c r="GM20" s="325"/>
      <c r="GN20" s="325"/>
      <c r="GO20" s="325"/>
      <c r="GP20" s="325"/>
      <c r="GQ20" s="325"/>
      <c r="GR20" s="325"/>
      <c r="GS20" s="325"/>
      <c r="GT20" s="325"/>
      <c r="GU20" s="325"/>
      <c r="GV20" s="325"/>
      <c r="GW20" s="325"/>
      <c r="GX20" s="325"/>
      <c r="GY20" s="325"/>
      <c r="GZ20" s="325"/>
      <c r="HA20" s="325"/>
      <c r="HB20" s="325"/>
      <c r="HC20" s="325"/>
      <c r="HD20" s="325"/>
      <c r="HE20" s="325"/>
      <c r="HF20" s="325"/>
      <c r="HG20" s="325"/>
      <c r="HH20" s="325"/>
      <c r="HI20" s="325"/>
      <c r="HJ20" s="325"/>
      <c r="HK20" s="325"/>
      <c r="HL20" s="325"/>
      <c r="HM20" s="325"/>
      <c r="HN20" s="325"/>
      <c r="HO20" s="325"/>
      <c r="HP20" s="325"/>
      <c r="HQ20" s="325"/>
      <c r="HR20" s="325"/>
      <c r="HS20" s="325"/>
      <c r="HT20" s="325"/>
      <c r="HU20" s="325"/>
      <c r="HV20" s="325"/>
      <c r="HW20" s="325"/>
      <c r="HX20" s="325"/>
      <c r="HY20" s="325"/>
      <c r="HZ20" s="325"/>
      <c r="IA20" s="325"/>
      <c r="IB20" s="325"/>
      <c r="IC20" s="325"/>
      <c r="ID20" s="325"/>
      <c r="IE20" s="325"/>
      <c r="IF20" s="325"/>
      <c r="IG20" s="325"/>
      <c r="IH20" s="325"/>
      <c r="II20" s="325"/>
      <c r="IJ20" s="325"/>
      <c r="IK20" s="325"/>
      <c r="IL20" s="325"/>
      <c r="IM20" s="325"/>
      <c r="IN20" s="325"/>
      <c r="IO20" s="325"/>
      <c r="IP20" s="325"/>
      <c r="IQ20" s="325"/>
      <c r="IR20" s="325"/>
      <c r="IS20" s="325"/>
      <c r="IT20" s="325"/>
      <c r="IU20" s="325"/>
      <c r="IV20" s="325"/>
      <c r="IW20" s="325"/>
      <c r="IX20" s="325"/>
      <c r="IY20" s="325"/>
      <c r="IZ20" s="325"/>
      <c r="JA20" s="325"/>
      <c r="JB20" s="325"/>
      <c r="JC20" s="325"/>
      <c r="JD20" s="325"/>
      <c r="JE20" s="325"/>
      <c r="JF20" s="325"/>
      <c r="JG20" s="325"/>
      <c r="JH20" s="325"/>
      <c r="JI20" s="325"/>
      <c r="JJ20" s="325"/>
      <c r="JK20" s="325"/>
      <c r="JL20" s="325"/>
      <c r="JM20" s="325"/>
      <c r="JN20" s="325"/>
      <c r="JO20" s="325"/>
      <c r="JP20" s="325"/>
      <c r="JQ20" s="325"/>
      <c r="JR20" s="325"/>
      <c r="JS20" s="325"/>
      <c r="JT20" s="325"/>
      <c r="JU20" s="325"/>
      <c r="JV20" s="325"/>
      <c r="JW20" s="325"/>
      <c r="JX20" s="325"/>
      <c r="JY20" s="325"/>
      <c r="JZ20" s="325"/>
      <c r="KA20" s="325"/>
      <c r="KB20" s="325"/>
      <c r="KC20" s="325"/>
      <c r="KD20" s="325"/>
      <c r="KE20" s="325"/>
      <c r="KF20" s="325"/>
      <c r="KG20" s="325"/>
      <c r="KH20" s="325"/>
      <c r="KI20" s="325"/>
      <c r="KJ20" s="325"/>
      <c r="KK20" s="325"/>
      <c r="KL20" s="325"/>
      <c r="KM20" s="325"/>
      <c r="KN20" s="325"/>
      <c r="KO20" s="325"/>
      <c r="KP20" s="325"/>
      <c r="KQ20" s="325"/>
      <c r="KR20" s="325"/>
      <c r="KS20" s="325"/>
      <c r="KT20" s="325"/>
      <c r="KU20" s="325"/>
      <c r="KV20" s="325"/>
      <c r="KW20" s="325"/>
      <c r="KX20" s="325"/>
      <c r="KY20" s="325"/>
      <c r="KZ20" s="325"/>
      <c r="LA20" s="325"/>
      <c r="LB20" s="325"/>
      <c r="LC20" s="325"/>
      <c r="LD20" s="325"/>
      <c r="LE20" s="325"/>
      <c r="LF20" s="325"/>
      <c r="LG20" s="325"/>
      <c r="LH20" s="325"/>
      <c r="LI20" s="325"/>
      <c r="LJ20" s="325"/>
      <c r="LK20" s="325"/>
      <c r="LL20" s="325"/>
      <c r="LM20" s="325"/>
      <c r="LN20" s="325"/>
      <c r="LO20" s="325"/>
      <c r="LP20" s="325"/>
      <c r="LQ20" s="325"/>
      <c r="LR20" s="325"/>
      <c r="LS20" s="325"/>
      <c r="LT20" s="325"/>
      <c r="LU20" s="325"/>
      <c r="LV20" s="325"/>
      <c r="LW20" s="325"/>
      <c r="LX20" s="325"/>
      <c r="LY20" s="325"/>
      <c r="LZ20" s="325"/>
      <c r="MA20" s="325"/>
      <c r="MB20" s="325"/>
      <c r="MC20" s="325"/>
      <c r="MD20" s="325"/>
      <c r="ME20" s="325"/>
      <c r="MF20" s="325"/>
      <c r="MG20" s="325"/>
      <c r="MH20" s="325"/>
      <c r="MI20" s="325"/>
      <c r="MJ20" s="325"/>
      <c r="MK20" s="325"/>
      <c r="ML20" s="325"/>
      <c r="MM20" s="325"/>
      <c r="MN20" s="325"/>
      <c r="MO20" s="325"/>
      <c r="MP20" s="325"/>
      <c r="MQ20" s="325"/>
      <c r="MR20" s="325"/>
      <c r="MS20" s="325"/>
      <c r="MT20" s="325"/>
      <c r="MU20" s="325"/>
      <c r="MV20" s="325"/>
      <c r="MW20" s="325"/>
      <c r="MX20" s="325"/>
      <c r="MY20" s="325"/>
      <c r="MZ20" s="325"/>
      <c r="NA20" s="325"/>
      <c r="NB20" s="325"/>
      <c r="NC20" s="325"/>
      <c r="ND20" s="325"/>
      <c r="NE20" s="325"/>
      <c r="NF20" s="325"/>
      <c r="NG20" s="325"/>
      <c r="NH20" s="325"/>
      <c r="NI20" s="325"/>
      <c r="NJ20" s="325"/>
      <c r="NK20" s="325"/>
      <c r="NL20" s="325"/>
      <c r="NM20" s="325"/>
      <c r="NN20" s="325"/>
      <c r="NO20" s="325"/>
      <c r="NP20" s="325"/>
      <c r="NQ20" s="325"/>
      <c r="NR20" s="325"/>
      <c r="NS20" s="325"/>
      <c r="NT20" s="325"/>
      <c r="NU20" s="325"/>
      <c r="NV20" s="325"/>
      <c r="NW20" s="325"/>
      <c r="NX20" s="325"/>
      <c r="NY20" s="325"/>
      <c r="NZ20" s="325"/>
      <c r="OA20" s="325"/>
      <c r="OB20" s="325"/>
      <c r="OC20" s="325"/>
      <c r="OD20" s="325"/>
      <c r="OE20" s="325"/>
      <c r="OF20" s="325"/>
      <c r="OG20" s="325"/>
      <c r="OH20" s="325"/>
      <c r="OI20" s="325"/>
      <c r="OJ20" s="325"/>
      <c r="OK20" s="325"/>
      <c r="OL20" s="325"/>
      <c r="OM20" s="325"/>
      <c r="ON20" s="325"/>
      <c r="OO20" s="325"/>
      <c r="OP20" s="325"/>
      <c r="OQ20" s="325"/>
      <c r="OR20" s="325"/>
      <c r="OS20" s="325"/>
      <c r="OT20" s="325"/>
      <c r="OU20" s="325"/>
      <c r="OV20" s="325"/>
      <c r="OW20" s="325"/>
      <c r="OX20" s="325"/>
      <c r="OY20" s="325"/>
      <c r="OZ20" s="325"/>
      <c r="PA20" s="325"/>
      <c r="PB20" s="325"/>
      <c r="PC20" s="325"/>
      <c r="PD20" s="325"/>
      <c r="PE20" s="325"/>
      <c r="PF20" s="325"/>
      <c r="PG20" s="325"/>
      <c r="PH20" s="325"/>
      <c r="PI20" s="325"/>
      <c r="PJ20" s="325"/>
      <c r="PK20" s="325"/>
      <c r="PL20" s="325"/>
      <c r="PM20" s="325"/>
      <c r="PN20" s="325"/>
      <c r="PO20" s="325"/>
      <c r="PP20" s="325"/>
      <c r="PQ20" s="325"/>
      <c r="PR20" s="325"/>
      <c r="PS20" s="325"/>
      <c r="PT20" s="325"/>
      <c r="PU20" s="325"/>
      <c r="PV20" s="325"/>
      <c r="PW20" s="325"/>
      <c r="PX20" s="325"/>
      <c r="PY20" s="325"/>
      <c r="PZ20" s="325"/>
      <c r="QA20" s="325"/>
      <c r="QB20" s="325"/>
      <c r="QC20" s="325"/>
      <c r="QD20" s="325"/>
      <c r="QE20" s="325"/>
      <c r="QF20" s="325"/>
      <c r="QG20" s="325"/>
      <c r="QH20" s="325"/>
      <c r="QI20" s="325"/>
      <c r="QJ20" s="325"/>
      <c r="QK20" s="325"/>
      <c r="QL20" s="325"/>
      <c r="QM20" s="325"/>
      <c r="QN20" s="325"/>
      <c r="QO20" s="325"/>
      <c r="QP20" s="325"/>
      <c r="QQ20" s="325"/>
      <c r="QR20" s="325"/>
      <c r="QS20" s="325"/>
      <c r="QT20" s="325"/>
      <c r="QU20" s="325"/>
      <c r="QV20" s="325"/>
      <c r="QW20" s="325"/>
      <c r="QX20" s="325"/>
      <c r="QY20" s="325"/>
      <c r="QZ20" s="325"/>
      <c r="RA20" s="325"/>
      <c r="RB20" s="325"/>
      <c r="RC20" s="325"/>
    </row>
    <row r="21" spans="1:471" s="357" customFormat="1" ht="44.25" customHeight="1" thickBot="1">
      <c r="A21" s="359" t="s">
        <v>3358</v>
      </c>
      <c r="B21" s="360" t="s">
        <v>1675</v>
      </c>
      <c r="C21" s="361" t="s">
        <v>1676</v>
      </c>
      <c r="D21" s="362">
        <v>74</v>
      </c>
      <c r="E21" s="362" t="s">
        <v>726</v>
      </c>
      <c r="F21" s="362"/>
      <c r="G21" s="362" t="s">
        <v>1680</v>
      </c>
      <c r="H21" s="361" t="s">
        <v>1584</v>
      </c>
      <c r="I21" s="362" t="s">
        <v>1691</v>
      </c>
      <c r="J21" s="363" t="s">
        <v>3127</v>
      </c>
      <c r="K21" s="362"/>
      <c r="L21" s="362" t="s">
        <v>1682</v>
      </c>
      <c r="M21" s="364" t="s">
        <v>1607</v>
      </c>
      <c r="N21" s="364" t="s">
        <v>1608</v>
      </c>
      <c r="O21" s="362"/>
      <c r="P21" s="361"/>
      <c r="Q21" s="362" t="s">
        <v>1677</v>
      </c>
      <c r="R21" s="362" t="s">
        <v>1678</v>
      </c>
      <c r="S21" s="362"/>
      <c r="T21" s="362" t="s">
        <v>1679</v>
      </c>
      <c r="U21" s="362"/>
      <c r="V21" s="362"/>
      <c r="W21" s="362"/>
      <c r="X21" s="362"/>
      <c r="Y21" s="362"/>
      <c r="Z21" s="362"/>
      <c r="AA21" s="362" t="s">
        <v>1666</v>
      </c>
      <c r="AB21" s="362" t="s">
        <v>1681</v>
      </c>
      <c r="AC21" s="362"/>
      <c r="AD21" s="362"/>
      <c r="AE21" s="362"/>
      <c r="AF21" s="362"/>
      <c r="AG21" s="362"/>
      <c r="AH21" s="362"/>
      <c r="AI21" s="362"/>
      <c r="AJ21" s="362"/>
      <c r="AK21" s="362"/>
      <c r="AL21" s="362"/>
      <c r="AM21" s="36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325"/>
      <c r="BD21" s="325"/>
      <c r="BE21" s="325"/>
      <c r="BF21" s="325"/>
      <c r="BG21" s="325"/>
      <c r="BH21" s="325"/>
      <c r="BI21" s="325"/>
      <c r="BJ21" s="325"/>
      <c r="BK21" s="325"/>
      <c r="BL21" s="325"/>
      <c r="BM21" s="325"/>
      <c r="BN21" s="325"/>
      <c r="BO21" s="325"/>
      <c r="BP21" s="325"/>
      <c r="BQ21" s="325"/>
      <c r="BR21" s="325"/>
      <c r="BS21" s="325"/>
      <c r="BT21" s="325"/>
      <c r="BU21" s="325"/>
      <c r="BV21" s="325"/>
      <c r="BW21" s="325"/>
      <c r="BX21" s="325"/>
      <c r="BY21" s="325"/>
      <c r="BZ21" s="325"/>
      <c r="CA21" s="325"/>
      <c r="CB21" s="325"/>
      <c r="CC21" s="325"/>
      <c r="CD21" s="325"/>
      <c r="CE21" s="325"/>
      <c r="CF21" s="325"/>
      <c r="CG21" s="325"/>
      <c r="CH21" s="325"/>
      <c r="CI21" s="325"/>
      <c r="CJ21" s="325"/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  <c r="ED21" s="325"/>
      <c r="EE21" s="325"/>
      <c r="EF21" s="325"/>
      <c r="EG21" s="325"/>
      <c r="EH21" s="325"/>
      <c r="EI21" s="325"/>
      <c r="EJ21" s="325"/>
      <c r="EK21" s="325"/>
      <c r="EL21" s="325"/>
      <c r="EM21" s="325"/>
      <c r="EN21" s="325"/>
      <c r="EO21" s="325"/>
      <c r="EP21" s="325"/>
      <c r="EQ21" s="325"/>
      <c r="ER21" s="325"/>
      <c r="ES21" s="325"/>
      <c r="ET21" s="325"/>
      <c r="EU21" s="325"/>
      <c r="EV21" s="325"/>
      <c r="EW21" s="325"/>
      <c r="EX21" s="325"/>
      <c r="EY21" s="325"/>
      <c r="EZ21" s="325"/>
      <c r="FA21" s="325"/>
      <c r="FB21" s="325"/>
      <c r="FC21" s="325"/>
      <c r="FD21" s="325"/>
      <c r="FE21" s="325"/>
      <c r="FF21" s="325"/>
      <c r="FG21" s="325"/>
      <c r="FH21" s="325"/>
      <c r="FI21" s="325"/>
      <c r="FJ21" s="325"/>
      <c r="FK21" s="325"/>
      <c r="FL21" s="325"/>
      <c r="FM21" s="325"/>
      <c r="FN21" s="325"/>
      <c r="FO21" s="325"/>
      <c r="FP21" s="325"/>
      <c r="FQ21" s="325"/>
      <c r="FR21" s="325"/>
      <c r="FS21" s="325"/>
      <c r="FT21" s="325"/>
      <c r="FU21" s="325"/>
      <c r="FV21" s="325"/>
      <c r="FW21" s="325"/>
      <c r="FX21" s="325"/>
      <c r="FY21" s="325"/>
      <c r="FZ21" s="325"/>
      <c r="GA21" s="325"/>
      <c r="GB21" s="325"/>
      <c r="GC21" s="325"/>
      <c r="GD21" s="325"/>
      <c r="GE21" s="325"/>
      <c r="GF21" s="325"/>
      <c r="GG21" s="325"/>
      <c r="GH21" s="325"/>
      <c r="GI21" s="325"/>
      <c r="GJ21" s="325"/>
      <c r="GK21" s="325"/>
      <c r="GL21" s="325"/>
      <c r="GM21" s="325"/>
      <c r="GN21" s="325"/>
      <c r="GO21" s="325"/>
      <c r="GP21" s="325"/>
      <c r="GQ21" s="325"/>
      <c r="GR21" s="325"/>
      <c r="GS21" s="325"/>
      <c r="GT21" s="325"/>
      <c r="GU21" s="325"/>
      <c r="GV21" s="325"/>
      <c r="GW21" s="325"/>
      <c r="GX21" s="325"/>
      <c r="GY21" s="325"/>
      <c r="GZ21" s="325"/>
      <c r="HA21" s="325"/>
      <c r="HB21" s="325"/>
      <c r="HC21" s="325"/>
      <c r="HD21" s="325"/>
      <c r="HE21" s="325"/>
      <c r="HF21" s="325"/>
      <c r="HG21" s="325"/>
      <c r="HH21" s="325"/>
      <c r="HI21" s="325"/>
      <c r="HJ21" s="325"/>
      <c r="HK21" s="325"/>
      <c r="HL21" s="325"/>
      <c r="HM21" s="325"/>
      <c r="HN21" s="325"/>
      <c r="HO21" s="325"/>
      <c r="HP21" s="325"/>
      <c r="HQ21" s="325"/>
      <c r="HR21" s="325"/>
      <c r="HS21" s="325"/>
      <c r="HT21" s="325"/>
      <c r="HU21" s="325"/>
      <c r="HV21" s="325"/>
      <c r="HW21" s="325"/>
      <c r="HX21" s="325"/>
      <c r="HY21" s="325"/>
      <c r="HZ21" s="325"/>
      <c r="IA21" s="325"/>
      <c r="IB21" s="325"/>
      <c r="IC21" s="325"/>
      <c r="ID21" s="325"/>
      <c r="IE21" s="325"/>
      <c r="IF21" s="325"/>
      <c r="IG21" s="325"/>
      <c r="IH21" s="325"/>
      <c r="II21" s="325"/>
      <c r="IJ21" s="325"/>
      <c r="IK21" s="325"/>
      <c r="IL21" s="325"/>
      <c r="IM21" s="325"/>
      <c r="IN21" s="325"/>
      <c r="IO21" s="325"/>
      <c r="IP21" s="325"/>
      <c r="IQ21" s="325"/>
      <c r="IR21" s="325"/>
      <c r="IS21" s="325"/>
      <c r="IT21" s="325"/>
      <c r="IU21" s="325"/>
      <c r="IV21" s="325"/>
      <c r="IW21" s="325"/>
      <c r="IX21" s="325"/>
      <c r="IY21" s="325"/>
      <c r="IZ21" s="325"/>
      <c r="JA21" s="325"/>
      <c r="JB21" s="325"/>
      <c r="JC21" s="325"/>
      <c r="JD21" s="325"/>
      <c r="JE21" s="325"/>
      <c r="JF21" s="325"/>
      <c r="JG21" s="325"/>
      <c r="JH21" s="325"/>
      <c r="JI21" s="325"/>
      <c r="JJ21" s="325"/>
      <c r="JK21" s="325"/>
      <c r="JL21" s="325"/>
      <c r="JM21" s="325"/>
      <c r="JN21" s="325"/>
      <c r="JO21" s="325"/>
      <c r="JP21" s="325"/>
      <c r="JQ21" s="325"/>
      <c r="JR21" s="325"/>
      <c r="JS21" s="325"/>
      <c r="JT21" s="325"/>
      <c r="JU21" s="325"/>
      <c r="JV21" s="325"/>
      <c r="JW21" s="325"/>
      <c r="JX21" s="325"/>
      <c r="JY21" s="325"/>
      <c r="JZ21" s="325"/>
      <c r="KA21" s="325"/>
      <c r="KB21" s="325"/>
      <c r="KC21" s="325"/>
      <c r="KD21" s="325"/>
      <c r="KE21" s="325"/>
      <c r="KF21" s="325"/>
      <c r="KG21" s="325"/>
      <c r="KH21" s="325"/>
      <c r="KI21" s="325"/>
      <c r="KJ21" s="325"/>
      <c r="KK21" s="325"/>
      <c r="KL21" s="325"/>
      <c r="KM21" s="325"/>
      <c r="KN21" s="325"/>
      <c r="KO21" s="325"/>
      <c r="KP21" s="325"/>
      <c r="KQ21" s="325"/>
      <c r="KR21" s="325"/>
      <c r="KS21" s="325"/>
      <c r="KT21" s="325"/>
      <c r="KU21" s="325"/>
      <c r="KV21" s="325"/>
      <c r="KW21" s="325"/>
      <c r="KX21" s="325"/>
      <c r="KY21" s="325"/>
      <c r="KZ21" s="325"/>
      <c r="LA21" s="325"/>
      <c r="LB21" s="325"/>
      <c r="LC21" s="325"/>
      <c r="LD21" s="325"/>
      <c r="LE21" s="325"/>
      <c r="LF21" s="325"/>
      <c r="LG21" s="325"/>
      <c r="LH21" s="325"/>
      <c r="LI21" s="325"/>
      <c r="LJ21" s="325"/>
      <c r="LK21" s="325"/>
      <c r="LL21" s="325"/>
      <c r="LM21" s="325"/>
      <c r="LN21" s="325"/>
      <c r="LO21" s="325"/>
      <c r="LP21" s="325"/>
      <c r="LQ21" s="325"/>
      <c r="LR21" s="325"/>
      <c r="LS21" s="325"/>
      <c r="LT21" s="325"/>
      <c r="LU21" s="325"/>
      <c r="LV21" s="325"/>
      <c r="LW21" s="325"/>
      <c r="LX21" s="325"/>
      <c r="LY21" s="325"/>
      <c r="LZ21" s="325"/>
      <c r="MA21" s="325"/>
      <c r="MB21" s="325"/>
      <c r="MC21" s="325"/>
      <c r="MD21" s="325"/>
      <c r="ME21" s="325"/>
      <c r="MF21" s="325"/>
      <c r="MG21" s="325"/>
      <c r="MH21" s="325"/>
      <c r="MI21" s="325"/>
      <c r="MJ21" s="325"/>
      <c r="MK21" s="325"/>
      <c r="ML21" s="325"/>
      <c r="MM21" s="325"/>
      <c r="MN21" s="325"/>
      <c r="MO21" s="325"/>
      <c r="MP21" s="325"/>
      <c r="MQ21" s="325"/>
      <c r="MR21" s="325"/>
      <c r="MS21" s="325"/>
      <c r="MT21" s="325"/>
      <c r="MU21" s="325"/>
      <c r="MV21" s="325"/>
      <c r="MW21" s="325"/>
      <c r="MX21" s="325"/>
      <c r="MY21" s="325"/>
      <c r="MZ21" s="325"/>
      <c r="NA21" s="325"/>
      <c r="NB21" s="325"/>
      <c r="NC21" s="325"/>
      <c r="ND21" s="325"/>
      <c r="NE21" s="325"/>
      <c r="NF21" s="325"/>
      <c r="NG21" s="325"/>
      <c r="NH21" s="325"/>
      <c r="NI21" s="325"/>
      <c r="NJ21" s="325"/>
      <c r="NK21" s="325"/>
      <c r="NL21" s="325"/>
      <c r="NM21" s="325"/>
      <c r="NN21" s="325"/>
      <c r="NO21" s="325"/>
      <c r="NP21" s="325"/>
      <c r="NQ21" s="325"/>
      <c r="NR21" s="325"/>
      <c r="NS21" s="325"/>
      <c r="NT21" s="325"/>
      <c r="NU21" s="325"/>
      <c r="NV21" s="325"/>
      <c r="NW21" s="325"/>
      <c r="NX21" s="325"/>
      <c r="NY21" s="325"/>
      <c r="NZ21" s="325"/>
      <c r="OA21" s="325"/>
      <c r="OB21" s="325"/>
      <c r="OC21" s="325"/>
      <c r="OD21" s="325"/>
      <c r="OE21" s="325"/>
      <c r="OF21" s="325"/>
      <c r="OG21" s="325"/>
      <c r="OH21" s="325"/>
      <c r="OI21" s="325"/>
      <c r="OJ21" s="325"/>
      <c r="OK21" s="325"/>
      <c r="OL21" s="325"/>
      <c r="OM21" s="325"/>
      <c r="ON21" s="325"/>
      <c r="OO21" s="325"/>
      <c r="OP21" s="325"/>
      <c r="OQ21" s="325"/>
      <c r="OR21" s="325"/>
      <c r="OS21" s="325"/>
      <c r="OT21" s="325"/>
      <c r="OU21" s="325"/>
      <c r="OV21" s="325"/>
      <c r="OW21" s="325"/>
      <c r="OX21" s="325"/>
      <c r="OY21" s="325"/>
      <c r="OZ21" s="325"/>
      <c r="PA21" s="325"/>
      <c r="PB21" s="325"/>
      <c r="PC21" s="325"/>
      <c r="PD21" s="325"/>
      <c r="PE21" s="325"/>
      <c r="PF21" s="325"/>
      <c r="PG21" s="325"/>
      <c r="PH21" s="325"/>
      <c r="PI21" s="325"/>
      <c r="PJ21" s="325"/>
      <c r="PK21" s="325"/>
      <c r="PL21" s="325"/>
      <c r="PM21" s="325"/>
      <c r="PN21" s="325"/>
      <c r="PO21" s="325"/>
      <c r="PP21" s="325"/>
      <c r="PQ21" s="325"/>
      <c r="PR21" s="325"/>
      <c r="PS21" s="325"/>
      <c r="PT21" s="325"/>
      <c r="PU21" s="325"/>
      <c r="PV21" s="325"/>
      <c r="PW21" s="325"/>
      <c r="PX21" s="325"/>
      <c r="PY21" s="325"/>
      <c r="PZ21" s="325"/>
      <c r="QA21" s="325"/>
      <c r="QB21" s="325"/>
      <c r="QC21" s="325"/>
      <c r="QD21" s="325"/>
      <c r="QE21" s="325"/>
      <c r="QF21" s="325"/>
      <c r="QG21" s="325"/>
      <c r="QH21" s="325"/>
      <c r="QI21" s="325"/>
      <c r="QJ21" s="325"/>
      <c r="QK21" s="325"/>
      <c r="QL21" s="325"/>
      <c r="QM21" s="325"/>
      <c r="QN21" s="325"/>
      <c r="QO21" s="325"/>
      <c r="QP21" s="325"/>
      <c r="QQ21" s="325"/>
      <c r="QR21" s="325"/>
      <c r="QS21" s="325"/>
      <c r="QT21" s="325"/>
      <c r="QU21" s="325"/>
      <c r="QV21" s="325"/>
      <c r="QW21" s="325"/>
      <c r="QX21" s="325"/>
      <c r="QY21" s="325"/>
      <c r="QZ21" s="325"/>
      <c r="RA21" s="325"/>
      <c r="RB21" s="325"/>
      <c r="RC21" s="325"/>
    </row>
    <row r="22" spans="1:471" s="357" customFormat="1" ht="44.25" customHeight="1">
      <c r="A22" s="366" t="s">
        <v>3358</v>
      </c>
      <c r="B22" s="367" t="s">
        <v>1720</v>
      </c>
      <c r="C22" s="368" t="s">
        <v>1676</v>
      </c>
      <c r="D22" s="369">
        <v>51</v>
      </c>
      <c r="E22" s="369" t="s">
        <v>726</v>
      </c>
      <c r="F22" s="369"/>
      <c r="G22" s="369" t="s">
        <v>1600</v>
      </c>
      <c r="H22" s="368" t="s">
        <v>1577</v>
      </c>
      <c r="I22" s="369" t="s">
        <v>1662</v>
      </c>
      <c r="J22" s="370" t="s">
        <v>1916</v>
      </c>
      <c r="K22" s="369"/>
      <c r="L22" s="369" t="s">
        <v>1604</v>
      </c>
      <c r="M22" s="371" t="s">
        <v>1607</v>
      </c>
      <c r="N22" s="372" t="s">
        <v>1608</v>
      </c>
      <c r="O22" s="369" t="s">
        <v>1638</v>
      </c>
      <c r="P22" s="372"/>
      <c r="Q22" s="369" t="s">
        <v>1649</v>
      </c>
      <c r="R22" s="369" t="s">
        <v>1721</v>
      </c>
      <c r="S22" s="369" t="s">
        <v>1721</v>
      </c>
      <c r="T22" s="369" t="s">
        <v>1722</v>
      </c>
      <c r="U22" s="369" t="s">
        <v>1597</v>
      </c>
      <c r="V22" s="369">
        <v>0.9</v>
      </c>
      <c r="W22" s="369" t="s">
        <v>1597</v>
      </c>
      <c r="X22" s="369">
        <v>0.8</v>
      </c>
      <c r="Y22" s="369">
        <v>0</v>
      </c>
      <c r="Z22" s="369" t="s">
        <v>1658</v>
      </c>
      <c r="AA22" s="369"/>
      <c r="AB22" s="369" t="s">
        <v>1723</v>
      </c>
      <c r="AC22" s="369"/>
      <c r="AD22" s="369"/>
      <c r="AE22" s="369" t="s">
        <v>1724</v>
      </c>
      <c r="AF22" s="373" t="s">
        <v>1603</v>
      </c>
      <c r="AG22" s="369"/>
      <c r="AH22" s="369"/>
      <c r="AI22" s="369"/>
      <c r="AJ22" s="369"/>
      <c r="AK22" s="369"/>
      <c r="AL22" s="369"/>
      <c r="AM22" s="374"/>
      <c r="AN22" s="325"/>
      <c r="AO22" s="325"/>
      <c r="AP22" s="325"/>
      <c r="AQ22" s="325"/>
      <c r="AR22" s="325"/>
      <c r="AS22" s="325"/>
      <c r="AT22" s="325"/>
      <c r="AU22" s="325"/>
      <c r="AV22" s="325"/>
      <c r="AW22" s="325"/>
      <c r="AX22" s="325"/>
      <c r="AY22" s="325"/>
      <c r="AZ22" s="325"/>
      <c r="BA22" s="325"/>
      <c r="BB22" s="325"/>
      <c r="BC22" s="325"/>
      <c r="BD22" s="325"/>
      <c r="BE22" s="325"/>
      <c r="BF22" s="325"/>
      <c r="BG22" s="325"/>
      <c r="BH22" s="325"/>
      <c r="BI22" s="325"/>
      <c r="BJ22" s="325"/>
      <c r="BK22" s="325"/>
      <c r="BL22" s="325"/>
      <c r="BM22" s="325"/>
      <c r="BN22" s="325"/>
      <c r="BO22" s="325"/>
      <c r="BP22" s="325"/>
      <c r="BQ22" s="325"/>
      <c r="BR22" s="325"/>
      <c r="BS22" s="325"/>
      <c r="BT22" s="325"/>
      <c r="BU22" s="325"/>
      <c r="BV22" s="325"/>
      <c r="BW22" s="325"/>
      <c r="BX22" s="325"/>
      <c r="BY22" s="325"/>
      <c r="BZ22" s="325"/>
      <c r="CA22" s="325"/>
      <c r="CB22" s="325"/>
      <c r="CC22" s="325"/>
      <c r="CD22" s="325"/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  <c r="ES22" s="325"/>
      <c r="ET22" s="325"/>
      <c r="EU22" s="325"/>
      <c r="EV22" s="325"/>
      <c r="EW22" s="325"/>
      <c r="EX22" s="325"/>
      <c r="EY22" s="325"/>
      <c r="EZ22" s="325"/>
      <c r="FA22" s="325"/>
      <c r="FB22" s="325"/>
      <c r="FC22" s="325"/>
      <c r="FD22" s="325"/>
      <c r="FE22" s="325"/>
      <c r="FF22" s="325"/>
      <c r="FG22" s="325"/>
      <c r="FH22" s="325"/>
      <c r="FI22" s="325"/>
      <c r="FJ22" s="325"/>
      <c r="FK22" s="325"/>
      <c r="FL22" s="325"/>
      <c r="FM22" s="325"/>
      <c r="FN22" s="325"/>
      <c r="FO22" s="325"/>
      <c r="FP22" s="325"/>
      <c r="FQ22" s="325"/>
      <c r="FR22" s="325"/>
      <c r="FS22" s="325"/>
      <c r="FT22" s="325"/>
      <c r="FU22" s="325"/>
      <c r="FV22" s="325"/>
      <c r="FW22" s="325"/>
      <c r="FX22" s="325"/>
      <c r="FY22" s="325"/>
      <c r="FZ22" s="325"/>
      <c r="GA22" s="325"/>
      <c r="GB22" s="325"/>
      <c r="GC22" s="325"/>
      <c r="GD22" s="325"/>
      <c r="GE22" s="325"/>
      <c r="GF22" s="325"/>
      <c r="GG22" s="325"/>
      <c r="GH22" s="325"/>
      <c r="GI22" s="325"/>
      <c r="GJ22" s="325"/>
      <c r="GK22" s="325"/>
      <c r="GL22" s="325"/>
      <c r="GM22" s="325"/>
      <c r="GN22" s="325"/>
      <c r="GO22" s="325"/>
      <c r="GP22" s="325"/>
      <c r="GQ22" s="325"/>
      <c r="GR22" s="325"/>
      <c r="GS22" s="325"/>
      <c r="GT22" s="325"/>
      <c r="GU22" s="325"/>
      <c r="GV22" s="325"/>
      <c r="GW22" s="325"/>
      <c r="GX22" s="325"/>
      <c r="GY22" s="325"/>
      <c r="GZ22" s="325"/>
      <c r="HA22" s="325"/>
      <c r="HB22" s="325"/>
      <c r="HC22" s="325"/>
      <c r="HD22" s="325"/>
      <c r="HE22" s="325"/>
      <c r="HF22" s="325"/>
      <c r="HG22" s="325"/>
      <c r="HH22" s="325"/>
      <c r="HI22" s="325"/>
      <c r="HJ22" s="325"/>
      <c r="HK22" s="325"/>
      <c r="HL22" s="325"/>
      <c r="HM22" s="325"/>
      <c r="HN22" s="325"/>
      <c r="HO22" s="325"/>
      <c r="HP22" s="325"/>
      <c r="HQ22" s="325"/>
      <c r="HR22" s="325"/>
      <c r="HS22" s="325"/>
      <c r="HT22" s="325"/>
      <c r="HU22" s="325"/>
      <c r="HV22" s="325"/>
      <c r="HW22" s="325"/>
      <c r="HX22" s="325"/>
      <c r="HY22" s="325"/>
      <c r="HZ22" s="325"/>
      <c r="IA22" s="325"/>
      <c r="IB22" s="325"/>
      <c r="IC22" s="325"/>
      <c r="ID22" s="325"/>
      <c r="IE22" s="325"/>
      <c r="IF22" s="325"/>
      <c r="IG22" s="325"/>
      <c r="IH22" s="325"/>
      <c r="II22" s="325"/>
      <c r="IJ22" s="325"/>
      <c r="IK22" s="325"/>
      <c r="IL22" s="325"/>
      <c r="IM22" s="325"/>
      <c r="IN22" s="325"/>
      <c r="IO22" s="325"/>
      <c r="IP22" s="325"/>
      <c r="IQ22" s="325"/>
      <c r="IR22" s="325"/>
      <c r="IS22" s="325"/>
      <c r="IT22" s="325"/>
      <c r="IU22" s="325"/>
      <c r="IV22" s="325"/>
      <c r="IW22" s="325"/>
      <c r="IX22" s="325"/>
      <c r="IY22" s="325"/>
      <c r="IZ22" s="325"/>
      <c r="JA22" s="325"/>
      <c r="JB22" s="325"/>
      <c r="JC22" s="325"/>
      <c r="JD22" s="325"/>
      <c r="JE22" s="325"/>
      <c r="JF22" s="325"/>
      <c r="JG22" s="325"/>
      <c r="JH22" s="325"/>
      <c r="JI22" s="325"/>
      <c r="JJ22" s="325"/>
      <c r="JK22" s="325"/>
      <c r="JL22" s="325"/>
      <c r="JM22" s="325"/>
      <c r="JN22" s="325"/>
      <c r="JO22" s="325"/>
      <c r="JP22" s="325"/>
      <c r="JQ22" s="325"/>
      <c r="JR22" s="325"/>
      <c r="JS22" s="325"/>
      <c r="JT22" s="325"/>
      <c r="JU22" s="325"/>
      <c r="JV22" s="325"/>
      <c r="JW22" s="325"/>
      <c r="JX22" s="325"/>
      <c r="JY22" s="325"/>
      <c r="JZ22" s="325"/>
      <c r="KA22" s="325"/>
      <c r="KB22" s="325"/>
      <c r="KC22" s="325"/>
      <c r="KD22" s="325"/>
      <c r="KE22" s="325"/>
      <c r="KF22" s="325"/>
      <c r="KG22" s="325"/>
      <c r="KH22" s="325"/>
      <c r="KI22" s="325"/>
      <c r="KJ22" s="325"/>
      <c r="KK22" s="325"/>
      <c r="KL22" s="325"/>
      <c r="KM22" s="325"/>
      <c r="KN22" s="325"/>
      <c r="KO22" s="325"/>
      <c r="KP22" s="325"/>
      <c r="KQ22" s="325"/>
      <c r="KR22" s="325"/>
      <c r="KS22" s="325"/>
      <c r="KT22" s="325"/>
      <c r="KU22" s="325"/>
      <c r="KV22" s="325"/>
      <c r="KW22" s="325"/>
      <c r="KX22" s="325"/>
      <c r="KY22" s="325"/>
      <c r="KZ22" s="325"/>
      <c r="LA22" s="325"/>
      <c r="LB22" s="325"/>
      <c r="LC22" s="325"/>
      <c r="LD22" s="325"/>
      <c r="LE22" s="325"/>
      <c r="LF22" s="325"/>
      <c r="LG22" s="325"/>
      <c r="LH22" s="325"/>
      <c r="LI22" s="325"/>
      <c r="LJ22" s="325"/>
      <c r="LK22" s="325"/>
      <c r="LL22" s="325"/>
      <c r="LM22" s="325"/>
      <c r="LN22" s="325"/>
      <c r="LO22" s="325"/>
      <c r="LP22" s="325"/>
      <c r="LQ22" s="325"/>
      <c r="LR22" s="325"/>
      <c r="LS22" s="325"/>
      <c r="LT22" s="325"/>
      <c r="LU22" s="325"/>
      <c r="LV22" s="325"/>
      <c r="LW22" s="325"/>
      <c r="LX22" s="325"/>
      <c r="LY22" s="325"/>
      <c r="LZ22" s="325"/>
      <c r="MA22" s="325"/>
      <c r="MB22" s="325"/>
      <c r="MC22" s="325"/>
      <c r="MD22" s="325"/>
      <c r="ME22" s="325"/>
      <c r="MF22" s="325"/>
      <c r="MG22" s="325"/>
      <c r="MH22" s="325"/>
      <c r="MI22" s="325"/>
      <c r="MJ22" s="325"/>
      <c r="MK22" s="325"/>
      <c r="ML22" s="325"/>
      <c r="MM22" s="325"/>
      <c r="MN22" s="325"/>
      <c r="MO22" s="325"/>
      <c r="MP22" s="325"/>
      <c r="MQ22" s="325"/>
      <c r="MR22" s="325"/>
      <c r="MS22" s="325"/>
      <c r="MT22" s="325"/>
      <c r="MU22" s="325"/>
      <c r="MV22" s="325"/>
      <c r="MW22" s="325"/>
      <c r="MX22" s="325"/>
      <c r="MY22" s="325"/>
      <c r="MZ22" s="325"/>
      <c r="NA22" s="325"/>
      <c r="NB22" s="325"/>
      <c r="NC22" s="325"/>
      <c r="ND22" s="325"/>
      <c r="NE22" s="325"/>
      <c r="NF22" s="325"/>
      <c r="NG22" s="325"/>
      <c r="NH22" s="325"/>
      <c r="NI22" s="325"/>
      <c r="NJ22" s="325"/>
      <c r="NK22" s="325"/>
      <c r="NL22" s="325"/>
      <c r="NM22" s="325"/>
      <c r="NN22" s="325"/>
      <c r="NO22" s="325"/>
      <c r="NP22" s="325"/>
      <c r="NQ22" s="325"/>
      <c r="NR22" s="325"/>
      <c r="NS22" s="325"/>
      <c r="NT22" s="325"/>
      <c r="NU22" s="325"/>
      <c r="NV22" s="325"/>
      <c r="NW22" s="325"/>
      <c r="NX22" s="325"/>
      <c r="NY22" s="325"/>
      <c r="NZ22" s="325"/>
      <c r="OA22" s="325"/>
      <c r="OB22" s="325"/>
      <c r="OC22" s="325"/>
      <c r="OD22" s="325"/>
      <c r="OE22" s="325"/>
      <c r="OF22" s="325"/>
      <c r="OG22" s="325"/>
      <c r="OH22" s="325"/>
      <c r="OI22" s="325"/>
      <c r="OJ22" s="325"/>
      <c r="OK22" s="325"/>
      <c r="OL22" s="325"/>
      <c r="OM22" s="325"/>
      <c r="ON22" s="325"/>
      <c r="OO22" s="325"/>
      <c r="OP22" s="325"/>
      <c r="OQ22" s="325"/>
      <c r="OR22" s="325"/>
      <c r="OS22" s="325"/>
      <c r="OT22" s="325"/>
      <c r="OU22" s="325"/>
      <c r="OV22" s="325"/>
      <c r="OW22" s="325"/>
      <c r="OX22" s="325"/>
      <c r="OY22" s="325"/>
      <c r="OZ22" s="325"/>
      <c r="PA22" s="325"/>
      <c r="PB22" s="325"/>
      <c r="PC22" s="325"/>
      <c r="PD22" s="325"/>
      <c r="PE22" s="325"/>
      <c r="PF22" s="325"/>
      <c r="PG22" s="325"/>
      <c r="PH22" s="325"/>
      <c r="PI22" s="325"/>
      <c r="PJ22" s="325"/>
      <c r="PK22" s="325"/>
      <c r="PL22" s="325"/>
      <c r="PM22" s="325"/>
      <c r="PN22" s="325"/>
      <c r="PO22" s="325"/>
      <c r="PP22" s="325"/>
      <c r="PQ22" s="325"/>
      <c r="PR22" s="325"/>
      <c r="PS22" s="325"/>
      <c r="PT22" s="325"/>
      <c r="PU22" s="325"/>
      <c r="PV22" s="325"/>
      <c r="PW22" s="325"/>
      <c r="PX22" s="325"/>
      <c r="PY22" s="325"/>
      <c r="PZ22" s="325"/>
      <c r="QA22" s="325"/>
      <c r="QB22" s="325"/>
      <c r="QC22" s="325"/>
      <c r="QD22" s="325"/>
      <c r="QE22" s="325"/>
      <c r="QF22" s="325"/>
      <c r="QG22" s="325"/>
      <c r="QH22" s="325"/>
      <c r="QI22" s="325"/>
      <c r="QJ22" s="325"/>
      <c r="QK22" s="325"/>
      <c r="QL22" s="325"/>
      <c r="QM22" s="325"/>
      <c r="QN22" s="325"/>
      <c r="QO22" s="325"/>
      <c r="QP22" s="325"/>
      <c r="QQ22" s="325"/>
      <c r="QR22" s="325"/>
      <c r="QS22" s="325"/>
      <c r="QT22" s="325"/>
      <c r="QU22" s="325"/>
      <c r="QV22" s="325"/>
      <c r="QW22" s="325"/>
      <c r="QX22" s="325"/>
      <c r="QY22" s="325"/>
      <c r="QZ22" s="325"/>
      <c r="RA22" s="325"/>
      <c r="RB22" s="325"/>
      <c r="RC22" s="325"/>
    </row>
    <row r="23" spans="1:471" s="357" customFormat="1" ht="44.25" customHeight="1" thickBot="1">
      <c r="A23" s="359" t="s">
        <v>3358</v>
      </c>
      <c r="B23" s="375" t="s">
        <v>1720</v>
      </c>
      <c r="C23" s="376" t="s">
        <v>1676</v>
      </c>
      <c r="D23" s="377">
        <v>51</v>
      </c>
      <c r="E23" s="377" t="s">
        <v>726</v>
      </c>
      <c r="F23" s="377"/>
      <c r="G23" s="377" t="s">
        <v>1600</v>
      </c>
      <c r="H23" s="376" t="s">
        <v>1578</v>
      </c>
      <c r="I23" s="377" t="s">
        <v>3201</v>
      </c>
      <c r="J23" s="378" t="s">
        <v>3128</v>
      </c>
      <c r="K23" s="377"/>
      <c r="L23" s="377" t="s">
        <v>1604</v>
      </c>
      <c r="M23" s="379" t="s">
        <v>1607</v>
      </c>
      <c r="N23" s="379" t="s">
        <v>1608</v>
      </c>
      <c r="O23" s="377" t="s">
        <v>1638</v>
      </c>
      <c r="P23" s="378"/>
      <c r="Q23" s="377" t="s">
        <v>1649</v>
      </c>
      <c r="R23" s="377" t="s">
        <v>1721</v>
      </c>
      <c r="S23" s="377" t="s">
        <v>1721</v>
      </c>
      <c r="T23" s="377" t="s">
        <v>1722</v>
      </c>
      <c r="U23" s="377" t="s">
        <v>1597</v>
      </c>
      <c r="V23" s="377">
        <v>0.9</v>
      </c>
      <c r="W23" s="377" t="s">
        <v>1597</v>
      </c>
      <c r="X23" s="377">
        <v>0.8</v>
      </c>
      <c r="Y23" s="377">
        <v>0</v>
      </c>
      <c r="Z23" s="377" t="s">
        <v>1658</v>
      </c>
      <c r="AA23" s="377"/>
      <c r="AB23" s="377" t="s">
        <v>1723</v>
      </c>
      <c r="AC23" s="377"/>
      <c r="AD23" s="377"/>
      <c r="AE23" s="377" t="s">
        <v>1724</v>
      </c>
      <c r="AF23" s="380" t="s">
        <v>1603</v>
      </c>
      <c r="AG23" s="377"/>
      <c r="AH23" s="377"/>
      <c r="AI23" s="377"/>
      <c r="AJ23" s="377"/>
      <c r="AK23" s="377"/>
      <c r="AL23" s="377"/>
      <c r="AM23" s="381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325"/>
      <c r="BF23" s="325"/>
      <c r="BG23" s="325"/>
      <c r="BH23" s="325"/>
      <c r="BI23" s="325"/>
      <c r="BJ23" s="325"/>
      <c r="BK23" s="325"/>
      <c r="BL23" s="325"/>
      <c r="BM23" s="325"/>
      <c r="BN23" s="325"/>
      <c r="BO23" s="325"/>
      <c r="BP23" s="325"/>
      <c r="BQ23" s="325"/>
      <c r="BR23" s="325"/>
      <c r="BS23" s="325"/>
      <c r="BT23" s="325"/>
      <c r="BU23" s="325"/>
      <c r="BV23" s="325"/>
      <c r="BW23" s="325"/>
      <c r="BX23" s="325"/>
      <c r="BY23" s="325"/>
      <c r="BZ23" s="325"/>
      <c r="CA23" s="325"/>
      <c r="CB23" s="325"/>
      <c r="CC23" s="325"/>
      <c r="CD23" s="325"/>
      <c r="CE23" s="325"/>
      <c r="CF23" s="325"/>
      <c r="CG23" s="325"/>
      <c r="CH23" s="325"/>
      <c r="CI23" s="325"/>
      <c r="CJ23" s="325"/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  <c r="ES23" s="325"/>
      <c r="ET23" s="325"/>
      <c r="EU23" s="325"/>
      <c r="EV23" s="325"/>
      <c r="EW23" s="325"/>
      <c r="EX23" s="325"/>
      <c r="EY23" s="325"/>
      <c r="EZ23" s="325"/>
      <c r="FA23" s="325"/>
      <c r="FB23" s="325"/>
      <c r="FC23" s="325"/>
      <c r="FD23" s="325"/>
      <c r="FE23" s="325"/>
      <c r="FF23" s="325"/>
      <c r="FG23" s="325"/>
      <c r="FH23" s="325"/>
      <c r="FI23" s="325"/>
      <c r="FJ23" s="325"/>
      <c r="FK23" s="325"/>
      <c r="FL23" s="325"/>
      <c r="FM23" s="325"/>
      <c r="FN23" s="325"/>
      <c r="FO23" s="325"/>
      <c r="FP23" s="325"/>
      <c r="FQ23" s="325"/>
      <c r="FR23" s="325"/>
      <c r="FS23" s="325"/>
      <c r="FT23" s="325"/>
      <c r="FU23" s="325"/>
      <c r="FV23" s="325"/>
      <c r="FW23" s="325"/>
      <c r="FX23" s="325"/>
      <c r="FY23" s="325"/>
      <c r="FZ23" s="325"/>
      <c r="GA23" s="325"/>
      <c r="GB23" s="325"/>
      <c r="GC23" s="325"/>
      <c r="GD23" s="325"/>
      <c r="GE23" s="325"/>
      <c r="GF23" s="325"/>
      <c r="GG23" s="325"/>
      <c r="GH23" s="325"/>
      <c r="GI23" s="325"/>
      <c r="GJ23" s="325"/>
      <c r="GK23" s="325"/>
      <c r="GL23" s="325"/>
      <c r="GM23" s="325"/>
      <c r="GN23" s="325"/>
      <c r="GO23" s="325"/>
      <c r="GP23" s="325"/>
      <c r="GQ23" s="325"/>
      <c r="GR23" s="325"/>
      <c r="GS23" s="325"/>
      <c r="GT23" s="325"/>
      <c r="GU23" s="325"/>
      <c r="GV23" s="325"/>
      <c r="GW23" s="325"/>
      <c r="GX23" s="325"/>
      <c r="GY23" s="325"/>
      <c r="GZ23" s="325"/>
      <c r="HA23" s="325"/>
      <c r="HB23" s="325"/>
      <c r="HC23" s="325"/>
      <c r="HD23" s="325"/>
      <c r="HE23" s="325"/>
      <c r="HF23" s="325"/>
      <c r="HG23" s="325"/>
      <c r="HH23" s="325"/>
      <c r="HI23" s="325"/>
      <c r="HJ23" s="325"/>
      <c r="HK23" s="325"/>
      <c r="HL23" s="325"/>
      <c r="HM23" s="325"/>
      <c r="HN23" s="325"/>
      <c r="HO23" s="325"/>
      <c r="HP23" s="325"/>
      <c r="HQ23" s="325"/>
      <c r="HR23" s="325"/>
      <c r="HS23" s="325"/>
      <c r="HT23" s="325"/>
      <c r="HU23" s="325"/>
      <c r="HV23" s="325"/>
      <c r="HW23" s="325"/>
      <c r="HX23" s="325"/>
      <c r="HY23" s="325"/>
      <c r="HZ23" s="325"/>
      <c r="IA23" s="325"/>
      <c r="IB23" s="325"/>
      <c r="IC23" s="325"/>
      <c r="ID23" s="325"/>
      <c r="IE23" s="325"/>
      <c r="IF23" s="325"/>
      <c r="IG23" s="325"/>
      <c r="IH23" s="325"/>
      <c r="II23" s="325"/>
      <c r="IJ23" s="325"/>
      <c r="IK23" s="325"/>
      <c r="IL23" s="325"/>
      <c r="IM23" s="325"/>
      <c r="IN23" s="325"/>
      <c r="IO23" s="325"/>
      <c r="IP23" s="325"/>
      <c r="IQ23" s="325"/>
      <c r="IR23" s="325"/>
      <c r="IS23" s="325"/>
      <c r="IT23" s="325"/>
      <c r="IU23" s="325"/>
      <c r="IV23" s="325"/>
      <c r="IW23" s="325"/>
      <c r="IX23" s="325"/>
      <c r="IY23" s="325"/>
      <c r="IZ23" s="325"/>
      <c r="JA23" s="325"/>
      <c r="JB23" s="325"/>
      <c r="JC23" s="325"/>
      <c r="JD23" s="325"/>
      <c r="JE23" s="325"/>
      <c r="JF23" s="325"/>
      <c r="JG23" s="325"/>
      <c r="JH23" s="325"/>
      <c r="JI23" s="325"/>
      <c r="JJ23" s="325"/>
      <c r="JK23" s="325"/>
      <c r="JL23" s="325"/>
      <c r="JM23" s="325"/>
      <c r="JN23" s="325"/>
      <c r="JO23" s="325"/>
      <c r="JP23" s="325"/>
      <c r="JQ23" s="325"/>
      <c r="JR23" s="325"/>
      <c r="JS23" s="325"/>
      <c r="JT23" s="325"/>
      <c r="JU23" s="325"/>
      <c r="JV23" s="325"/>
      <c r="JW23" s="325"/>
      <c r="JX23" s="325"/>
      <c r="JY23" s="325"/>
      <c r="JZ23" s="325"/>
      <c r="KA23" s="325"/>
      <c r="KB23" s="325"/>
      <c r="KC23" s="325"/>
      <c r="KD23" s="325"/>
      <c r="KE23" s="325"/>
      <c r="KF23" s="325"/>
      <c r="KG23" s="325"/>
      <c r="KH23" s="325"/>
      <c r="KI23" s="325"/>
      <c r="KJ23" s="325"/>
      <c r="KK23" s="325"/>
      <c r="KL23" s="325"/>
      <c r="KM23" s="325"/>
      <c r="KN23" s="325"/>
      <c r="KO23" s="325"/>
      <c r="KP23" s="325"/>
      <c r="KQ23" s="325"/>
      <c r="KR23" s="325"/>
      <c r="KS23" s="325"/>
      <c r="KT23" s="325"/>
      <c r="KU23" s="325"/>
      <c r="KV23" s="325"/>
      <c r="KW23" s="325"/>
      <c r="KX23" s="325"/>
      <c r="KY23" s="325"/>
      <c r="KZ23" s="325"/>
      <c r="LA23" s="325"/>
      <c r="LB23" s="325"/>
      <c r="LC23" s="325"/>
      <c r="LD23" s="325"/>
      <c r="LE23" s="325"/>
      <c r="LF23" s="325"/>
      <c r="LG23" s="325"/>
      <c r="LH23" s="325"/>
      <c r="LI23" s="325"/>
      <c r="LJ23" s="325"/>
      <c r="LK23" s="325"/>
      <c r="LL23" s="325"/>
      <c r="LM23" s="325"/>
      <c r="LN23" s="325"/>
      <c r="LO23" s="325"/>
      <c r="LP23" s="325"/>
      <c r="LQ23" s="325"/>
      <c r="LR23" s="325"/>
      <c r="LS23" s="325"/>
      <c r="LT23" s="325"/>
      <c r="LU23" s="325"/>
      <c r="LV23" s="325"/>
      <c r="LW23" s="325"/>
      <c r="LX23" s="325"/>
      <c r="LY23" s="325"/>
      <c r="LZ23" s="325"/>
      <c r="MA23" s="325"/>
      <c r="MB23" s="325"/>
      <c r="MC23" s="325"/>
      <c r="MD23" s="325"/>
      <c r="ME23" s="325"/>
      <c r="MF23" s="325"/>
      <c r="MG23" s="325"/>
      <c r="MH23" s="325"/>
      <c r="MI23" s="325"/>
      <c r="MJ23" s="325"/>
      <c r="MK23" s="325"/>
      <c r="ML23" s="325"/>
      <c r="MM23" s="325"/>
      <c r="MN23" s="325"/>
      <c r="MO23" s="325"/>
      <c r="MP23" s="325"/>
      <c r="MQ23" s="325"/>
      <c r="MR23" s="325"/>
      <c r="MS23" s="325"/>
      <c r="MT23" s="325"/>
      <c r="MU23" s="325"/>
      <c r="MV23" s="325"/>
      <c r="MW23" s="325"/>
      <c r="MX23" s="325"/>
      <c r="MY23" s="325"/>
      <c r="MZ23" s="325"/>
      <c r="NA23" s="325"/>
      <c r="NB23" s="325"/>
      <c r="NC23" s="325"/>
      <c r="ND23" s="325"/>
      <c r="NE23" s="325"/>
      <c r="NF23" s="325"/>
      <c r="NG23" s="325"/>
      <c r="NH23" s="325"/>
      <c r="NI23" s="325"/>
      <c r="NJ23" s="325"/>
      <c r="NK23" s="325"/>
      <c r="NL23" s="325"/>
      <c r="NM23" s="325"/>
      <c r="NN23" s="325"/>
      <c r="NO23" s="325"/>
      <c r="NP23" s="325"/>
      <c r="NQ23" s="325"/>
      <c r="NR23" s="325"/>
      <c r="NS23" s="325"/>
      <c r="NT23" s="325"/>
      <c r="NU23" s="325"/>
      <c r="NV23" s="325"/>
      <c r="NW23" s="325"/>
      <c r="NX23" s="325"/>
      <c r="NY23" s="325"/>
      <c r="NZ23" s="325"/>
      <c r="OA23" s="325"/>
      <c r="OB23" s="325"/>
      <c r="OC23" s="325"/>
      <c r="OD23" s="325"/>
      <c r="OE23" s="325"/>
      <c r="OF23" s="325"/>
      <c r="OG23" s="325"/>
      <c r="OH23" s="325"/>
      <c r="OI23" s="325"/>
      <c r="OJ23" s="325"/>
      <c r="OK23" s="325"/>
      <c r="OL23" s="325"/>
      <c r="OM23" s="325"/>
      <c r="ON23" s="325"/>
      <c r="OO23" s="325"/>
      <c r="OP23" s="325"/>
      <c r="OQ23" s="325"/>
      <c r="OR23" s="325"/>
      <c r="OS23" s="325"/>
      <c r="OT23" s="325"/>
      <c r="OU23" s="325"/>
      <c r="OV23" s="325"/>
      <c r="OW23" s="325"/>
      <c r="OX23" s="325"/>
      <c r="OY23" s="325"/>
      <c r="OZ23" s="325"/>
      <c r="PA23" s="325"/>
      <c r="PB23" s="325"/>
      <c r="PC23" s="325"/>
      <c r="PD23" s="325"/>
      <c r="PE23" s="325"/>
      <c r="PF23" s="325"/>
      <c r="PG23" s="325"/>
      <c r="PH23" s="325"/>
      <c r="PI23" s="325"/>
      <c r="PJ23" s="325"/>
      <c r="PK23" s="325"/>
      <c r="PL23" s="325"/>
      <c r="PM23" s="325"/>
      <c r="PN23" s="325"/>
      <c r="PO23" s="325"/>
      <c r="PP23" s="325"/>
      <c r="PQ23" s="325"/>
      <c r="PR23" s="325"/>
      <c r="PS23" s="325"/>
      <c r="PT23" s="325"/>
      <c r="PU23" s="325"/>
      <c r="PV23" s="325"/>
      <c r="PW23" s="325"/>
      <c r="PX23" s="325"/>
      <c r="PY23" s="325"/>
      <c r="PZ23" s="325"/>
      <c r="QA23" s="325"/>
      <c r="QB23" s="325"/>
      <c r="QC23" s="325"/>
      <c r="QD23" s="325"/>
      <c r="QE23" s="325"/>
      <c r="QF23" s="325"/>
      <c r="QG23" s="325"/>
      <c r="QH23" s="325"/>
      <c r="QI23" s="325"/>
      <c r="QJ23" s="325"/>
      <c r="QK23" s="325"/>
      <c r="QL23" s="325"/>
      <c r="QM23" s="325"/>
      <c r="QN23" s="325"/>
      <c r="QO23" s="325"/>
      <c r="QP23" s="325"/>
      <c r="QQ23" s="325"/>
      <c r="QR23" s="325"/>
      <c r="QS23" s="325"/>
      <c r="QT23" s="325"/>
      <c r="QU23" s="325"/>
      <c r="QV23" s="325"/>
      <c r="QW23" s="325"/>
      <c r="QX23" s="325"/>
      <c r="QY23" s="325"/>
      <c r="QZ23" s="325"/>
      <c r="RA23" s="325"/>
      <c r="RB23" s="325"/>
      <c r="RC23" s="325"/>
    </row>
    <row r="24" spans="1:471" s="357" customFormat="1" ht="44.25" customHeight="1">
      <c r="A24" s="366" t="s">
        <v>3358</v>
      </c>
      <c r="B24" s="382" t="s">
        <v>1750</v>
      </c>
      <c r="C24" s="383" t="s">
        <v>1751</v>
      </c>
      <c r="D24" s="384">
        <v>55</v>
      </c>
      <c r="E24" s="384" t="s">
        <v>726</v>
      </c>
      <c r="F24" s="384"/>
      <c r="G24" s="384" t="s">
        <v>1757</v>
      </c>
      <c r="H24" s="383" t="s">
        <v>1576</v>
      </c>
      <c r="I24" s="384" t="s">
        <v>1864</v>
      </c>
      <c r="J24" s="385" t="s">
        <v>3129</v>
      </c>
      <c r="K24" s="384" t="s">
        <v>1759</v>
      </c>
      <c r="L24" s="386" t="s">
        <v>1604</v>
      </c>
      <c r="M24" s="387" t="s">
        <v>1607</v>
      </c>
      <c r="N24" s="386" t="s">
        <v>1608</v>
      </c>
      <c r="O24" s="388" t="s">
        <v>1752</v>
      </c>
      <c r="P24" s="383"/>
      <c r="Q24" s="384" t="s">
        <v>1754</v>
      </c>
      <c r="R24" s="384" t="s">
        <v>1755</v>
      </c>
      <c r="S24" s="384"/>
      <c r="T24" s="384" t="s">
        <v>1756</v>
      </c>
      <c r="U24" s="384"/>
      <c r="V24" s="384"/>
      <c r="W24" s="384"/>
      <c r="X24" s="384"/>
      <c r="Y24" s="384"/>
      <c r="Z24" s="384"/>
      <c r="AA24" s="384" t="s">
        <v>1651</v>
      </c>
      <c r="AB24" s="384" t="s">
        <v>1601</v>
      </c>
      <c r="AC24" s="384"/>
      <c r="AD24" s="384"/>
      <c r="AE24" s="384"/>
      <c r="AF24" s="384"/>
      <c r="AG24" s="388"/>
      <c r="AH24" s="384" t="s">
        <v>1758</v>
      </c>
      <c r="AI24" s="384" t="s">
        <v>1760</v>
      </c>
      <c r="AJ24" s="384" t="s">
        <v>1761</v>
      </c>
      <c r="AK24" s="389" t="s">
        <v>1762</v>
      </c>
      <c r="AL24" s="384" t="s">
        <v>1763</v>
      </c>
      <c r="AM24" s="390" t="s">
        <v>1764</v>
      </c>
      <c r="AN24" s="325"/>
      <c r="AO24" s="325"/>
      <c r="AP24" s="325"/>
      <c r="AQ24" s="325"/>
      <c r="AR24" s="325"/>
      <c r="AS24" s="325"/>
      <c r="AT24" s="325"/>
      <c r="AU24" s="325"/>
      <c r="AV24" s="325"/>
      <c r="AW24" s="325"/>
      <c r="AX24" s="325"/>
      <c r="AY24" s="325"/>
      <c r="AZ24" s="325"/>
      <c r="BA24" s="325"/>
      <c r="BB24" s="325"/>
      <c r="BC24" s="325"/>
      <c r="BD24" s="325"/>
      <c r="BE24" s="325"/>
      <c r="BF24" s="325"/>
      <c r="BG24" s="325"/>
      <c r="BH24" s="325"/>
      <c r="BI24" s="325"/>
      <c r="BJ24" s="325"/>
      <c r="BK24" s="325"/>
      <c r="BL24" s="325"/>
      <c r="BM24" s="325"/>
      <c r="BN24" s="325"/>
      <c r="BO24" s="325"/>
      <c r="BP24" s="325"/>
      <c r="BQ24" s="325"/>
      <c r="BR24" s="325"/>
      <c r="BS24" s="325"/>
      <c r="BT24" s="325"/>
      <c r="BU24" s="325"/>
      <c r="BV24" s="325"/>
      <c r="BW24" s="325"/>
      <c r="BX24" s="325"/>
      <c r="BY24" s="325"/>
      <c r="BZ24" s="325"/>
      <c r="CA24" s="325"/>
      <c r="CB24" s="325"/>
      <c r="CC24" s="325"/>
      <c r="CD24" s="325"/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  <c r="ES24" s="325"/>
      <c r="ET24" s="325"/>
      <c r="EU24" s="325"/>
      <c r="EV24" s="325"/>
      <c r="EW24" s="325"/>
      <c r="EX24" s="325"/>
      <c r="EY24" s="325"/>
      <c r="EZ24" s="325"/>
      <c r="FA24" s="325"/>
      <c r="FB24" s="325"/>
      <c r="FC24" s="325"/>
      <c r="FD24" s="325"/>
      <c r="FE24" s="325"/>
      <c r="FF24" s="325"/>
      <c r="FG24" s="325"/>
      <c r="FH24" s="325"/>
      <c r="FI24" s="325"/>
      <c r="FJ24" s="325"/>
      <c r="FK24" s="325"/>
      <c r="FL24" s="325"/>
      <c r="FM24" s="325"/>
      <c r="FN24" s="325"/>
      <c r="FO24" s="325"/>
      <c r="FP24" s="325"/>
      <c r="FQ24" s="325"/>
      <c r="FR24" s="325"/>
      <c r="FS24" s="325"/>
      <c r="FT24" s="325"/>
      <c r="FU24" s="325"/>
      <c r="FV24" s="325"/>
      <c r="FW24" s="325"/>
      <c r="FX24" s="325"/>
      <c r="FY24" s="325"/>
      <c r="FZ24" s="325"/>
      <c r="GA24" s="325"/>
      <c r="GB24" s="325"/>
      <c r="GC24" s="325"/>
      <c r="GD24" s="325"/>
      <c r="GE24" s="325"/>
      <c r="GF24" s="325"/>
      <c r="GG24" s="325"/>
      <c r="GH24" s="325"/>
      <c r="GI24" s="325"/>
      <c r="GJ24" s="325"/>
      <c r="GK24" s="325"/>
      <c r="GL24" s="325"/>
      <c r="GM24" s="325"/>
      <c r="GN24" s="325"/>
      <c r="GO24" s="325"/>
      <c r="GP24" s="325"/>
      <c r="GQ24" s="325"/>
      <c r="GR24" s="325"/>
      <c r="GS24" s="325"/>
      <c r="GT24" s="325"/>
      <c r="GU24" s="325"/>
      <c r="GV24" s="325"/>
      <c r="GW24" s="325"/>
      <c r="GX24" s="325"/>
      <c r="GY24" s="325"/>
      <c r="GZ24" s="325"/>
      <c r="HA24" s="325"/>
      <c r="HB24" s="325"/>
      <c r="HC24" s="325"/>
      <c r="HD24" s="325"/>
      <c r="HE24" s="325"/>
      <c r="HF24" s="325"/>
      <c r="HG24" s="325"/>
      <c r="HH24" s="325"/>
      <c r="HI24" s="325"/>
      <c r="HJ24" s="325"/>
      <c r="HK24" s="325"/>
      <c r="HL24" s="325"/>
      <c r="HM24" s="325"/>
      <c r="HN24" s="325"/>
      <c r="HO24" s="325"/>
      <c r="HP24" s="325"/>
      <c r="HQ24" s="325"/>
      <c r="HR24" s="325"/>
      <c r="HS24" s="325"/>
      <c r="HT24" s="325"/>
      <c r="HU24" s="325"/>
      <c r="HV24" s="325"/>
      <c r="HW24" s="325"/>
      <c r="HX24" s="325"/>
      <c r="HY24" s="325"/>
      <c r="HZ24" s="325"/>
      <c r="IA24" s="325"/>
      <c r="IB24" s="325"/>
      <c r="IC24" s="325"/>
      <c r="ID24" s="325"/>
      <c r="IE24" s="325"/>
      <c r="IF24" s="325"/>
      <c r="IG24" s="325"/>
      <c r="IH24" s="325"/>
      <c r="II24" s="325"/>
      <c r="IJ24" s="325"/>
      <c r="IK24" s="325"/>
      <c r="IL24" s="325"/>
      <c r="IM24" s="325"/>
      <c r="IN24" s="325"/>
      <c r="IO24" s="325"/>
      <c r="IP24" s="325"/>
      <c r="IQ24" s="325"/>
      <c r="IR24" s="325"/>
      <c r="IS24" s="325"/>
      <c r="IT24" s="325"/>
      <c r="IU24" s="325"/>
      <c r="IV24" s="325"/>
      <c r="IW24" s="325"/>
      <c r="IX24" s="325"/>
      <c r="IY24" s="325"/>
      <c r="IZ24" s="325"/>
      <c r="JA24" s="325"/>
      <c r="JB24" s="325"/>
      <c r="JC24" s="325"/>
      <c r="JD24" s="325"/>
      <c r="JE24" s="325"/>
      <c r="JF24" s="325"/>
      <c r="JG24" s="325"/>
      <c r="JH24" s="325"/>
      <c r="JI24" s="325"/>
      <c r="JJ24" s="325"/>
      <c r="JK24" s="325"/>
      <c r="JL24" s="325"/>
      <c r="JM24" s="325"/>
      <c r="JN24" s="325"/>
      <c r="JO24" s="325"/>
      <c r="JP24" s="325"/>
      <c r="JQ24" s="325"/>
      <c r="JR24" s="325"/>
      <c r="JS24" s="325"/>
      <c r="JT24" s="325"/>
      <c r="JU24" s="325"/>
      <c r="JV24" s="325"/>
      <c r="JW24" s="325"/>
      <c r="JX24" s="325"/>
      <c r="JY24" s="325"/>
      <c r="JZ24" s="325"/>
      <c r="KA24" s="325"/>
      <c r="KB24" s="325"/>
      <c r="KC24" s="325"/>
      <c r="KD24" s="325"/>
      <c r="KE24" s="325"/>
      <c r="KF24" s="325"/>
      <c r="KG24" s="325"/>
      <c r="KH24" s="325"/>
      <c r="KI24" s="325"/>
      <c r="KJ24" s="325"/>
      <c r="KK24" s="325"/>
      <c r="KL24" s="325"/>
      <c r="KM24" s="325"/>
      <c r="KN24" s="325"/>
      <c r="KO24" s="325"/>
      <c r="KP24" s="325"/>
      <c r="KQ24" s="325"/>
      <c r="KR24" s="325"/>
      <c r="KS24" s="325"/>
      <c r="KT24" s="325"/>
      <c r="KU24" s="325"/>
      <c r="KV24" s="325"/>
      <c r="KW24" s="325"/>
      <c r="KX24" s="325"/>
      <c r="KY24" s="325"/>
      <c r="KZ24" s="325"/>
      <c r="LA24" s="325"/>
      <c r="LB24" s="325"/>
      <c r="LC24" s="325"/>
      <c r="LD24" s="325"/>
      <c r="LE24" s="325"/>
      <c r="LF24" s="325"/>
      <c r="LG24" s="325"/>
      <c r="LH24" s="325"/>
      <c r="LI24" s="325"/>
      <c r="LJ24" s="325"/>
      <c r="LK24" s="325"/>
      <c r="LL24" s="325"/>
      <c r="LM24" s="325"/>
      <c r="LN24" s="325"/>
      <c r="LO24" s="325"/>
      <c r="LP24" s="325"/>
      <c r="LQ24" s="325"/>
      <c r="LR24" s="325"/>
      <c r="LS24" s="325"/>
      <c r="LT24" s="325"/>
      <c r="LU24" s="325"/>
      <c r="LV24" s="325"/>
      <c r="LW24" s="325"/>
      <c r="LX24" s="325"/>
      <c r="LY24" s="325"/>
      <c r="LZ24" s="325"/>
      <c r="MA24" s="325"/>
      <c r="MB24" s="325"/>
      <c r="MC24" s="325"/>
      <c r="MD24" s="325"/>
      <c r="ME24" s="325"/>
      <c r="MF24" s="325"/>
      <c r="MG24" s="325"/>
      <c r="MH24" s="325"/>
      <c r="MI24" s="325"/>
      <c r="MJ24" s="325"/>
      <c r="MK24" s="325"/>
      <c r="ML24" s="325"/>
      <c r="MM24" s="325"/>
      <c r="MN24" s="325"/>
      <c r="MO24" s="325"/>
      <c r="MP24" s="325"/>
      <c r="MQ24" s="325"/>
      <c r="MR24" s="325"/>
      <c r="MS24" s="325"/>
      <c r="MT24" s="325"/>
      <c r="MU24" s="325"/>
      <c r="MV24" s="325"/>
      <c r="MW24" s="325"/>
      <c r="MX24" s="325"/>
      <c r="MY24" s="325"/>
      <c r="MZ24" s="325"/>
      <c r="NA24" s="325"/>
      <c r="NB24" s="325"/>
      <c r="NC24" s="325"/>
      <c r="ND24" s="325"/>
      <c r="NE24" s="325"/>
      <c r="NF24" s="325"/>
      <c r="NG24" s="325"/>
      <c r="NH24" s="325"/>
      <c r="NI24" s="325"/>
      <c r="NJ24" s="325"/>
      <c r="NK24" s="325"/>
      <c r="NL24" s="325"/>
      <c r="NM24" s="325"/>
      <c r="NN24" s="325"/>
      <c r="NO24" s="325"/>
      <c r="NP24" s="325"/>
      <c r="NQ24" s="325"/>
      <c r="NR24" s="325"/>
      <c r="NS24" s="325"/>
      <c r="NT24" s="325"/>
      <c r="NU24" s="325"/>
      <c r="NV24" s="325"/>
      <c r="NW24" s="325"/>
      <c r="NX24" s="325"/>
      <c r="NY24" s="325"/>
      <c r="NZ24" s="325"/>
      <c r="OA24" s="325"/>
      <c r="OB24" s="325"/>
      <c r="OC24" s="325"/>
      <c r="OD24" s="325"/>
      <c r="OE24" s="325"/>
      <c r="OF24" s="325"/>
      <c r="OG24" s="325"/>
      <c r="OH24" s="325"/>
      <c r="OI24" s="325"/>
      <c r="OJ24" s="325"/>
      <c r="OK24" s="325"/>
      <c r="OL24" s="325"/>
      <c r="OM24" s="325"/>
      <c r="ON24" s="325"/>
      <c r="OO24" s="325"/>
      <c r="OP24" s="325"/>
      <c r="OQ24" s="325"/>
      <c r="OR24" s="325"/>
      <c r="OS24" s="325"/>
      <c r="OT24" s="325"/>
      <c r="OU24" s="325"/>
      <c r="OV24" s="325"/>
      <c r="OW24" s="325"/>
      <c r="OX24" s="325"/>
      <c r="OY24" s="325"/>
      <c r="OZ24" s="325"/>
      <c r="PA24" s="325"/>
      <c r="PB24" s="325"/>
      <c r="PC24" s="325"/>
      <c r="PD24" s="325"/>
      <c r="PE24" s="325"/>
      <c r="PF24" s="325"/>
      <c r="PG24" s="325"/>
      <c r="PH24" s="325"/>
      <c r="PI24" s="325"/>
      <c r="PJ24" s="325"/>
      <c r="PK24" s="325"/>
      <c r="PL24" s="325"/>
      <c r="PM24" s="325"/>
      <c r="PN24" s="325"/>
      <c r="PO24" s="325"/>
      <c r="PP24" s="325"/>
      <c r="PQ24" s="325"/>
      <c r="PR24" s="325"/>
      <c r="PS24" s="325"/>
      <c r="PT24" s="325"/>
      <c r="PU24" s="325"/>
      <c r="PV24" s="325"/>
      <c r="PW24" s="325"/>
      <c r="PX24" s="325"/>
      <c r="PY24" s="325"/>
      <c r="PZ24" s="325"/>
      <c r="QA24" s="325"/>
      <c r="QB24" s="325"/>
      <c r="QC24" s="325"/>
      <c r="QD24" s="325"/>
      <c r="QE24" s="325"/>
      <c r="QF24" s="325"/>
      <c r="QG24" s="325"/>
      <c r="QH24" s="325"/>
      <c r="QI24" s="325"/>
      <c r="QJ24" s="325"/>
      <c r="QK24" s="325"/>
      <c r="QL24" s="325"/>
      <c r="QM24" s="325"/>
      <c r="QN24" s="325"/>
      <c r="QO24" s="325"/>
      <c r="QP24" s="325"/>
      <c r="QQ24" s="325"/>
      <c r="QR24" s="325"/>
      <c r="QS24" s="325"/>
      <c r="QT24" s="325"/>
      <c r="QU24" s="325"/>
      <c r="QV24" s="325"/>
      <c r="QW24" s="325"/>
      <c r="QX24" s="325"/>
      <c r="QY24" s="325"/>
      <c r="QZ24" s="325"/>
      <c r="RA24" s="325"/>
      <c r="RB24" s="325"/>
      <c r="RC24" s="325"/>
    </row>
    <row r="25" spans="1:471" s="357" customFormat="1" ht="44.25" customHeight="1" thickBot="1">
      <c r="A25" s="399" t="s">
        <v>3358</v>
      </c>
      <c r="B25" s="391" t="s">
        <v>1750</v>
      </c>
      <c r="C25" s="392" t="s">
        <v>1751</v>
      </c>
      <c r="D25" s="393">
        <v>55</v>
      </c>
      <c r="E25" s="393" t="s">
        <v>726</v>
      </c>
      <c r="F25" s="393"/>
      <c r="G25" s="393" t="s">
        <v>1757</v>
      </c>
      <c r="H25" s="392" t="s">
        <v>1579</v>
      </c>
      <c r="I25" s="393" t="s">
        <v>2881</v>
      </c>
      <c r="J25" s="394" t="s">
        <v>1743</v>
      </c>
      <c r="K25" s="393" t="s">
        <v>1759</v>
      </c>
      <c r="L25" s="393" t="s">
        <v>1604</v>
      </c>
      <c r="M25" s="395" t="s">
        <v>1607</v>
      </c>
      <c r="N25" s="395" t="s">
        <v>1608</v>
      </c>
      <c r="O25" s="396" t="s">
        <v>1752</v>
      </c>
      <c r="P25" s="392"/>
      <c r="Q25" s="393" t="s">
        <v>1754</v>
      </c>
      <c r="R25" s="393" t="s">
        <v>1755</v>
      </c>
      <c r="S25" s="393"/>
      <c r="T25" s="393" t="s">
        <v>1756</v>
      </c>
      <c r="U25" s="393"/>
      <c r="V25" s="393"/>
      <c r="W25" s="393"/>
      <c r="X25" s="393"/>
      <c r="Y25" s="393"/>
      <c r="Z25" s="393"/>
      <c r="AA25" s="393" t="s">
        <v>1651</v>
      </c>
      <c r="AB25" s="393" t="s">
        <v>1601</v>
      </c>
      <c r="AC25" s="393"/>
      <c r="AD25" s="393"/>
      <c r="AE25" s="393"/>
      <c r="AF25" s="393"/>
      <c r="AG25" s="396"/>
      <c r="AH25" s="393" t="s">
        <v>1758</v>
      </c>
      <c r="AI25" s="393" t="s">
        <v>1760</v>
      </c>
      <c r="AJ25" s="393" t="s">
        <v>1761</v>
      </c>
      <c r="AK25" s="397" t="s">
        <v>1762</v>
      </c>
      <c r="AL25" s="393" t="s">
        <v>1763</v>
      </c>
      <c r="AM25" s="398" t="s">
        <v>1764</v>
      </c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5"/>
      <c r="BD25" s="325"/>
      <c r="BE25" s="325"/>
      <c r="BF25" s="325"/>
      <c r="BG25" s="325"/>
      <c r="BH25" s="325"/>
      <c r="BI25" s="325"/>
      <c r="BJ25" s="325"/>
      <c r="BK25" s="325"/>
      <c r="BL25" s="325"/>
      <c r="BM25" s="325"/>
      <c r="BN25" s="325"/>
      <c r="BO25" s="325"/>
      <c r="BP25" s="325"/>
      <c r="BQ25" s="325"/>
      <c r="BR25" s="325"/>
      <c r="BS25" s="325"/>
      <c r="BT25" s="325"/>
      <c r="BU25" s="325"/>
      <c r="BV25" s="325"/>
      <c r="BW25" s="325"/>
      <c r="BX25" s="325"/>
      <c r="BY25" s="325"/>
      <c r="BZ25" s="325"/>
      <c r="CA25" s="325"/>
      <c r="CB25" s="325"/>
      <c r="CC25" s="325"/>
      <c r="CD25" s="325"/>
      <c r="CE25" s="325"/>
      <c r="CF25" s="325"/>
      <c r="CG25" s="325"/>
      <c r="CH25" s="325"/>
      <c r="CI25" s="325"/>
      <c r="CJ25" s="325"/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325"/>
      <c r="DH25" s="325"/>
      <c r="DI25" s="325"/>
      <c r="DJ25" s="325"/>
      <c r="DK25" s="325"/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5"/>
      <c r="DX25" s="325"/>
      <c r="DY25" s="325"/>
      <c r="DZ25" s="325"/>
      <c r="EA25" s="325"/>
      <c r="EB25" s="325"/>
      <c r="EC25" s="325"/>
      <c r="ED25" s="325"/>
      <c r="EE25" s="325"/>
      <c r="EF25" s="325"/>
      <c r="EG25" s="325"/>
      <c r="EH25" s="325"/>
      <c r="EI25" s="325"/>
      <c r="EJ25" s="325"/>
      <c r="EK25" s="325"/>
      <c r="EL25" s="325"/>
      <c r="EM25" s="325"/>
      <c r="EN25" s="325"/>
      <c r="EO25" s="325"/>
      <c r="EP25" s="325"/>
      <c r="EQ25" s="325"/>
      <c r="ER25" s="325"/>
      <c r="ES25" s="325"/>
      <c r="ET25" s="325"/>
      <c r="EU25" s="325"/>
      <c r="EV25" s="325"/>
      <c r="EW25" s="325"/>
      <c r="EX25" s="325"/>
      <c r="EY25" s="325"/>
      <c r="EZ25" s="325"/>
      <c r="FA25" s="325"/>
      <c r="FB25" s="325"/>
      <c r="FC25" s="325"/>
      <c r="FD25" s="325"/>
      <c r="FE25" s="325"/>
      <c r="FF25" s="325"/>
      <c r="FG25" s="325"/>
      <c r="FH25" s="325"/>
      <c r="FI25" s="325"/>
      <c r="FJ25" s="325"/>
      <c r="FK25" s="325"/>
      <c r="FL25" s="325"/>
      <c r="FM25" s="325"/>
      <c r="FN25" s="325"/>
      <c r="FO25" s="325"/>
      <c r="FP25" s="325"/>
      <c r="FQ25" s="325"/>
      <c r="FR25" s="325"/>
      <c r="FS25" s="325"/>
      <c r="FT25" s="325"/>
      <c r="FU25" s="325"/>
      <c r="FV25" s="325"/>
      <c r="FW25" s="325"/>
      <c r="FX25" s="325"/>
      <c r="FY25" s="325"/>
      <c r="FZ25" s="325"/>
      <c r="GA25" s="325"/>
      <c r="GB25" s="325"/>
      <c r="GC25" s="325"/>
      <c r="GD25" s="325"/>
      <c r="GE25" s="325"/>
      <c r="GF25" s="325"/>
      <c r="GG25" s="325"/>
      <c r="GH25" s="325"/>
      <c r="GI25" s="325"/>
      <c r="GJ25" s="325"/>
      <c r="GK25" s="325"/>
      <c r="GL25" s="325"/>
      <c r="GM25" s="325"/>
      <c r="GN25" s="325"/>
      <c r="GO25" s="325"/>
      <c r="GP25" s="325"/>
      <c r="GQ25" s="325"/>
      <c r="GR25" s="325"/>
      <c r="GS25" s="325"/>
      <c r="GT25" s="325"/>
      <c r="GU25" s="325"/>
      <c r="GV25" s="325"/>
      <c r="GW25" s="325"/>
      <c r="GX25" s="325"/>
      <c r="GY25" s="325"/>
      <c r="GZ25" s="325"/>
      <c r="HA25" s="325"/>
      <c r="HB25" s="325"/>
      <c r="HC25" s="325"/>
      <c r="HD25" s="325"/>
      <c r="HE25" s="325"/>
      <c r="HF25" s="325"/>
      <c r="HG25" s="325"/>
      <c r="HH25" s="325"/>
      <c r="HI25" s="325"/>
      <c r="HJ25" s="325"/>
      <c r="HK25" s="325"/>
      <c r="HL25" s="325"/>
      <c r="HM25" s="325"/>
      <c r="HN25" s="325"/>
      <c r="HO25" s="325"/>
      <c r="HP25" s="325"/>
      <c r="HQ25" s="325"/>
      <c r="HR25" s="325"/>
      <c r="HS25" s="325"/>
      <c r="HT25" s="325"/>
      <c r="HU25" s="325"/>
      <c r="HV25" s="325"/>
      <c r="HW25" s="325"/>
      <c r="HX25" s="325"/>
      <c r="HY25" s="325"/>
      <c r="HZ25" s="325"/>
      <c r="IA25" s="325"/>
      <c r="IB25" s="325"/>
      <c r="IC25" s="325"/>
      <c r="ID25" s="325"/>
      <c r="IE25" s="325"/>
      <c r="IF25" s="325"/>
      <c r="IG25" s="325"/>
      <c r="IH25" s="325"/>
      <c r="II25" s="325"/>
      <c r="IJ25" s="325"/>
      <c r="IK25" s="325"/>
      <c r="IL25" s="325"/>
      <c r="IM25" s="325"/>
      <c r="IN25" s="325"/>
      <c r="IO25" s="325"/>
      <c r="IP25" s="325"/>
      <c r="IQ25" s="325"/>
      <c r="IR25" s="325"/>
      <c r="IS25" s="325"/>
      <c r="IT25" s="325"/>
      <c r="IU25" s="325"/>
      <c r="IV25" s="325"/>
      <c r="IW25" s="325"/>
      <c r="IX25" s="325"/>
      <c r="IY25" s="325"/>
      <c r="IZ25" s="325"/>
      <c r="JA25" s="325"/>
      <c r="JB25" s="325"/>
      <c r="JC25" s="325"/>
      <c r="JD25" s="325"/>
      <c r="JE25" s="325"/>
      <c r="JF25" s="325"/>
      <c r="JG25" s="325"/>
      <c r="JH25" s="325"/>
      <c r="JI25" s="325"/>
      <c r="JJ25" s="325"/>
      <c r="JK25" s="325"/>
      <c r="JL25" s="325"/>
      <c r="JM25" s="325"/>
      <c r="JN25" s="325"/>
      <c r="JO25" s="325"/>
      <c r="JP25" s="325"/>
      <c r="JQ25" s="325"/>
      <c r="JR25" s="325"/>
      <c r="JS25" s="325"/>
      <c r="JT25" s="325"/>
      <c r="JU25" s="325"/>
      <c r="JV25" s="325"/>
      <c r="JW25" s="325"/>
      <c r="JX25" s="325"/>
      <c r="JY25" s="325"/>
      <c r="JZ25" s="325"/>
      <c r="KA25" s="325"/>
      <c r="KB25" s="325"/>
      <c r="KC25" s="325"/>
      <c r="KD25" s="325"/>
      <c r="KE25" s="325"/>
      <c r="KF25" s="325"/>
      <c r="KG25" s="325"/>
      <c r="KH25" s="325"/>
      <c r="KI25" s="325"/>
      <c r="KJ25" s="325"/>
      <c r="KK25" s="325"/>
      <c r="KL25" s="325"/>
      <c r="KM25" s="325"/>
      <c r="KN25" s="325"/>
      <c r="KO25" s="325"/>
      <c r="KP25" s="325"/>
      <c r="KQ25" s="325"/>
      <c r="KR25" s="325"/>
      <c r="KS25" s="325"/>
      <c r="KT25" s="325"/>
      <c r="KU25" s="325"/>
      <c r="KV25" s="325"/>
      <c r="KW25" s="325"/>
      <c r="KX25" s="325"/>
      <c r="KY25" s="325"/>
      <c r="KZ25" s="325"/>
      <c r="LA25" s="325"/>
      <c r="LB25" s="325"/>
      <c r="LC25" s="325"/>
      <c r="LD25" s="325"/>
      <c r="LE25" s="325"/>
      <c r="LF25" s="325"/>
      <c r="LG25" s="325"/>
      <c r="LH25" s="325"/>
      <c r="LI25" s="325"/>
      <c r="LJ25" s="325"/>
      <c r="LK25" s="325"/>
      <c r="LL25" s="325"/>
      <c r="LM25" s="325"/>
      <c r="LN25" s="325"/>
      <c r="LO25" s="325"/>
      <c r="LP25" s="325"/>
      <c r="LQ25" s="325"/>
      <c r="LR25" s="325"/>
      <c r="LS25" s="325"/>
      <c r="LT25" s="325"/>
      <c r="LU25" s="325"/>
      <c r="LV25" s="325"/>
      <c r="LW25" s="325"/>
      <c r="LX25" s="325"/>
      <c r="LY25" s="325"/>
      <c r="LZ25" s="325"/>
      <c r="MA25" s="325"/>
      <c r="MB25" s="325"/>
      <c r="MC25" s="325"/>
      <c r="MD25" s="325"/>
      <c r="ME25" s="325"/>
      <c r="MF25" s="325"/>
      <c r="MG25" s="325"/>
      <c r="MH25" s="325"/>
      <c r="MI25" s="325"/>
      <c r="MJ25" s="325"/>
      <c r="MK25" s="325"/>
      <c r="ML25" s="325"/>
      <c r="MM25" s="325"/>
      <c r="MN25" s="325"/>
      <c r="MO25" s="325"/>
      <c r="MP25" s="325"/>
      <c r="MQ25" s="325"/>
      <c r="MR25" s="325"/>
      <c r="MS25" s="325"/>
      <c r="MT25" s="325"/>
      <c r="MU25" s="325"/>
      <c r="MV25" s="325"/>
      <c r="MW25" s="325"/>
      <c r="MX25" s="325"/>
      <c r="MY25" s="325"/>
      <c r="MZ25" s="325"/>
      <c r="NA25" s="325"/>
      <c r="NB25" s="325"/>
      <c r="NC25" s="325"/>
      <c r="ND25" s="325"/>
      <c r="NE25" s="325"/>
      <c r="NF25" s="325"/>
      <c r="NG25" s="325"/>
      <c r="NH25" s="325"/>
      <c r="NI25" s="325"/>
      <c r="NJ25" s="325"/>
      <c r="NK25" s="325"/>
      <c r="NL25" s="325"/>
      <c r="NM25" s="325"/>
      <c r="NN25" s="325"/>
      <c r="NO25" s="325"/>
      <c r="NP25" s="325"/>
      <c r="NQ25" s="325"/>
      <c r="NR25" s="325"/>
      <c r="NS25" s="325"/>
      <c r="NT25" s="325"/>
      <c r="NU25" s="325"/>
      <c r="NV25" s="325"/>
      <c r="NW25" s="325"/>
      <c r="NX25" s="325"/>
      <c r="NY25" s="325"/>
      <c r="NZ25" s="325"/>
      <c r="OA25" s="325"/>
      <c r="OB25" s="325"/>
      <c r="OC25" s="325"/>
      <c r="OD25" s="325"/>
      <c r="OE25" s="325"/>
      <c r="OF25" s="325"/>
      <c r="OG25" s="325"/>
      <c r="OH25" s="325"/>
      <c r="OI25" s="325"/>
      <c r="OJ25" s="325"/>
      <c r="OK25" s="325"/>
      <c r="OL25" s="325"/>
      <c r="OM25" s="325"/>
      <c r="ON25" s="325"/>
      <c r="OO25" s="325"/>
      <c r="OP25" s="325"/>
      <c r="OQ25" s="325"/>
      <c r="OR25" s="325"/>
      <c r="OS25" s="325"/>
      <c r="OT25" s="325"/>
      <c r="OU25" s="325"/>
      <c r="OV25" s="325"/>
      <c r="OW25" s="325"/>
      <c r="OX25" s="325"/>
      <c r="OY25" s="325"/>
      <c r="OZ25" s="325"/>
      <c r="PA25" s="325"/>
      <c r="PB25" s="325"/>
      <c r="PC25" s="325"/>
      <c r="PD25" s="325"/>
      <c r="PE25" s="325"/>
      <c r="PF25" s="325"/>
      <c r="PG25" s="325"/>
      <c r="PH25" s="325"/>
      <c r="PI25" s="325"/>
      <c r="PJ25" s="325"/>
      <c r="PK25" s="325"/>
      <c r="PL25" s="325"/>
      <c r="PM25" s="325"/>
      <c r="PN25" s="325"/>
      <c r="PO25" s="325"/>
      <c r="PP25" s="325"/>
      <c r="PQ25" s="325"/>
      <c r="PR25" s="325"/>
      <c r="PS25" s="325"/>
      <c r="PT25" s="325"/>
      <c r="PU25" s="325"/>
      <c r="PV25" s="325"/>
      <c r="PW25" s="325"/>
      <c r="PX25" s="325"/>
      <c r="PY25" s="325"/>
      <c r="PZ25" s="325"/>
      <c r="QA25" s="325"/>
      <c r="QB25" s="325"/>
      <c r="QC25" s="325"/>
      <c r="QD25" s="325"/>
      <c r="QE25" s="325"/>
      <c r="QF25" s="325"/>
      <c r="QG25" s="325"/>
      <c r="QH25" s="325"/>
      <c r="QI25" s="325"/>
      <c r="QJ25" s="325"/>
      <c r="QK25" s="325"/>
      <c r="QL25" s="325"/>
      <c r="QM25" s="325"/>
      <c r="QN25" s="325"/>
      <c r="QO25" s="325"/>
      <c r="QP25" s="325"/>
      <c r="QQ25" s="325"/>
      <c r="QR25" s="325"/>
      <c r="QS25" s="325"/>
      <c r="QT25" s="325"/>
      <c r="QU25" s="325"/>
      <c r="QV25" s="325"/>
      <c r="QW25" s="325"/>
      <c r="QX25" s="325"/>
      <c r="QY25" s="325"/>
      <c r="QZ25" s="325"/>
      <c r="RA25" s="325"/>
      <c r="RB25" s="325"/>
      <c r="RC25" s="325"/>
    </row>
    <row r="26" spans="1:471" s="357" customFormat="1" ht="44.25" customHeight="1">
      <c r="A26" s="350" t="s">
        <v>3358</v>
      </c>
      <c r="B26" s="367" t="s">
        <v>1782</v>
      </c>
      <c r="C26" s="368" t="s">
        <v>1751</v>
      </c>
      <c r="D26" s="369">
        <v>84</v>
      </c>
      <c r="E26" s="369" t="s">
        <v>726</v>
      </c>
      <c r="F26" s="369"/>
      <c r="G26" s="369" t="s">
        <v>1784</v>
      </c>
      <c r="H26" s="368" t="s">
        <v>1579</v>
      </c>
      <c r="I26" s="369" t="s">
        <v>2561</v>
      </c>
      <c r="J26" s="372" t="s">
        <v>1743</v>
      </c>
      <c r="K26" s="369" t="s">
        <v>1788</v>
      </c>
      <c r="L26" s="369" t="s">
        <v>1604</v>
      </c>
      <c r="M26" s="372" t="s">
        <v>1607</v>
      </c>
      <c r="N26" s="372" t="s">
        <v>1608</v>
      </c>
      <c r="O26" s="373" t="s">
        <v>1752</v>
      </c>
      <c r="P26" s="372"/>
      <c r="Q26" s="369" t="s">
        <v>1754</v>
      </c>
      <c r="R26" s="369" t="s">
        <v>1745</v>
      </c>
      <c r="S26" s="369"/>
      <c r="T26" s="369" t="s">
        <v>1783</v>
      </c>
      <c r="U26" s="369"/>
      <c r="V26" s="369"/>
      <c r="W26" s="369"/>
      <c r="X26" s="369"/>
      <c r="Y26" s="369"/>
      <c r="Z26" s="369"/>
      <c r="AA26" s="369" t="s">
        <v>1785</v>
      </c>
      <c r="AB26" s="369" t="s">
        <v>1786</v>
      </c>
      <c r="AC26" s="369"/>
      <c r="AD26" s="369"/>
      <c r="AE26" s="369"/>
      <c r="AF26" s="369"/>
      <c r="AG26" s="373"/>
      <c r="AH26" s="369" t="s">
        <v>1787</v>
      </c>
      <c r="AI26" s="369" t="s">
        <v>1760</v>
      </c>
      <c r="AJ26" s="369" t="s">
        <v>1789</v>
      </c>
      <c r="AK26" s="402" t="s">
        <v>1790</v>
      </c>
      <c r="AL26" s="369" t="s">
        <v>1763</v>
      </c>
      <c r="AM26" s="374" t="s">
        <v>1707</v>
      </c>
      <c r="AN26" s="325"/>
      <c r="AO26" s="325"/>
      <c r="AP26" s="325"/>
      <c r="AQ26" s="325"/>
      <c r="AR26" s="325"/>
      <c r="AS26" s="325"/>
      <c r="AT26" s="325"/>
      <c r="AU26" s="325"/>
      <c r="AV26" s="325"/>
      <c r="AW26" s="325"/>
      <c r="AX26" s="325"/>
      <c r="AY26" s="325"/>
      <c r="AZ26" s="325"/>
      <c r="BA26" s="325"/>
      <c r="BB26" s="325"/>
      <c r="BC26" s="325"/>
      <c r="BD26" s="325"/>
      <c r="BE26" s="325"/>
      <c r="BF26" s="325"/>
      <c r="BG26" s="325"/>
      <c r="BH26" s="325"/>
      <c r="BI26" s="325"/>
      <c r="BJ26" s="325"/>
      <c r="BK26" s="325"/>
      <c r="BL26" s="325"/>
      <c r="BM26" s="325"/>
      <c r="BN26" s="325"/>
      <c r="BO26" s="325"/>
      <c r="BP26" s="325"/>
      <c r="BQ26" s="325"/>
      <c r="BR26" s="325"/>
      <c r="BS26" s="325"/>
      <c r="BT26" s="325"/>
      <c r="BU26" s="325"/>
      <c r="BV26" s="325"/>
      <c r="BW26" s="325"/>
      <c r="BX26" s="325"/>
      <c r="BY26" s="325"/>
      <c r="BZ26" s="325"/>
      <c r="CA26" s="325"/>
      <c r="CB26" s="325"/>
      <c r="CC26" s="325"/>
      <c r="CD26" s="325"/>
      <c r="CE26" s="325"/>
      <c r="CF26" s="325"/>
      <c r="CG26" s="325"/>
      <c r="CH26" s="325"/>
      <c r="CI26" s="325"/>
      <c r="CJ26" s="325"/>
      <c r="CK26" s="325"/>
      <c r="CL26" s="325"/>
      <c r="CM26" s="325"/>
      <c r="CN26" s="325"/>
      <c r="CO26" s="325"/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5"/>
      <c r="DX26" s="325"/>
      <c r="DY26" s="325"/>
      <c r="DZ26" s="325"/>
      <c r="EA26" s="325"/>
      <c r="EB26" s="325"/>
      <c r="EC26" s="325"/>
      <c r="ED26" s="325"/>
      <c r="EE26" s="325"/>
      <c r="EF26" s="325"/>
      <c r="EG26" s="325"/>
      <c r="EH26" s="325"/>
      <c r="EI26" s="325"/>
      <c r="EJ26" s="325"/>
      <c r="EK26" s="325"/>
      <c r="EL26" s="325"/>
      <c r="EM26" s="325"/>
      <c r="EN26" s="325"/>
      <c r="EO26" s="325"/>
      <c r="EP26" s="325"/>
      <c r="EQ26" s="325"/>
      <c r="ER26" s="325"/>
      <c r="ES26" s="325"/>
      <c r="ET26" s="325"/>
      <c r="EU26" s="325"/>
      <c r="EV26" s="325"/>
      <c r="EW26" s="325"/>
      <c r="EX26" s="325"/>
      <c r="EY26" s="325"/>
      <c r="EZ26" s="325"/>
      <c r="FA26" s="325"/>
      <c r="FB26" s="325"/>
      <c r="FC26" s="325"/>
      <c r="FD26" s="325"/>
      <c r="FE26" s="325"/>
      <c r="FF26" s="325"/>
      <c r="FG26" s="325"/>
      <c r="FH26" s="325"/>
      <c r="FI26" s="325"/>
      <c r="FJ26" s="325"/>
      <c r="FK26" s="325"/>
      <c r="FL26" s="325"/>
      <c r="FM26" s="325"/>
      <c r="FN26" s="325"/>
      <c r="FO26" s="325"/>
      <c r="FP26" s="325"/>
      <c r="FQ26" s="325"/>
      <c r="FR26" s="325"/>
      <c r="FS26" s="325"/>
      <c r="FT26" s="325"/>
      <c r="FU26" s="325"/>
      <c r="FV26" s="325"/>
      <c r="FW26" s="325"/>
      <c r="FX26" s="325"/>
      <c r="FY26" s="325"/>
      <c r="FZ26" s="325"/>
      <c r="GA26" s="325"/>
      <c r="GB26" s="325"/>
      <c r="GC26" s="325"/>
      <c r="GD26" s="325"/>
      <c r="GE26" s="325"/>
      <c r="GF26" s="325"/>
      <c r="GG26" s="325"/>
      <c r="GH26" s="325"/>
      <c r="GI26" s="325"/>
      <c r="GJ26" s="325"/>
      <c r="GK26" s="325"/>
      <c r="GL26" s="325"/>
      <c r="GM26" s="325"/>
      <c r="GN26" s="325"/>
      <c r="GO26" s="325"/>
      <c r="GP26" s="325"/>
      <c r="GQ26" s="325"/>
      <c r="GR26" s="325"/>
      <c r="GS26" s="325"/>
      <c r="GT26" s="325"/>
      <c r="GU26" s="325"/>
      <c r="GV26" s="325"/>
      <c r="GW26" s="325"/>
      <c r="GX26" s="325"/>
      <c r="GY26" s="325"/>
      <c r="GZ26" s="325"/>
      <c r="HA26" s="325"/>
      <c r="HB26" s="325"/>
      <c r="HC26" s="325"/>
      <c r="HD26" s="325"/>
      <c r="HE26" s="325"/>
      <c r="HF26" s="325"/>
      <c r="HG26" s="325"/>
      <c r="HH26" s="325"/>
      <c r="HI26" s="325"/>
      <c r="HJ26" s="325"/>
      <c r="HK26" s="325"/>
      <c r="HL26" s="325"/>
      <c r="HM26" s="325"/>
      <c r="HN26" s="325"/>
      <c r="HO26" s="325"/>
      <c r="HP26" s="325"/>
      <c r="HQ26" s="325"/>
      <c r="HR26" s="325"/>
      <c r="HS26" s="325"/>
      <c r="HT26" s="325"/>
      <c r="HU26" s="325"/>
      <c r="HV26" s="325"/>
      <c r="HW26" s="325"/>
      <c r="HX26" s="325"/>
      <c r="HY26" s="325"/>
      <c r="HZ26" s="325"/>
      <c r="IA26" s="325"/>
      <c r="IB26" s="325"/>
      <c r="IC26" s="325"/>
      <c r="ID26" s="325"/>
      <c r="IE26" s="325"/>
      <c r="IF26" s="325"/>
      <c r="IG26" s="325"/>
      <c r="IH26" s="325"/>
      <c r="II26" s="325"/>
      <c r="IJ26" s="325"/>
      <c r="IK26" s="325"/>
      <c r="IL26" s="325"/>
      <c r="IM26" s="325"/>
      <c r="IN26" s="325"/>
      <c r="IO26" s="325"/>
      <c r="IP26" s="325"/>
      <c r="IQ26" s="325"/>
      <c r="IR26" s="325"/>
      <c r="IS26" s="325"/>
      <c r="IT26" s="325"/>
      <c r="IU26" s="325"/>
      <c r="IV26" s="325"/>
      <c r="IW26" s="325"/>
      <c r="IX26" s="325"/>
      <c r="IY26" s="325"/>
      <c r="IZ26" s="325"/>
      <c r="JA26" s="325"/>
      <c r="JB26" s="325"/>
      <c r="JC26" s="325"/>
      <c r="JD26" s="325"/>
      <c r="JE26" s="325"/>
      <c r="JF26" s="325"/>
      <c r="JG26" s="325"/>
      <c r="JH26" s="325"/>
      <c r="JI26" s="325"/>
      <c r="JJ26" s="325"/>
      <c r="JK26" s="325"/>
      <c r="JL26" s="325"/>
      <c r="JM26" s="325"/>
      <c r="JN26" s="325"/>
      <c r="JO26" s="325"/>
      <c r="JP26" s="325"/>
      <c r="JQ26" s="325"/>
      <c r="JR26" s="325"/>
      <c r="JS26" s="325"/>
      <c r="JT26" s="325"/>
      <c r="JU26" s="325"/>
      <c r="JV26" s="325"/>
      <c r="JW26" s="325"/>
      <c r="JX26" s="325"/>
      <c r="JY26" s="325"/>
      <c r="JZ26" s="325"/>
      <c r="KA26" s="325"/>
      <c r="KB26" s="325"/>
      <c r="KC26" s="325"/>
      <c r="KD26" s="325"/>
      <c r="KE26" s="325"/>
      <c r="KF26" s="325"/>
      <c r="KG26" s="325"/>
      <c r="KH26" s="325"/>
      <c r="KI26" s="325"/>
      <c r="KJ26" s="325"/>
      <c r="KK26" s="325"/>
      <c r="KL26" s="325"/>
      <c r="KM26" s="325"/>
      <c r="KN26" s="325"/>
      <c r="KO26" s="325"/>
      <c r="KP26" s="325"/>
      <c r="KQ26" s="325"/>
      <c r="KR26" s="325"/>
      <c r="KS26" s="325"/>
      <c r="KT26" s="325"/>
      <c r="KU26" s="325"/>
      <c r="KV26" s="325"/>
      <c r="KW26" s="325"/>
      <c r="KX26" s="325"/>
      <c r="KY26" s="325"/>
      <c r="KZ26" s="325"/>
      <c r="LA26" s="325"/>
      <c r="LB26" s="325"/>
      <c r="LC26" s="325"/>
      <c r="LD26" s="325"/>
      <c r="LE26" s="325"/>
      <c r="LF26" s="325"/>
      <c r="LG26" s="325"/>
      <c r="LH26" s="325"/>
      <c r="LI26" s="325"/>
      <c r="LJ26" s="325"/>
      <c r="LK26" s="325"/>
      <c r="LL26" s="325"/>
      <c r="LM26" s="325"/>
      <c r="LN26" s="325"/>
      <c r="LO26" s="325"/>
      <c r="LP26" s="325"/>
      <c r="LQ26" s="325"/>
      <c r="LR26" s="325"/>
      <c r="LS26" s="325"/>
      <c r="LT26" s="325"/>
      <c r="LU26" s="325"/>
      <c r="LV26" s="325"/>
      <c r="LW26" s="325"/>
      <c r="LX26" s="325"/>
      <c r="LY26" s="325"/>
      <c r="LZ26" s="325"/>
      <c r="MA26" s="325"/>
      <c r="MB26" s="325"/>
      <c r="MC26" s="325"/>
      <c r="MD26" s="325"/>
      <c r="ME26" s="325"/>
      <c r="MF26" s="325"/>
      <c r="MG26" s="325"/>
      <c r="MH26" s="325"/>
      <c r="MI26" s="325"/>
      <c r="MJ26" s="325"/>
      <c r="MK26" s="325"/>
      <c r="ML26" s="325"/>
      <c r="MM26" s="325"/>
      <c r="MN26" s="325"/>
      <c r="MO26" s="325"/>
      <c r="MP26" s="325"/>
      <c r="MQ26" s="325"/>
      <c r="MR26" s="325"/>
      <c r="MS26" s="325"/>
      <c r="MT26" s="325"/>
      <c r="MU26" s="325"/>
      <c r="MV26" s="325"/>
      <c r="MW26" s="325"/>
      <c r="MX26" s="325"/>
      <c r="MY26" s="325"/>
      <c r="MZ26" s="325"/>
      <c r="NA26" s="325"/>
      <c r="NB26" s="325"/>
      <c r="NC26" s="325"/>
      <c r="ND26" s="325"/>
      <c r="NE26" s="325"/>
      <c r="NF26" s="325"/>
      <c r="NG26" s="325"/>
      <c r="NH26" s="325"/>
      <c r="NI26" s="325"/>
      <c r="NJ26" s="325"/>
      <c r="NK26" s="325"/>
      <c r="NL26" s="325"/>
      <c r="NM26" s="325"/>
      <c r="NN26" s="325"/>
      <c r="NO26" s="325"/>
      <c r="NP26" s="325"/>
      <c r="NQ26" s="325"/>
      <c r="NR26" s="325"/>
      <c r="NS26" s="325"/>
      <c r="NT26" s="325"/>
      <c r="NU26" s="325"/>
      <c r="NV26" s="325"/>
      <c r="NW26" s="325"/>
      <c r="NX26" s="325"/>
      <c r="NY26" s="325"/>
      <c r="NZ26" s="325"/>
      <c r="OA26" s="325"/>
      <c r="OB26" s="325"/>
      <c r="OC26" s="325"/>
      <c r="OD26" s="325"/>
      <c r="OE26" s="325"/>
      <c r="OF26" s="325"/>
      <c r="OG26" s="325"/>
      <c r="OH26" s="325"/>
      <c r="OI26" s="325"/>
      <c r="OJ26" s="325"/>
      <c r="OK26" s="325"/>
      <c r="OL26" s="325"/>
      <c r="OM26" s="325"/>
      <c r="ON26" s="325"/>
      <c r="OO26" s="325"/>
      <c r="OP26" s="325"/>
      <c r="OQ26" s="325"/>
      <c r="OR26" s="325"/>
      <c r="OS26" s="325"/>
      <c r="OT26" s="325"/>
      <c r="OU26" s="325"/>
      <c r="OV26" s="325"/>
      <c r="OW26" s="325"/>
      <c r="OX26" s="325"/>
      <c r="OY26" s="325"/>
      <c r="OZ26" s="325"/>
      <c r="PA26" s="325"/>
      <c r="PB26" s="325"/>
      <c r="PC26" s="325"/>
      <c r="PD26" s="325"/>
      <c r="PE26" s="325"/>
      <c r="PF26" s="325"/>
      <c r="PG26" s="325"/>
      <c r="PH26" s="325"/>
      <c r="PI26" s="325"/>
      <c r="PJ26" s="325"/>
      <c r="PK26" s="325"/>
      <c r="PL26" s="325"/>
      <c r="PM26" s="325"/>
      <c r="PN26" s="325"/>
      <c r="PO26" s="325"/>
      <c r="PP26" s="325"/>
      <c r="PQ26" s="325"/>
      <c r="PR26" s="325"/>
      <c r="PS26" s="325"/>
      <c r="PT26" s="325"/>
      <c r="PU26" s="325"/>
      <c r="PV26" s="325"/>
      <c r="PW26" s="325"/>
      <c r="PX26" s="325"/>
      <c r="PY26" s="325"/>
      <c r="PZ26" s="325"/>
      <c r="QA26" s="325"/>
      <c r="QB26" s="325"/>
      <c r="QC26" s="325"/>
      <c r="QD26" s="325"/>
      <c r="QE26" s="325"/>
      <c r="QF26" s="325"/>
      <c r="QG26" s="325"/>
      <c r="QH26" s="325"/>
      <c r="QI26" s="325"/>
      <c r="QJ26" s="325"/>
      <c r="QK26" s="325"/>
      <c r="QL26" s="325"/>
      <c r="QM26" s="325"/>
      <c r="QN26" s="325"/>
      <c r="QO26" s="325"/>
      <c r="QP26" s="325"/>
      <c r="QQ26" s="325"/>
      <c r="QR26" s="325"/>
      <c r="QS26" s="325"/>
      <c r="QT26" s="325"/>
      <c r="QU26" s="325"/>
      <c r="QV26" s="325"/>
      <c r="QW26" s="325"/>
      <c r="QX26" s="325"/>
      <c r="QY26" s="325"/>
      <c r="QZ26" s="325"/>
      <c r="RA26" s="325"/>
      <c r="RB26" s="325"/>
      <c r="RC26" s="325"/>
    </row>
    <row r="27" spans="1:471" s="357" customFormat="1" ht="44.25" customHeight="1">
      <c r="A27" s="350" t="s">
        <v>3358</v>
      </c>
      <c r="B27" s="403" t="s">
        <v>1782</v>
      </c>
      <c r="C27" s="404" t="s">
        <v>1751</v>
      </c>
      <c r="D27" s="405">
        <v>84</v>
      </c>
      <c r="E27" s="405" t="s">
        <v>726</v>
      </c>
      <c r="F27" s="405"/>
      <c r="G27" s="405" t="s">
        <v>1784</v>
      </c>
      <c r="H27" s="404" t="s">
        <v>1580</v>
      </c>
      <c r="I27" s="405" t="s">
        <v>2902</v>
      </c>
      <c r="J27" s="406" t="s">
        <v>1743</v>
      </c>
      <c r="K27" s="405" t="s">
        <v>1788</v>
      </c>
      <c r="L27" s="405" t="s">
        <v>1604</v>
      </c>
      <c r="M27" s="406" t="s">
        <v>1607</v>
      </c>
      <c r="N27" s="406" t="s">
        <v>1608</v>
      </c>
      <c r="O27" s="407" t="s">
        <v>1752</v>
      </c>
      <c r="P27" s="406"/>
      <c r="Q27" s="405" t="s">
        <v>1754</v>
      </c>
      <c r="R27" s="405" t="s">
        <v>1745</v>
      </c>
      <c r="S27" s="405"/>
      <c r="T27" s="405" t="s">
        <v>1783</v>
      </c>
      <c r="U27" s="405"/>
      <c r="V27" s="405"/>
      <c r="W27" s="405"/>
      <c r="X27" s="405"/>
      <c r="Y27" s="405"/>
      <c r="Z27" s="405"/>
      <c r="AA27" s="405" t="s">
        <v>1785</v>
      </c>
      <c r="AB27" s="405" t="s">
        <v>1786</v>
      </c>
      <c r="AC27" s="405"/>
      <c r="AD27" s="405"/>
      <c r="AE27" s="405"/>
      <c r="AF27" s="405"/>
      <c r="AG27" s="407"/>
      <c r="AH27" s="405" t="s">
        <v>1787</v>
      </c>
      <c r="AI27" s="405" t="s">
        <v>1760</v>
      </c>
      <c r="AJ27" s="405" t="s">
        <v>1789</v>
      </c>
      <c r="AK27" s="408" t="s">
        <v>1790</v>
      </c>
      <c r="AL27" s="405" t="s">
        <v>1763</v>
      </c>
      <c r="AM27" s="409" t="s">
        <v>1707</v>
      </c>
      <c r="AN27" s="325"/>
      <c r="AO27" s="325"/>
      <c r="AP27" s="325"/>
      <c r="AQ27" s="325"/>
      <c r="AR27" s="325"/>
      <c r="AS27" s="325"/>
      <c r="AT27" s="325"/>
      <c r="AU27" s="325"/>
      <c r="AV27" s="325"/>
      <c r="AW27" s="325"/>
      <c r="AX27" s="325"/>
      <c r="AY27" s="325"/>
      <c r="AZ27" s="325"/>
      <c r="BA27" s="325"/>
      <c r="BB27" s="325"/>
      <c r="BC27" s="325"/>
      <c r="BD27" s="325"/>
      <c r="BE27" s="325"/>
      <c r="BF27" s="325"/>
      <c r="BG27" s="325"/>
      <c r="BH27" s="325"/>
      <c r="BI27" s="325"/>
      <c r="BJ27" s="325"/>
      <c r="BK27" s="325"/>
      <c r="BL27" s="325"/>
      <c r="BM27" s="325"/>
      <c r="BN27" s="325"/>
      <c r="BO27" s="325"/>
      <c r="BP27" s="325"/>
      <c r="BQ27" s="325"/>
      <c r="BR27" s="325"/>
      <c r="BS27" s="325"/>
      <c r="BT27" s="325"/>
      <c r="BU27" s="325"/>
      <c r="BV27" s="325"/>
      <c r="BW27" s="325"/>
      <c r="BX27" s="325"/>
      <c r="BY27" s="325"/>
      <c r="BZ27" s="325"/>
      <c r="CA27" s="325"/>
      <c r="CB27" s="325"/>
      <c r="CC27" s="325"/>
      <c r="CD27" s="325"/>
      <c r="CE27" s="325"/>
      <c r="CF27" s="325"/>
      <c r="CG27" s="325"/>
      <c r="CH27" s="325"/>
      <c r="CI27" s="325"/>
      <c r="CJ27" s="325"/>
      <c r="CK27" s="325"/>
      <c r="CL27" s="325"/>
      <c r="CM27" s="325"/>
      <c r="CN27" s="325"/>
      <c r="CO27" s="325"/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5"/>
      <c r="DX27" s="325"/>
      <c r="DY27" s="325"/>
      <c r="DZ27" s="325"/>
      <c r="EA27" s="325"/>
      <c r="EB27" s="325"/>
      <c r="EC27" s="325"/>
      <c r="ED27" s="325"/>
      <c r="EE27" s="325"/>
      <c r="EF27" s="325"/>
      <c r="EG27" s="325"/>
      <c r="EH27" s="325"/>
      <c r="EI27" s="325"/>
      <c r="EJ27" s="325"/>
      <c r="EK27" s="325"/>
      <c r="EL27" s="325"/>
      <c r="EM27" s="325"/>
      <c r="EN27" s="325"/>
      <c r="EO27" s="325"/>
      <c r="EP27" s="325"/>
      <c r="EQ27" s="325"/>
      <c r="ER27" s="325"/>
      <c r="ES27" s="325"/>
      <c r="ET27" s="325"/>
      <c r="EU27" s="325"/>
      <c r="EV27" s="325"/>
      <c r="EW27" s="325"/>
      <c r="EX27" s="325"/>
      <c r="EY27" s="325"/>
      <c r="EZ27" s="325"/>
      <c r="FA27" s="325"/>
      <c r="FB27" s="325"/>
      <c r="FC27" s="325"/>
      <c r="FD27" s="325"/>
      <c r="FE27" s="325"/>
      <c r="FF27" s="325"/>
      <c r="FG27" s="325"/>
      <c r="FH27" s="325"/>
      <c r="FI27" s="325"/>
      <c r="FJ27" s="325"/>
      <c r="FK27" s="325"/>
      <c r="FL27" s="325"/>
      <c r="FM27" s="325"/>
      <c r="FN27" s="325"/>
      <c r="FO27" s="325"/>
      <c r="FP27" s="325"/>
      <c r="FQ27" s="325"/>
      <c r="FR27" s="325"/>
      <c r="FS27" s="325"/>
      <c r="FT27" s="325"/>
      <c r="FU27" s="325"/>
      <c r="FV27" s="325"/>
      <c r="FW27" s="325"/>
      <c r="FX27" s="325"/>
      <c r="FY27" s="325"/>
      <c r="FZ27" s="325"/>
      <c r="GA27" s="325"/>
      <c r="GB27" s="325"/>
      <c r="GC27" s="325"/>
      <c r="GD27" s="325"/>
      <c r="GE27" s="325"/>
      <c r="GF27" s="325"/>
      <c r="GG27" s="325"/>
      <c r="GH27" s="325"/>
      <c r="GI27" s="325"/>
      <c r="GJ27" s="325"/>
      <c r="GK27" s="325"/>
      <c r="GL27" s="325"/>
      <c r="GM27" s="325"/>
      <c r="GN27" s="325"/>
      <c r="GO27" s="325"/>
      <c r="GP27" s="325"/>
      <c r="GQ27" s="325"/>
      <c r="GR27" s="325"/>
      <c r="GS27" s="325"/>
      <c r="GT27" s="325"/>
      <c r="GU27" s="325"/>
      <c r="GV27" s="325"/>
      <c r="GW27" s="325"/>
      <c r="GX27" s="325"/>
      <c r="GY27" s="325"/>
      <c r="GZ27" s="325"/>
      <c r="HA27" s="325"/>
      <c r="HB27" s="325"/>
      <c r="HC27" s="325"/>
      <c r="HD27" s="325"/>
      <c r="HE27" s="325"/>
      <c r="HF27" s="325"/>
      <c r="HG27" s="325"/>
      <c r="HH27" s="325"/>
      <c r="HI27" s="325"/>
      <c r="HJ27" s="325"/>
      <c r="HK27" s="325"/>
      <c r="HL27" s="325"/>
      <c r="HM27" s="325"/>
      <c r="HN27" s="325"/>
      <c r="HO27" s="325"/>
      <c r="HP27" s="325"/>
      <c r="HQ27" s="325"/>
      <c r="HR27" s="325"/>
      <c r="HS27" s="325"/>
      <c r="HT27" s="325"/>
      <c r="HU27" s="325"/>
      <c r="HV27" s="325"/>
      <c r="HW27" s="325"/>
      <c r="HX27" s="325"/>
      <c r="HY27" s="325"/>
      <c r="HZ27" s="325"/>
      <c r="IA27" s="325"/>
      <c r="IB27" s="325"/>
      <c r="IC27" s="325"/>
      <c r="ID27" s="325"/>
      <c r="IE27" s="325"/>
      <c r="IF27" s="325"/>
      <c r="IG27" s="325"/>
      <c r="IH27" s="325"/>
      <c r="II27" s="325"/>
      <c r="IJ27" s="325"/>
      <c r="IK27" s="325"/>
      <c r="IL27" s="325"/>
      <c r="IM27" s="325"/>
      <c r="IN27" s="325"/>
      <c r="IO27" s="325"/>
      <c r="IP27" s="325"/>
      <c r="IQ27" s="325"/>
      <c r="IR27" s="325"/>
      <c r="IS27" s="325"/>
      <c r="IT27" s="325"/>
      <c r="IU27" s="325"/>
      <c r="IV27" s="325"/>
      <c r="IW27" s="325"/>
      <c r="IX27" s="325"/>
      <c r="IY27" s="325"/>
      <c r="IZ27" s="325"/>
      <c r="JA27" s="325"/>
      <c r="JB27" s="325"/>
      <c r="JC27" s="325"/>
      <c r="JD27" s="325"/>
      <c r="JE27" s="325"/>
      <c r="JF27" s="325"/>
      <c r="JG27" s="325"/>
      <c r="JH27" s="325"/>
      <c r="JI27" s="325"/>
      <c r="JJ27" s="325"/>
      <c r="JK27" s="325"/>
      <c r="JL27" s="325"/>
      <c r="JM27" s="325"/>
      <c r="JN27" s="325"/>
      <c r="JO27" s="325"/>
      <c r="JP27" s="325"/>
      <c r="JQ27" s="325"/>
      <c r="JR27" s="325"/>
      <c r="JS27" s="325"/>
      <c r="JT27" s="325"/>
      <c r="JU27" s="325"/>
      <c r="JV27" s="325"/>
      <c r="JW27" s="325"/>
      <c r="JX27" s="325"/>
      <c r="JY27" s="325"/>
      <c r="JZ27" s="325"/>
      <c r="KA27" s="325"/>
      <c r="KB27" s="325"/>
      <c r="KC27" s="325"/>
      <c r="KD27" s="325"/>
      <c r="KE27" s="325"/>
      <c r="KF27" s="325"/>
      <c r="KG27" s="325"/>
      <c r="KH27" s="325"/>
      <c r="KI27" s="325"/>
      <c r="KJ27" s="325"/>
      <c r="KK27" s="325"/>
      <c r="KL27" s="325"/>
      <c r="KM27" s="325"/>
      <c r="KN27" s="325"/>
      <c r="KO27" s="325"/>
      <c r="KP27" s="325"/>
      <c r="KQ27" s="325"/>
      <c r="KR27" s="325"/>
      <c r="KS27" s="325"/>
      <c r="KT27" s="325"/>
      <c r="KU27" s="325"/>
      <c r="KV27" s="325"/>
      <c r="KW27" s="325"/>
      <c r="KX27" s="325"/>
      <c r="KY27" s="325"/>
      <c r="KZ27" s="325"/>
      <c r="LA27" s="325"/>
      <c r="LB27" s="325"/>
      <c r="LC27" s="325"/>
      <c r="LD27" s="325"/>
      <c r="LE27" s="325"/>
      <c r="LF27" s="325"/>
      <c r="LG27" s="325"/>
      <c r="LH27" s="325"/>
      <c r="LI27" s="325"/>
      <c r="LJ27" s="325"/>
      <c r="LK27" s="325"/>
      <c r="LL27" s="325"/>
      <c r="LM27" s="325"/>
      <c r="LN27" s="325"/>
      <c r="LO27" s="325"/>
      <c r="LP27" s="325"/>
      <c r="LQ27" s="325"/>
      <c r="LR27" s="325"/>
      <c r="LS27" s="325"/>
      <c r="LT27" s="325"/>
      <c r="LU27" s="325"/>
      <c r="LV27" s="325"/>
      <c r="LW27" s="325"/>
      <c r="LX27" s="325"/>
      <c r="LY27" s="325"/>
      <c r="LZ27" s="325"/>
      <c r="MA27" s="325"/>
      <c r="MB27" s="325"/>
      <c r="MC27" s="325"/>
      <c r="MD27" s="325"/>
      <c r="ME27" s="325"/>
      <c r="MF27" s="325"/>
      <c r="MG27" s="325"/>
      <c r="MH27" s="325"/>
      <c r="MI27" s="325"/>
      <c r="MJ27" s="325"/>
      <c r="MK27" s="325"/>
      <c r="ML27" s="325"/>
      <c r="MM27" s="325"/>
      <c r="MN27" s="325"/>
      <c r="MO27" s="325"/>
      <c r="MP27" s="325"/>
      <c r="MQ27" s="325"/>
      <c r="MR27" s="325"/>
      <c r="MS27" s="325"/>
      <c r="MT27" s="325"/>
      <c r="MU27" s="325"/>
      <c r="MV27" s="325"/>
      <c r="MW27" s="325"/>
      <c r="MX27" s="325"/>
      <c r="MY27" s="325"/>
      <c r="MZ27" s="325"/>
      <c r="NA27" s="325"/>
      <c r="NB27" s="325"/>
      <c r="NC27" s="325"/>
      <c r="ND27" s="325"/>
      <c r="NE27" s="325"/>
      <c r="NF27" s="325"/>
      <c r="NG27" s="325"/>
      <c r="NH27" s="325"/>
      <c r="NI27" s="325"/>
      <c r="NJ27" s="325"/>
      <c r="NK27" s="325"/>
      <c r="NL27" s="325"/>
      <c r="NM27" s="325"/>
      <c r="NN27" s="325"/>
      <c r="NO27" s="325"/>
      <c r="NP27" s="325"/>
      <c r="NQ27" s="325"/>
      <c r="NR27" s="325"/>
      <c r="NS27" s="325"/>
      <c r="NT27" s="325"/>
      <c r="NU27" s="325"/>
      <c r="NV27" s="325"/>
      <c r="NW27" s="325"/>
      <c r="NX27" s="325"/>
      <c r="NY27" s="325"/>
      <c r="NZ27" s="325"/>
      <c r="OA27" s="325"/>
      <c r="OB27" s="325"/>
      <c r="OC27" s="325"/>
      <c r="OD27" s="325"/>
      <c r="OE27" s="325"/>
      <c r="OF27" s="325"/>
      <c r="OG27" s="325"/>
      <c r="OH27" s="325"/>
      <c r="OI27" s="325"/>
      <c r="OJ27" s="325"/>
      <c r="OK27" s="325"/>
      <c r="OL27" s="325"/>
      <c r="OM27" s="325"/>
      <c r="ON27" s="325"/>
      <c r="OO27" s="325"/>
      <c r="OP27" s="325"/>
      <c r="OQ27" s="325"/>
      <c r="OR27" s="325"/>
      <c r="OS27" s="325"/>
      <c r="OT27" s="325"/>
      <c r="OU27" s="325"/>
      <c r="OV27" s="325"/>
      <c r="OW27" s="325"/>
      <c r="OX27" s="325"/>
      <c r="OY27" s="325"/>
      <c r="OZ27" s="325"/>
      <c r="PA27" s="325"/>
      <c r="PB27" s="325"/>
      <c r="PC27" s="325"/>
      <c r="PD27" s="325"/>
      <c r="PE27" s="325"/>
      <c r="PF27" s="325"/>
      <c r="PG27" s="325"/>
      <c r="PH27" s="325"/>
      <c r="PI27" s="325"/>
      <c r="PJ27" s="325"/>
      <c r="PK27" s="325"/>
      <c r="PL27" s="325"/>
      <c r="PM27" s="325"/>
      <c r="PN27" s="325"/>
      <c r="PO27" s="325"/>
      <c r="PP27" s="325"/>
      <c r="PQ27" s="325"/>
      <c r="PR27" s="325"/>
      <c r="PS27" s="325"/>
      <c r="PT27" s="325"/>
      <c r="PU27" s="325"/>
      <c r="PV27" s="325"/>
      <c r="PW27" s="325"/>
      <c r="PX27" s="325"/>
      <c r="PY27" s="325"/>
      <c r="PZ27" s="325"/>
      <c r="QA27" s="325"/>
      <c r="QB27" s="325"/>
      <c r="QC27" s="325"/>
      <c r="QD27" s="325"/>
      <c r="QE27" s="325"/>
      <c r="QF27" s="325"/>
      <c r="QG27" s="325"/>
      <c r="QH27" s="325"/>
      <c r="QI27" s="325"/>
      <c r="QJ27" s="325"/>
      <c r="QK27" s="325"/>
      <c r="QL27" s="325"/>
      <c r="QM27" s="325"/>
      <c r="QN27" s="325"/>
      <c r="QO27" s="325"/>
      <c r="QP27" s="325"/>
      <c r="QQ27" s="325"/>
      <c r="QR27" s="325"/>
      <c r="QS27" s="325"/>
      <c r="QT27" s="325"/>
      <c r="QU27" s="325"/>
      <c r="QV27" s="325"/>
      <c r="QW27" s="325"/>
      <c r="QX27" s="325"/>
      <c r="QY27" s="325"/>
      <c r="QZ27" s="325"/>
      <c r="RA27" s="325"/>
      <c r="RB27" s="325"/>
      <c r="RC27" s="325"/>
    </row>
    <row r="28" spans="1:471" s="357" customFormat="1" ht="44.25" customHeight="1">
      <c r="A28" s="350" t="s">
        <v>3358</v>
      </c>
      <c r="B28" s="410" t="s">
        <v>1782</v>
      </c>
      <c r="C28" s="411" t="s">
        <v>1751</v>
      </c>
      <c r="D28" s="412">
        <v>84</v>
      </c>
      <c r="E28" s="412" t="s">
        <v>726</v>
      </c>
      <c r="F28" s="412"/>
      <c r="G28" s="412" t="s">
        <v>1784</v>
      </c>
      <c r="H28" s="411" t="s">
        <v>1581</v>
      </c>
      <c r="I28" s="412" t="s">
        <v>1765</v>
      </c>
      <c r="J28" s="413" t="s">
        <v>1743</v>
      </c>
      <c r="K28" s="412" t="s">
        <v>1788</v>
      </c>
      <c r="L28" s="412" t="s">
        <v>1604</v>
      </c>
      <c r="M28" s="413" t="s">
        <v>1607</v>
      </c>
      <c r="N28" s="413" t="s">
        <v>1608</v>
      </c>
      <c r="O28" s="414" t="s">
        <v>1752</v>
      </c>
      <c r="P28" s="413"/>
      <c r="Q28" s="412" t="s">
        <v>1754</v>
      </c>
      <c r="R28" s="412" t="s">
        <v>1745</v>
      </c>
      <c r="S28" s="412"/>
      <c r="T28" s="412" t="s">
        <v>1783</v>
      </c>
      <c r="U28" s="412"/>
      <c r="V28" s="412"/>
      <c r="W28" s="412"/>
      <c r="X28" s="412"/>
      <c r="Y28" s="412"/>
      <c r="Z28" s="412"/>
      <c r="AA28" s="412" t="s">
        <v>1785</v>
      </c>
      <c r="AB28" s="412" t="s">
        <v>1786</v>
      </c>
      <c r="AC28" s="412"/>
      <c r="AD28" s="412"/>
      <c r="AE28" s="412"/>
      <c r="AF28" s="412"/>
      <c r="AG28" s="414"/>
      <c r="AH28" s="412" t="s">
        <v>1787</v>
      </c>
      <c r="AI28" s="412" t="s">
        <v>1760</v>
      </c>
      <c r="AJ28" s="412" t="s">
        <v>1789</v>
      </c>
      <c r="AK28" s="415" t="s">
        <v>1790</v>
      </c>
      <c r="AL28" s="412" t="s">
        <v>1763</v>
      </c>
      <c r="AM28" s="416" t="s">
        <v>1707</v>
      </c>
      <c r="AN28" s="325"/>
      <c r="AO28" s="325"/>
      <c r="AP28" s="325"/>
      <c r="AQ28" s="325"/>
      <c r="AR28" s="325"/>
      <c r="AS28" s="325"/>
      <c r="AT28" s="325"/>
      <c r="AU28" s="325"/>
      <c r="AV28" s="325"/>
      <c r="AW28" s="325"/>
      <c r="AX28" s="325"/>
      <c r="AY28" s="325"/>
      <c r="AZ28" s="325"/>
      <c r="BA28" s="325"/>
      <c r="BB28" s="325"/>
      <c r="BC28" s="325"/>
      <c r="BD28" s="325"/>
      <c r="BE28" s="325"/>
      <c r="BF28" s="325"/>
      <c r="BG28" s="325"/>
      <c r="BH28" s="325"/>
      <c r="BI28" s="325"/>
      <c r="BJ28" s="325"/>
      <c r="BK28" s="325"/>
      <c r="BL28" s="325"/>
      <c r="BM28" s="325"/>
      <c r="BN28" s="325"/>
      <c r="BO28" s="325"/>
      <c r="BP28" s="325"/>
      <c r="BQ28" s="325"/>
      <c r="BR28" s="325"/>
      <c r="BS28" s="325"/>
      <c r="BT28" s="325"/>
      <c r="BU28" s="325"/>
      <c r="BV28" s="325"/>
      <c r="BW28" s="325"/>
      <c r="BX28" s="325"/>
      <c r="BY28" s="325"/>
      <c r="BZ28" s="325"/>
      <c r="CA28" s="325"/>
      <c r="CB28" s="325"/>
      <c r="CC28" s="325"/>
      <c r="CD28" s="325"/>
      <c r="CE28" s="325"/>
      <c r="CF28" s="325"/>
      <c r="CG28" s="325"/>
      <c r="CH28" s="325"/>
      <c r="CI28" s="325"/>
      <c r="CJ28" s="325"/>
      <c r="CK28" s="325"/>
      <c r="CL28" s="325"/>
      <c r="CM28" s="325"/>
      <c r="CN28" s="325"/>
      <c r="CO28" s="325"/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5"/>
      <c r="DX28" s="325"/>
      <c r="DY28" s="325"/>
      <c r="DZ28" s="325"/>
      <c r="EA28" s="325"/>
      <c r="EB28" s="325"/>
      <c r="EC28" s="325"/>
      <c r="ED28" s="325"/>
      <c r="EE28" s="325"/>
      <c r="EF28" s="325"/>
      <c r="EG28" s="325"/>
      <c r="EH28" s="325"/>
      <c r="EI28" s="325"/>
      <c r="EJ28" s="325"/>
      <c r="EK28" s="325"/>
      <c r="EL28" s="325"/>
      <c r="EM28" s="325"/>
      <c r="EN28" s="325"/>
      <c r="EO28" s="325"/>
      <c r="EP28" s="325"/>
      <c r="EQ28" s="325"/>
      <c r="ER28" s="325"/>
      <c r="ES28" s="325"/>
      <c r="ET28" s="325"/>
      <c r="EU28" s="325"/>
      <c r="EV28" s="325"/>
      <c r="EW28" s="325"/>
      <c r="EX28" s="325"/>
      <c r="EY28" s="325"/>
      <c r="EZ28" s="325"/>
      <c r="FA28" s="325"/>
      <c r="FB28" s="325"/>
      <c r="FC28" s="325"/>
      <c r="FD28" s="325"/>
      <c r="FE28" s="325"/>
      <c r="FF28" s="325"/>
      <c r="FG28" s="325"/>
      <c r="FH28" s="325"/>
      <c r="FI28" s="325"/>
      <c r="FJ28" s="325"/>
      <c r="FK28" s="325"/>
      <c r="FL28" s="325"/>
      <c r="FM28" s="325"/>
      <c r="FN28" s="325"/>
      <c r="FO28" s="325"/>
      <c r="FP28" s="325"/>
      <c r="FQ28" s="325"/>
      <c r="FR28" s="325"/>
      <c r="FS28" s="325"/>
      <c r="FT28" s="325"/>
      <c r="FU28" s="325"/>
      <c r="FV28" s="325"/>
      <c r="FW28" s="325"/>
      <c r="FX28" s="325"/>
      <c r="FY28" s="325"/>
      <c r="FZ28" s="325"/>
      <c r="GA28" s="325"/>
      <c r="GB28" s="325"/>
      <c r="GC28" s="325"/>
      <c r="GD28" s="325"/>
      <c r="GE28" s="325"/>
      <c r="GF28" s="325"/>
      <c r="GG28" s="325"/>
      <c r="GH28" s="325"/>
      <c r="GI28" s="325"/>
      <c r="GJ28" s="325"/>
      <c r="GK28" s="325"/>
      <c r="GL28" s="325"/>
      <c r="GM28" s="325"/>
      <c r="GN28" s="325"/>
      <c r="GO28" s="325"/>
      <c r="GP28" s="325"/>
      <c r="GQ28" s="325"/>
      <c r="GR28" s="325"/>
      <c r="GS28" s="325"/>
      <c r="GT28" s="325"/>
      <c r="GU28" s="325"/>
      <c r="GV28" s="325"/>
      <c r="GW28" s="325"/>
      <c r="GX28" s="325"/>
      <c r="GY28" s="325"/>
      <c r="GZ28" s="325"/>
      <c r="HA28" s="325"/>
      <c r="HB28" s="325"/>
      <c r="HC28" s="325"/>
      <c r="HD28" s="325"/>
      <c r="HE28" s="325"/>
      <c r="HF28" s="325"/>
      <c r="HG28" s="325"/>
      <c r="HH28" s="325"/>
      <c r="HI28" s="325"/>
      <c r="HJ28" s="325"/>
      <c r="HK28" s="325"/>
      <c r="HL28" s="325"/>
      <c r="HM28" s="325"/>
      <c r="HN28" s="325"/>
      <c r="HO28" s="325"/>
      <c r="HP28" s="325"/>
      <c r="HQ28" s="325"/>
      <c r="HR28" s="325"/>
      <c r="HS28" s="325"/>
      <c r="HT28" s="325"/>
      <c r="HU28" s="325"/>
      <c r="HV28" s="325"/>
      <c r="HW28" s="325"/>
      <c r="HX28" s="325"/>
      <c r="HY28" s="325"/>
      <c r="HZ28" s="325"/>
      <c r="IA28" s="325"/>
      <c r="IB28" s="325"/>
      <c r="IC28" s="325"/>
      <c r="ID28" s="325"/>
      <c r="IE28" s="325"/>
      <c r="IF28" s="325"/>
      <c r="IG28" s="325"/>
      <c r="IH28" s="325"/>
      <c r="II28" s="325"/>
      <c r="IJ28" s="325"/>
      <c r="IK28" s="325"/>
      <c r="IL28" s="325"/>
      <c r="IM28" s="325"/>
      <c r="IN28" s="325"/>
      <c r="IO28" s="325"/>
      <c r="IP28" s="325"/>
      <c r="IQ28" s="325"/>
      <c r="IR28" s="325"/>
      <c r="IS28" s="325"/>
      <c r="IT28" s="325"/>
      <c r="IU28" s="325"/>
      <c r="IV28" s="325"/>
      <c r="IW28" s="325"/>
      <c r="IX28" s="325"/>
      <c r="IY28" s="325"/>
      <c r="IZ28" s="325"/>
      <c r="JA28" s="325"/>
      <c r="JB28" s="325"/>
      <c r="JC28" s="325"/>
      <c r="JD28" s="325"/>
      <c r="JE28" s="325"/>
      <c r="JF28" s="325"/>
      <c r="JG28" s="325"/>
      <c r="JH28" s="325"/>
      <c r="JI28" s="325"/>
      <c r="JJ28" s="325"/>
      <c r="JK28" s="325"/>
      <c r="JL28" s="325"/>
      <c r="JM28" s="325"/>
      <c r="JN28" s="325"/>
      <c r="JO28" s="325"/>
      <c r="JP28" s="325"/>
      <c r="JQ28" s="325"/>
      <c r="JR28" s="325"/>
      <c r="JS28" s="325"/>
      <c r="JT28" s="325"/>
      <c r="JU28" s="325"/>
      <c r="JV28" s="325"/>
      <c r="JW28" s="325"/>
      <c r="JX28" s="325"/>
      <c r="JY28" s="325"/>
      <c r="JZ28" s="325"/>
      <c r="KA28" s="325"/>
      <c r="KB28" s="325"/>
      <c r="KC28" s="325"/>
      <c r="KD28" s="325"/>
      <c r="KE28" s="325"/>
      <c r="KF28" s="325"/>
      <c r="KG28" s="325"/>
      <c r="KH28" s="325"/>
      <c r="KI28" s="325"/>
      <c r="KJ28" s="325"/>
      <c r="KK28" s="325"/>
      <c r="KL28" s="325"/>
      <c r="KM28" s="325"/>
      <c r="KN28" s="325"/>
      <c r="KO28" s="325"/>
      <c r="KP28" s="325"/>
      <c r="KQ28" s="325"/>
      <c r="KR28" s="325"/>
      <c r="KS28" s="325"/>
      <c r="KT28" s="325"/>
      <c r="KU28" s="325"/>
      <c r="KV28" s="325"/>
      <c r="KW28" s="325"/>
      <c r="KX28" s="325"/>
      <c r="KY28" s="325"/>
      <c r="KZ28" s="325"/>
      <c r="LA28" s="325"/>
      <c r="LB28" s="325"/>
      <c r="LC28" s="325"/>
      <c r="LD28" s="325"/>
      <c r="LE28" s="325"/>
      <c r="LF28" s="325"/>
      <c r="LG28" s="325"/>
      <c r="LH28" s="325"/>
      <c r="LI28" s="325"/>
      <c r="LJ28" s="325"/>
      <c r="LK28" s="325"/>
      <c r="LL28" s="325"/>
      <c r="LM28" s="325"/>
      <c r="LN28" s="325"/>
      <c r="LO28" s="325"/>
      <c r="LP28" s="325"/>
      <c r="LQ28" s="325"/>
      <c r="LR28" s="325"/>
      <c r="LS28" s="325"/>
      <c r="LT28" s="325"/>
      <c r="LU28" s="325"/>
      <c r="LV28" s="325"/>
      <c r="LW28" s="325"/>
      <c r="LX28" s="325"/>
      <c r="LY28" s="325"/>
      <c r="LZ28" s="325"/>
      <c r="MA28" s="325"/>
      <c r="MB28" s="325"/>
      <c r="MC28" s="325"/>
      <c r="MD28" s="325"/>
      <c r="ME28" s="325"/>
      <c r="MF28" s="325"/>
      <c r="MG28" s="325"/>
      <c r="MH28" s="325"/>
      <c r="MI28" s="325"/>
      <c r="MJ28" s="325"/>
      <c r="MK28" s="325"/>
      <c r="ML28" s="325"/>
      <c r="MM28" s="325"/>
      <c r="MN28" s="325"/>
      <c r="MO28" s="325"/>
      <c r="MP28" s="325"/>
      <c r="MQ28" s="325"/>
      <c r="MR28" s="325"/>
      <c r="MS28" s="325"/>
      <c r="MT28" s="325"/>
      <c r="MU28" s="325"/>
      <c r="MV28" s="325"/>
      <c r="MW28" s="325"/>
      <c r="MX28" s="325"/>
      <c r="MY28" s="325"/>
      <c r="MZ28" s="325"/>
      <c r="NA28" s="325"/>
      <c r="NB28" s="325"/>
      <c r="NC28" s="325"/>
      <c r="ND28" s="325"/>
      <c r="NE28" s="325"/>
      <c r="NF28" s="325"/>
      <c r="NG28" s="325"/>
      <c r="NH28" s="325"/>
      <c r="NI28" s="325"/>
      <c r="NJ28" s="325"/>
      <c r="NK28" s="325"/>
      <c r="NL28" s="325"/>
      <c r="NM28" s="325"/>
      <c r="NN28" s="325"/>
      <c r="NO28" s="325"/>
      <c r="NP28" s="325"/>
      <c r="NQ28" s="325"/>
      <c r="NR28" s="325"/>
      <c r="NS28" s="325"/>
      <c r="NT28" s="325"/>
      <c r="NU28" s="325"/>
      <c r="NV28" s="325"/>
      <c r="NW28" s="325"/>
      <c r="NX28" s="325"/>
      <c r="NY28" s="325"/>
      <c r="NZ28" s="325"/>
      <c r="OA28" s="325"/>
      <c r="OB28" s="325"/>
      <c r="OC28" s="325"/>
      <c r="OD28" s="325"/>
      <c r="OE28" s="325"/>
      <c r="OF28" s="325"/>
      <c r="OG28" s="325"/>
      <c r="OH28" s="325"/>
      <c r="OI28" s="325"/>
      <c r="OJ28" s="325"/>
      <c r="OK28" s="325"/>
      <c r="OL28" s="325"/>
      <c r="OM28" s="325"/>
      <c r="ON28" s="325"/>
      <c r="OO28" s="325"/>
      <c r="OP28" s="325"/>
      <c r="OQ28" s="325"/>
      <c r="OR28" s="325"/>
      <c r="OS28" s="325"/>
      <c r="OT28" s="325"/>
      <c r="OU28" s="325"/>
      <c r="OV28" s="325"/>
      <c r="OW28" s="325"/>
      <c r="OX28" s="325"/>
      <c r="OY28" s="325"/>
      <c r="OZ28" s="325"/>
      <c r="PA28" s="325"/>
      <c r="PB28" s="325"/>
      <c r="PC28" s="325"/>
      <c r="PD28" s="325"/>
      <c r="PE28" s="325"/>
      <c r="PF28" s="325"/>
      <c r="PG28" s="325"/>
      <c r="PH28" s="325"/>
      <c r="PI28" s="325"/>
      <c r="PJ28" s="325"/>
      <c r="PK28" s="325"/>
      <c r="PL28" s="325"/>
      <c r="PM28" s="325"/>
      <c r="PN28" s="325"/>
      <c r="PO28" s="325"/>
      <c r="PP28" s="325"/>
      <c r="PQ28" s="325"/>
      <c r="PR28" s="325"/>
      <c r="PS28" s="325"/>
      <c r="PT28" s="325"/>
      <c r="PU28" s="325"/>
      <c r="PV28" s="325"/>
      <c r="PW28" s="325"/>
      <c r="PX28" s="325"/>
      <c r="PY28" s="325"/>
      <c r="PZ28" s="325"/>
      <c r="QA28" s="325"/>
      <c r="QB28" s="325"/>
      <c r="QC28" s="325"/>
      <c r="QD28" s="325"/>
      <c r="QE28" s="325"/>
      <c r="QF28" s="325"/>
      <c r="QG28" s="325"/>
      <c r="QH28" s="325"/>
      <c r="QI28" s="325"/>
      <c r="QJ28" s="325"/>
      <c r="QK28" s="325"/>
      <c r="QL28" s="325"/>
      <c r="QM28" s="325"/>
      <c r="QN28" s="325"/>
      <c r="QO28" s="325"/>
      <c r="QP28" s="325"/>
      <c r="QQ28" s="325"/>
      <c r="QR28" s="325"/>
      <c r="QS28" s="325"/>
      <c r="QT28" s="325"/>
      <c r="QU28" s="325"/>
      <c r="QV28" s="325"/>
      <c r="QW28" s="325"/>
      <c r="QX28" s="325"/>
      <c r="QY28" s="325"/>
      <c r="QZ28" s="325"/>
      <c r="RA28" s="325"/>
      <c r="RB28" s="325"/>
      <c r="RC28" s="325"/>
    </row>
    <row r="29" spans="1:471" s="357" customFormat="1" ht="44.25" customHeight="1" thickBot="1">
      <c r="A29" s="350" t="s">
        <v>3358</v>
      </c>
      <c r="B29" s="417" t="s">
        <v>1782</v>
      </c>
      <c r="C29" s="418" t="s">
        <v>1751</v>
      </c>
      <c r="D29" s="419">
        <v>84</v>
      </c>
      <c r="E29" s="419" t="s">
        <v>726</v>
      </c>
      <c r="F29" s="419"/>
      <c r="G29" s="419" t="s">
        <v>1784</v>
      </c>
      <c r="H29" s="418" t="s">
        <v>1582</v>
      </c>
      <c r="I29" s="419" t="s">
        <v>1792</v>
      </c>
      <c r="J29" s="325" t="s">
        <v>1743</v>
      </c>
      <c r="K29" s="419" t="s">
        <v>1788</v>
      </c>
      <c r="L29" s="419" t="s">
        <v>1604</v>
      </c>
      <c r="M29" s="420" t="s">
        <v>1607</v>
      </c>
      <c r="N29" s="420" t="s">
        <v>1608</v>
      </c>
      <c r="O29" s="421" t="s">
        <v>1752</v>
      </c>
      <c r="P29" s="325"/>
      <c r="Q29" s="419" t="s">
        <v>1754</v>
      </c>
      <c r="R29" s="419" t="s">
        <v>1745</v>
      </c>
      <c r="S29" s="419"/>
      <c r="T29" s="419" t="s">
        <v>1783</v>
      </c>
      <c r="U29" s="419"/>
      <c r="V29" s="419"/>
      <c r="W29" s="419"/>
      <c r="X29" s="419"/>
      <c r="Y29" s="419"/>
      <c r="Z29" s="419"/>
      <c r="AA29" s="419" t="s">
        <v>1785</v>
      </c>
      <c r="AB29" s="419" t="s">
        <v>1786</v>
      </c>
      <c r="AC29" s="419"/>
      <c r="AD29" s="419"/>
      <c r="AE29" s="419"/>
      <c r="AF29" s="419"/>
      <c r="AG29" s="421"/>
      <c r="AH29" s="419" t="s">
        <v>1787</v>
      </c>
      <c r="AI29" s="419" t="s">
        <v>1760</v>
      </c>
      <c r="AJ29" s="419" t="s">
        <v>1789</v>
      </c>
      <c r="AK29" s="422" t="s">
        <v>1790</v>
      </c>
      <c r="AL29" s="419" t="s">
        <v>1763</v>
      </c>
      <c r="AM29" s="423" t="s">
        <v>1707</v>
      </c>
      <c r="AN29" s="325"/>
      <c r="AO29" s="325"/>
      <c r="AP29" s="325"/>
      <c r="AQ29" s="325"/>
      <c r="AR29" s="325"/>
      <c r="AS29" s="325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325"/>
      <c r="BF29" s="325"/>
      <c r="BG29" s="325"/>
      <c r="BH29" s="325"/>
      <c r="BI29" s="325"/>
      <c r="BJ29" s="325"/>
      <c r="BK29" s="325"/>
      <c r="BL29" s="325"/>
      <c r="BM29" s="325"/>
      <c r="BN29" s="325"/>
      <c r="BO29" s="325"/>
      <c r="BP29" s="325"/>
      <c r="BQ29" s="325"/>
      <c r="BR29" s="325"/>
      <c r="BS29" s="325"/>
      <c r="BT29" s="325"/>
      <c r="BU29" s="325"/>
      <c r="BV29" s="325"/>
      <c r="BW29" s="325"/>
      <c r="BX29" s="325"/>
      <c r="BY29" s="325"/>
      <c r="BZ29" s="325"/>
      <c r="CA29" s="325"/>
      <c r="CB29" s="325"/>
      <c r="CC29" s="325"/>
      <c r="CD29" s="325"/>
      <c r="CE29" s="325"/>
      <c r="CF29" s="325"/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  <c r="ED29" s="325"/>
      <c r="EE29" s="325"/>
      <c r="EF29" s="325"/>
      <c r="EG29" s="325"/>
      <c r="EH29" s="325"/>
      <c r="EI29" s="325"/>
      <c r="EJ29" s="325"/>
      <c r="EK29" s="325"/>
      <c r="EL29" s="325"/>
      <c r="EM29" s="325"/>
      <c r="EN29" s="325"/>
      <c r="EO29" s="325"/>
      <c r="EP29" s="325"/>
      <c r="EQ29" s="325"/>
      <c r="ER29" s="325"/>
      <c r="ES29" s="325"/>
      <c r="ET29" s="325"/>
      <c r="EU29" s="325"/>
      <c r="EV29" s="325"/>
      <c r="EW29" s="325"/>
      <c r="EX29" s="325"/>
      <c r="EY29" s="325"/>
      <c r="EZ29" s="325"/>
      <c r="FA29" s="325"/>
      <c r="FB29" s="325"/>
      <c r="FC29" s="325"/>
      <c r="FD29" s="325"/>
      <c r="FE29" s="325"/>
      <c r="FF29" s="325"/>
      <c r="FG29" s="325"/>
      <c r="FH29" s="325"/>
      <c r="FI29" s="325"/>
      <c r="FJ29" s="325"/>
      <c r="FK29" s="325"/>
      <c r="FL29" s="325"/>
      <c r="FM29" s="325"/>
      <c r="FN29" s="325"/>
      <c r="FO29" s="325"/>
      <c r="FP29" s="325"/>
      <c r="FQ29" s="325"/>
      <c r="FR29" s="325"/>
      <c r="FS29" s="325"/>
      <c r="FT29" s="325"/>
      <c r="FU29" s="325"/>
      <c r="FV29" s="325"/>
      <c r="FW29" s="325"/>
      <c r="FX29" s="325"/>
      <c r="FY29" s="325"/>
      <c r="FZ29" s="325"/>
      <c r="GA29" s="325"/>
      <c r="GB29" s="325"/>
      <c r="GC29" s="325"/>
      <c r="GD29" s="325"/>
      <c r="GE29" s="325"/>
      <c r="GF29" s="325"/>
      <c r="GG29" s="325"/>
      <c r="GH29" s="325"/>
      <c r="GI29" s="325"/>
      <c r="GJ29" s="325"/>
      <c r="GK29" s="325"/>
      <c r="GL29" s="325"/>
      <c r="GM29" s="325"/>
      <c r="GN29" s="325"/>
      <c r="GO29" s="325"/>
      <c r="GP29" s="325"/>
      <c r="GQ29" s="325"/>
      <c r="GR29" s="325"/>
      <c r="GS29" s="325"/>
      <c r="GT29" s="325"/>
      <c r="GU29" s="325"/>
      <c r="GV29" s="325"/>
      <c r="GW29" s="325"/>
      <c r="GX29" s="325"/>
      <c r="GY29" s="325"/>
      <c r="GZ29" s="325"/>
      <c r="HA29" s="325"/>
      <c r="HB29" s="325"/>
      <c r="HC29" s="325"/>
      <c r="HD29" s="325"/>
      <c r="HE29" s="325"/>
      <c r="HF29" s="325"/>
      <c r="HG29" s="325"/>
      <c r="HH29" s="325"/>
      <c r="HI29" s="325"/>
      <c r="HJ29" s="325"/>
      <c r="HK29" s="325"/>
      <c r="HL29" s="325"/>
      <c r="HM29" s="325"/>
      <c r="HN29" s="325"/>
      <c r="HO29" s="325"/>
      <c r="HP29" s="325"/>
      <c r="HQ29" s="325"/>
      <c r="HR29" s="325"/>
      <c r="HS29" s="325"/>
      <c r="HT29" s="325"/>
      <c r="HU29" s="325"/>
      <c r="HV29" s="325"/>
      <c r="HW29" s="325"/>
      <c r="HX29" s="325"/>
      <c r="HY29" s="325"/>
      <c r="HZ29" s="325"/>
      <c r="IA29" s="325"/>
      <c r="IB29" s="325"/>
      <c r="IC29" s="325"/>
      <c r="ID29" s="325"/>
      <c r="IE29" s="325"/>
      <c r="IF29" s="325"/>
      <c r="IG29" s="325"/>
      <c r="IH29" s="325"/>
      <c r="II29" s="325"/>
      <c r="IJ29" s="325"/>
      <c r="IK29" s="325"/>
      <c r="IL29" s="325"/>
      <c r="IM29" s="325"/>
      <c r="IN29" s="325"/>
      <c r="IO29" s="325"/>
      <c r="IP29" s="325"/>
      <c r="IQ29" s="325"/>
      <c r="IR29" s="325"/>
      <c r="IS29" s="325"/>
      <c r="IT29" s="325"/>
      <c r="IU29" s="325"/>
      <c r="IV29" s="325"/>
      <c r="IW29" s="325"/>
      <c r="IX29" s="325"/>
      <c r="IY29" s="325"/>
      <c r="IZ29" s="325"/>
      <c r="JA29" s="325"/>
      <c r="JB29" s="325"/>
      <c r="JC29" s="325"/>
      <c r="JD29" s="325"/>
      <c r="JE29" s="325"/>
      <c r="JF29" s="325"/>
      <c r="JG29" s="325"/>
      <c r="JH29" s="325"/>
      <c r="JI29" s="325"/>
      <c r="JJ29" s="325"/>
      <c r="JK29" s="325"/>
      <c r="JL29" s="325"/>
      <c r="JM29" s="325"/>
      <c r="JN29" s="325"/>
      <c r="JO29" s="325"/>
      <c r="JP29" s="325"/>
      <c r="JQ29" s="325"/>
      <c r="JR29" s="325"/>
      <c r="JS29" s="325"/>
      <c r="JT29" s="325"/>
      <c r="JU29" s="325"/>
      <c r="JV29" s="325"/>
      <c r="JW29" s="325"/>
      <c r="JX29" s="325"/>
      <c r="JY29" s="325"/>
      <c r="JZ29" s="325"/>
      <c r="KA29" s="325"/>
      <c r="KB29" s="325"/>
      <c r="KC29" s="325"/>
      <c r="KD29" s="325"/>
      <c r="KE29" s="325"/>
      <c r="KF29" s="325"/>
      <c r="KG29" s="325"/>
      <c r="KH29" s="325"/>
      <c r="KI29" s="325"/>
      <c r="KJ29" s="325"/>
      <c r="KK29" s="325"/>
      <c r="KL29" s="325"/>
      <c r="KM29" s="325"/>
      <c r="KN29" s="325"/>
      <c r="KO29" s="325"/>
      <c r="KP29" s="325"/>
      <c r="KQ29" s="325"/>
      <c r="KR29" s="325"/>
      <c r="KS29" s="325"/>
      <c r="KT29" s="325"/>
      <c r="KU29" s="325"/>
      <c r="KV29" s="325"/>
      <c r="KW29" s="325"/>
      <c r="KX29" s="325"/>
      <c r="KY29" s="325"/>
      <c r="KZ29" s="325"/>
      <c r="LA29" s="325"/>
      <c r="LB29" s="325"/>
      <c r="LC29" s="325"/>
      <c r="LD29" s="325"/>
      <c r="LE29" s="325"/>
      <c r="LF29" s="325"/>
      <c r="LG29" s="325"/>
      <c r="LH29" s="325"/>
      <c r="LI29" s="325"/>
      <c r="LJ29" s="325"/>
      <c r="LK29" s="325"/>
      <c r="LL29" s="325"/>
      <c r="LM29" s="325"/>
      <c r="LN29" s="325"/>
      <c r="LO29" s="325"/>
      <c r="LP29" s="325"/>
      <c r="LQ29" s="325"/>
      <c r="LR29" s="325"/>
      <c r="LS29" s="325"/>
      <c r="LT29" s="325"/>
      <c r="LU29" s="325"/>
      <c r="LV29" s="325"/>
      <c r="LW29" s="325"/>
      <c r="LX29" s="325"/>
      <c r="LY29" s="325"/>
      <c r="LZ29" s="325"/>
      <c r="MA29" s="325"/>
      <c r="MB29" s="325"/>
      <c r="MC29" s="325"/>
      <c r="MD29" s="325"/>
      <c r="ME29" s="325"/>
      <c r="MF29" s="325"/>
      <c r="MG29" s="325"/>
      <c r="MH29" s="325"/>
      <c r="MI29" s="325"/>
      <c r="MJ29" s="325"/>
      <c r="MK29" s="325"/>
      <c r="ML29" s="325"/>
      <c r="MM29" s="325"/>
      <c r="MN29" s="325"/>
      <c r="MO29" s="325"/>
      <c r="MP29" s="325"/>
      <c r="MQ29" s="325"/>
      <c r="MR29" s="325"/>
      <c r="MS29" s="325"/>
      <c r="MT29" s="325"/>
      <c r="MU29" s="325"/>
      <c r="MV29" s="325"/>
      <c r="MW29" s="325"/>
      <c r="MX29" s="325"/>
      <c r="MY29" s="325"/>
      <c r="MZ29" s="325"/>
      <c r="NA29" s="325"/>
      <c r="NB29" s="325"/>
      <c r="NC29" s="325"/>
      <c r="ND29" s="325"/>
      <c r="NE29" s="325"/>
      <c r="NF29" s="325"/>
      <c r="NG29" s="325"/>
      <c r="NH29" s="325"/>
      <c r="NI29" s="325"/>
      <c r="NJ29" s="325"/>
      <c r="NK29" s="325"/>
      <c r="NL29" s="325"/>
      <c r="NM29" s="325"/>
      <c r="NN29" s="325"/>
      <c r="NO29" s="325"/>
      <c r="NP29" s="325"/>
      <c r="NQ29" s="325"/>
      <c r="NR29" s="325"/>
      <c r="NS29" s="325"/>
      <c r="NT29" s="325"/>
      <c r="NU29" s="325"/>
      <c r="NV29" s="325"/>
      <c r="NW29" s="325"/>
      <c r="NX29" s="325"/>
      <c r="NY29" s="325"/>
      <c r="NZ29" s="325"/>
      <c r="OA29" s="325"/>
      <c r="OB29" s="325"/>
      <c r="OC29" s="325"/>
      <c r="OD29" s="325"/>
      <c r="OE29" s="325"/>
      <c r="OF29" s="325"/>
      <c r="OG29" s="325"/>
      <c r="OH29" s="325"/>
      <c r="OI29" s="325"/>
      <c r="OJ29" s="325"/>
      <c r="OK29" s="325"/>
      <c r="OL29" s="325"/>
      <c r="OM29" s="325"/>
      <c r="ON29" s="325"/>
      <c r="OO29" s="325"/>
      <c r="OP29" s="325"/>
      <c r="OQ29" s="325"/>
      <c r="OR29" s="325"/>
      <c r="OS29" s="325"/>
      <c r="OT29" s="325"/>
      <c r="OU29" s="325"/>
      <c r="OV29" s="325"/>
      <c r="OW29" s="325"/>
      <c r="OX29" s="325"/>
      <c r="OY29" s="325"/>
      <c r="OZ29" s="325"/>
      <c r="PA29" s="325"/>
      <c r="PB29" s="325"/>
      <c r="PC29" s="325"/>
      <c r="PD29" s="325"/>
      <c r="PE29" s="325"/>
      <c r="PF29" s="325"/>
      <c r="PG29" s="325"/>
      <c r="PH29" s="325"/>
      <c r="PI29" s="325"/>
      <c r="PJ29" s="325"/>
      <c r="PK29" s="325"/>
      <c r="PL29" s="325"/>
      <c r="PM29" s="325"/>
      <c r="PN29" s="325"/>
      <c r="PO29" s="325"/>
      <c r="PP29" s="325"/>
      <c r="PQ29" s="325"/>
      <c r="PR29" s="325"/>
      <c r="PS29" s="325"/>
      <c r="PT29" s="325"/>
      <c r="PU29" s="325"/>
      <c r="PV29" s="325"/>
      <c r="PW29" s="325"/>
      <c r="PX29" s="325"/>
      <c r="PY29" s="325"/>
      <c r="PZ29" s="325"/>
      <c r="QA29" s="325"/>
      <c r="QB29" s="325"/>
      <c r="QC29" s="325"/>
      <c r="QD29" s="325"/>
      <c r="QE29" s="325"/>
      <c r="QF29" s="325"/>
      <c r="QG29" s="325"/>
      <c r="QH29" s="325"/>
      <c r="QI29" s="325"/>
      <c r="QJ29" s="325"/>
      <c r="QK29" s="325"/>
      <c r="QL29" s="325"/>
      <c r="QM29" s="325"/>
      <c r="QN29" s="325"/>
      <c r="QO29" s="325"/>
      <c r="QP29" s="325"/>
      <c r="QQ29" s="325"/>
      <c r="QR29" s="325"/>
      <c r="QS29" s="325"/>
      <c r="QT29" s="325"/>
      <c r="QU29" s="325"/>
      <c r="QV29" s="325"/>
      <c r="QW29" s="325"/>
      <c r="QX29" s="325"/>
      <c r="QY29" s="325"/>
      <c r="QZ29" s="325"/>
      <c r="RA29" s="325"/>
      <c r="RB29" s="325"/>
      <c r="RC29" s="325"/>
    </row>
    <row r="30" spans="1:471" s="357" customFormat="1" ht="44.25" customHeight="1">
      <c r="A30" s="366" t="s">
        <v>3358</v>
      </c>
      <c r="B30" s="382" t="s">
        <v>1813</v>
      </c>
      <c r="C30" s="383" t="s">
        <v>1751</v>
      </c>
      <c r="D30" s="384"/>
      <c r="E30" s="384" t="s">
        <v>726</v>
      </c>
      <c r="F30" s="384"/>
      <c r="G30" s="384"/>
      <c r="H30" s="383" t="s">
        <v>1577</v>
      </c>
      <c r="I30" s="384" t="s">
        <v>1980</v>
      </c>
      <c r="J30" s="386" t="s">
        <v>1743</v>
      </c>
      <c r="K30" s="384" t="s">
        <v>1817</v>
      </c>
      <c r="L30" s="384" t="s">
        <v>1604</v>
      </c>
      <c r="M30" s="387" t="s">
        <v>1607</v>
      </c>
      <c r="N30" s="387" t="s">
        <v>1608</v>
      </c>
      <c r="O30" s="388" t="s">
        <v>1814</v>
      </c>
      <c r="P30" s="386"/>
      <c r="Q30" s="386"/>
      <c r="R30" s="386"/>
      <c r="S30" s="386"/>
      <c r="T30" s="384" t="s">
        <v>1815</v>
      </c>
      <c r="U30" s="386"/>
      <c r="V30" s="386"/>
      <c r="W30" s="386"/>
      <c r="X30" s="386"/>
      <c r="Y30" s="386"/>
      <c r="Z30" s="386"/>
      <c r="AA30" s="386"/>
      <c r="AB30" s="384"/>
      <c r="AC30" s="386"/>
      <c r="AD30" s="386"/>
      <c r="AE30" s="386"/>
      <c r="AF30" s="386"/>
      <c r="AG30" s="386"/>
      <c r="AH30" s="384" t="s">
        <v>1816</v>
      </c>
      <c r="AI30" s="384" t="s">
        <v>1818</v>
      </c>
      <c r="AJ30" s="384" t="s">
        <v>1819</v>
      </c>
      <c r="AK30" s="389" t="s">
        <v>1820</v>
      </c>
      <c r="AL30" s="384" t="s">
        <v>1763</v>
      </c>
      <c r="AM30" s="390" t="s">
        <v>1707</v>
      </c>
      <c r="AN30" s="325"/>
      <c r="AO30" s="325"/>
      <c r="AP30" s="325"/>
      <c r="AQ30" s="325"/>
      <c r="AR30" s="325"/>
      <c r="AS30" s="325"/>
      <c r="AT30" s="325"/>
      <c r="AU30" s="325"/>
      <c r="AV30" s="325"/>
      <c r="AW30" s="325"/>
      <c r="AX30" s="325"/>
      <c r="AY30" s="325"/>
      <c r="AZ30" s="325"/>
      <c r="BA30" s="325"/>
      <c r="BB30" s="325"/>
      <c r="BC30" s="325"/>
      <c r="BD30" s="325"/>
      <c r="BE30" s="325"/>
      <c r="BF30" s="325"/>
      <c r="BG30" s="325"/>
      <c r="BH30" s="325"/>
      <c r="BI30" s="325"/>
      <c r="BJ30" s="325"/>
      <c r="BK30" s="325"/>
      <c r="BL30" s="325"/>
      <c r="BM30" s="325"/>
      <c r="BN30" s="325"/>
      <c r="BO30" s="325"/>
      <c r="BP30" s="325"/>
      <c r="BQ30" s="325"/>
      <c r="BR30" s="325"/>
      <c r="BS30" s="325"/>
      <c r="BT30" s="325"/>
      <c r="BU30" s="325"/>
      <c r="BV30" s="325"/>
      <c r="BW30" s="325"/>
      <c r="BX30" s="325"/>
      <c r="BY30" s="325"/>
      <c r="BZ30" s="325"/>
      <c r="CA30" s="325"/>
      <c r="CB30" s="325"/>
      <c r="CC30" s="325"/>
      <c r="CD30" s="325"/>
      <c r="CE30" s="325"/>
      <c r="CF30" s="325"/>
      <c r="CG30" s="325"/>
      <c r="CH30" s="325"/>
      <c r="CI30" s="325"/>
      <c r="CJ30" s="325"/>
      <c r="CK30" s="325"/>
      <c r="CL30" s="325"/>
      <c r="CM30" s="325"/>
      <c r="CN30" s="325"/>
      <c r="CO30" s="325"/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5"/>
      <c r="DX30" s="325"/>
      <c r="DY30" s="325"/>
      <c r="DZ30" s="325"/>
      <c r="EA30" s="325"/>
      <c r="EB30" s="325"/>
      <c r="EC30" s="325"/>
      <c r="ED30" s="325"/>
      <c r="EE30" s="325"/>
      <c r="EF30" s="325"/>
      <c r="EG30" s="325"/>
      <c r="EH30" s="325"/>
      <c r="EI30" s="325"/>
      <c r="EJ30" s="325"/>
      <c r="EK30" s="325"/>
      <c r="EL30" s="325"/>
      <c r="EM30" s="325"/>
      <c r="EN30" s="325"/>
      <c r="EO30" s="325"/>
      <c r="EP30" s="325"/>
      <c r="EQ30" s="325"/>
      <c r="ER30" s="325"/>
      <c r="ES30" s="325"/>
      <c r="ET30" s="325"/>
      <c r="EU30" s="325"/>
      <c r="EV30" s="325"/>
      <c r="EW30" s="325"/>
      <c r="EX30" s="325"/>
      <c r="EY30" s="325"/>
      <c r="EZ30" s="325"/>
      <c r="FA30" s="325"/>
      <c r="FB30" s="325"/>
      <c r="FC30" s="325"/>
      <c r="FD30" s="325"/>
      <c r="FE30" s="325"/>
      <c r="FF30" s="325"/>
      <c r="FG30" s="325"/>
      <c r="FH30" s="325"/>
      <c r="FI30" s="325"/>
      <c r="FJ30" s="325"/>
      <c r="FK30" s="325"/>
      <c r="FL30" s="325"/>
      <c r="FM30" s="325"/>
      <c r="FN30" s="325"/>
      <c r="FO30" s="325"/>
      <c r="FP30" s="325"/>
      <c r="FQ30" s="325"/>
      <c r="FR30" s="325"/>
      <c r="FS30" s="325"/>
      <c r="FT30" s="325"/>
      <c r="FU30" s="325"/>
      <c r="FV30" s="325"/>
      <c r="FW30" s="325"/>
      <c r="FX30" s="325"/>
      <c r="FY30" s="325"/>
      <c r="FZ30" s="325"/>
      <c r="GA30" s="325"/>
      <c r="GB30" s="325"/>
      <c r="GC30" s="325"/>
      <c r="GD30" s="325"/>
      <c r="GE30" s="325"/>
      <c r="GF30" s="325"/>
      <c r="GG30" s="325"/>
      <c r="GH30" s="325"/>
      <c r="GI30" s="325"/>
      <c r="GJ30" s="325"/>
      <c r="GK30" s="325"/>
      <c r="GL30" s="325"/>
      <c r="GM30" s="325"/>
      <c r="GN30" s="325"/>
      <c r="GO30" s="325"/>
      <c r="GP30" s="325"/>
      <c r="GQ30" s="325"/>
      <c r="GR30" s="325"/>
      <c r="GS30" s="325"/>
      <c r="GT30" s="325"/>
      <c r="GU30" s="325"/>
      <c r="GV30" s="325"/>
      <c r="GW30" s="325"/>
      <c r="GX30" s="325"/>
      <c r="GY30" s="325"/>
      <c r="GZ30" s="325"/>
      <c r="HA30" s="325"/>
      <c r="HB30" s="325"/>
      <c r="HC30" s="325"/>
      <c r="HD30" s="325"/>
      <c r="HE30" s="325"/>
      <c r="HF30" s="325"/>
      <c r="HG30" s="325"/>
      <c r="HH30" s="325"/>
      <c r="HI30" s="325"/>
      <c r="HJ30" s="325"/>
      <c r="HK30" s="325"/>
      <c r="HL30" s="325"/>
      <c r="HM30" s="325"/>
      <c r="HN30" s="325"/>
      <c r="HO30" s="325"/>
      <c r="HP30" s="325"/>
      <c r="HQ30" s="325"/>
      <c r="HR30" s="325"/>
      <c r="HS30" s="325"/>
      <c r="HT30" s="325"/>
      <c r="HU30" s="325"/>
      <c r="HV30" s="325"/>
      <c r="HW30" s="325"/>
      <c r="HX30" s="325"/>
      <c r="HY30" s="325"/>
      <c r="HZ30" s="325"/>
      <c r="IA30" s="325"/>
      <c r="IB30" s="325"/>
      <c r="IC30" s="325"/>
      <c r="ID30" s="325"/>
      <c r="IE30" s="325"/>
      <c r="IF30" s="325"/>
      <c r="IG30" s="325"/>
      <c r="IH30" s="325"/>
      <c r="II30" s="325"/>
      <c r="IJ30" s="325"/>
      <c r="IK30" s="325"/>
      <c r="IL30" s="325"/>
      <c r="IM30" s="325"/>
      <c r="IN30" s="325"/>
      <c r="IO30" s="325"/>
      <c r="IP30" s="325"/>
      <c r="IQ30" s="325"/>
      <c r="IR30" s="325"/>
      <c r="IS30" s="325"/>
      <c r="IT30" s="325"/>
      <c r="IU30" s="325"/>
      <c r="IV30" s="325"/>
      <c r="IW30" s="325"/>
      <c r="IX30" s="325"/>
      <c r="IY30" s="325"/>
      <c r="IZ30" s="325"/>
      <c r="JA30" s="325"/>
      <c r="JB30" s="325"/>
      <c r="JC30" s="325"/>
      <c r="JD30" s="325"/>
      <c r="JE30" s="325"/>
      <c r="JF30" s="325"/>
      <c r="JG30" s="325"/>
      <c r="JH30" s="325"/>
      <c r="JI30" s="325"/>
      <c r="JJ30" s="325"/>
      <c r="JK30" s="325"/>
      <c r="JL30" s="325"/>
      <c r="JM30" s="325"/>
      <c r="JN30" s="325"/>
      <c r="JO30" s="325"/>
      <c r="JP30" s="325"/>
      <c r="JQ30" s="325"/>
      <c r="JR30" s="325"/>
      <c r="JS30" s="325"/>
      <c r="JT30" s="325"/>
      <c r="JU30" s="325"/>
      <c r="JV30" s="325"/>
      <c r="JW30" s="325"/>
      <c r="JX30" s="325"/>
      <c r="JY30" s="325"/>
      <c r="JZ30" s="325"/>
      <c r="KA30" s="325"/>
      <c r="KB30" s="325"/>
      <c r="KC30" s="325"/>
      <c r="KD30" s="325"/>
      <c r="KE30" s="325"/>
      <c r="KF30" s="325"/>
      <c r="KG30" s="325"/>
      <c r="KH30" s="325"/>
      <c r="KI30" s="325"/>
      <c r="KJ30" s="325"/>
      <c r="KK30" s="325"/>
      <c r="KL30" s="325"/>
      <c r="KM30" s="325"/>
      <c r="KN30" s="325"/>
      <c r="KO30" s="325"/>
      <c r="KP30" s="325"/>
      <c r="KQ30" s="325"/>
      <c r="KR30" s="325"/>
      <c r="KS30" s="325"/>
      <c r="KT30" s="325"/>
      <c r="KU30" s="325"/>
      <c r="KV30" s="325"/>
      <c r="KW30" s="325"/>
      <c r="KX30" s="325"/>
      <c r="KY30" s="325"/>
      <c r="KZ30" s="325"/>
      <c r="LA30" s="325"/>
      <c r="LB30" s="325"/>
      <c r="LC30" s="325"/>
      <c r="LD30" s="325"/>
      <c r="LE30" s="325"/>
      <c r="LF30" s="325"/>
      <c r="LG30" s="325"/>
      <c r="LH30" s="325"/>
      <c r="LI30" s="325"/>
      <c r="LJ30" s="325"/>
      <c r="LK30" s="325"/>
      <c r="LL30" s="325"/>
      <c r="LM30" s="325"/>
      <c r="LN30" s="325"/>
      <c r="LO30" s="325"/>
      <c r="LP30" s="325"/>
      <c r="LQ30" s="325"/>
      <c r="LR30" s="325"/>
      <c r="LS30" s="325"/>
      <c r="LT30" s="325"/>
      <c r="LU30" s="325"/>
      <c r="LV30" s="325"/>
      <c r="LW30" s="325"/>
      <c r="LX30" s="325"/>
      <c r="LY30" s="325"/>
      <c r="LZ30" s="325"/>
      <c r="MA30" s="325"/>
      <c r="MB30" s="325"/>
      <c r="MC30" s="325"/>
      <c r="MD30" s="325"/>
      <c r="ME30" s="325"/>
      <c r="MF30" s="325"/>
      <c r="MG30" s="325"/>
      <c r="MH30" s="325"/>
      <c r="MI30" s="325"/>
      <c r="MJ30" s="325"/>
      <c r="MK30" s="325"/>
      <c r="ML30" s="325"/>
      <c r="MM30" s="325"/>
      <c r="MN30" s="325"/>
      <c r="MO30" s="325"/>
      <c r="MP30" s="325"/>
      <c r="MQ30" s="325"/>
      <c r="MR30" s="325"/>
      <c r="MS30" s="325"/>
      <c r="MT30" s="325"/>
      <c r="MU30" s="325"/>
      <c r="MV30" s="325"/>
      <c r="MW30" s="325"/>
      <c r="MX30" s="325"/>
      <c r="MY30" s="325"/>
      <c r="MZ30" s="325"/>
      <c r="NA30" s="325"/>
      <c r="NB30" s="325"/>
      <c r="NC30" s="325"/>
      <c r="ND30" s="325"/>
      <c r="NE30" s="325"/>
      <c r="NF30" s="325"/>
      <c r="NG30" s="325"/>
      <c r="NH30" s="325"/>
      <c r="NI30" s="325"/>
      <c r="NJ30" s="325"/>
      <c r="NK30" s="325"/>
      <c r="NL30" s="325"/>
      <c r="NM30" s="325"/>
      <c r="NN30" s="325"/>
      <c r="NO30" s="325"/>
      <c r="NP30" s="325"/>
      <c r="NQ30" s="325"/>
      <c r="NR30" s="325"/>
      <c r="NS30" s="325"/>
      <c r="NT30" s="325"/>
      <c r="NU30" s="325"/>
      <c r="NV30" s="325"/>
      <c r="NW30" s="325"/>
      <c r="NX30" s="325"/>
      <c r="NY30" s="325"/>
      <c r="NZ30" s="325"/>
      <c r="OA30" s="325"/>
      <c r="OB30" s="325"/>
      <c r="OC30" s="325"/>
      <c r="OD30" s="325"/>
      <c r="OE30" s="325"/>
      <c r="OF30" s="325"/>
      <c r="OG30" s="325"/>
      <c r="OH30" s="325"/>
      <c r="OI30" s="325"/>
      <c r="OJ30" s="325"/>
      <c r="OK30" s="325"/>
      <c r="OL30" s="325"/>
      <c r="OM30" s="325"/>
      <c r="ON30" s="325"/>
      <c r="OO30" s="325"/>
      <c r="OP30" s="325"/>
      <c r="OQ30" s="325"/>
      <c r="OR30" s="325"/>
      <c r="OS30" s="325"/>
      <c r="OT30" s="325"/>
      <c r="OU30" s="325"/>
      <c r="OV30" s="325"/>
      <c r="OW30" s="325"/>
      <c r="OX30" s="325"/>
      <c r="OY30" s="325"/>
      <c r="OZ30" s="325"/>
      <c r="PA30" s="325"/>
      <c r="PB30" s="325"/>
      <c r="PC30" s="325"/>
      <c r="PD30" s="325"/>
      <c r="PE30" s="325"/>
      <c r="PF30" s="325"/>
      <c r="PG30" s="325"/>
      <c r="PH30" s="325"/>
      <c r="PI30" s="325"/>
      <c r="PJ30" s="325"/>
      <c r="PK30" s="325"/>
      <c r="PL30" s="325"/>
      <c r="PM30" s="325"/>
      <c r="PN30" s="325"/>
      <c r="PO30" s="325"/>
      <c r="PP30" s="325"/>
      <c r="PQ30" s="325"/>
      <c r="PR30" s="325"/>
      <c r="PS30" s="325"/>
      <c r="PT30" s="325"/>
      <c r="PU30" s="325"/>
      <c r="PV30" s="325"/>
      <c r="PW30" s="325"/>
      <c r="PX30" s="325"/>
      <c r="PY30" s="325"/>
      <c r="PZ30" s="325"/>
      <c r="QA30" s="325"/>
      <c r="QB30" s="325"/>
      <c r="QC30" s="325"/>
      <c r="QD30" s="325"/>
      <c r="QE30" s="325"/>
      <c r="QF30" s="325"/>
      <c r="QG30" s="325"/>
      <c r="QH30" s="325"/>
      <c r="QI30" s="325"/>
      <c r="QJ30" s="325"/>
      <c r="QK30" s="325"/>
      <c r="QL30" s="325"/>
      <c r="QM30" s="325"/>
      <c r="QN30" s="325"/>
      <c r="QO30" s="325"/>
      <c r="QP30" s="325"/>
      <c r="QQ30" s="325"/>
      <c r="QR30" s="325"/>
      <c r="QS30" s="325"/>
      <c r="QT30" s="325"/>
      <c r="QU30" s="325"/>
      <c r="QV30" s="325"/>
      <c r="QW30" s="325"/>
      <c r="QX30" s="325"/>
      <c r="QY30" s="325"/>
      <c r="QZ30" s="325"/>
      <c r="RA30" s="325"/>
      <c r="RB30" s="325"/>
      <c r="RC30" s="325"/>
    </row>
    <row r="31" spans="1:471" s="357" customFormat="1" ht="44.25" customHeight="1" thickBot="1">
      <c r="A31" s="359" t="s">
        <v>3358</v>
      </c>
      <c r="B31" s="424" t="s">
        <v>1813</v>
      </c>
      <c r="C31" s="361" t="s">
        <v>1751</v>
      </c>
      <c r="D31" s="362"/>
      <c r="E31" s="362" t="s">
        <v>726</v>
      </c>
      <c r="F31" s="362"/>
      <c r="G31" s="362"/>
      <c r="H31" s="361" t="s">
        <v>1579</v>
      </c>
      <c r="I31" s="362" t="s">
        <v>1980</v>
      </c>
      <c r="J31" s="363" t="s">
        <v>1743</v>
      </c>
      <c r="K31" s="362" t="s">
        <v>1817</v>
      </c>
      <c r="L31" s="362" t="s">
        <v>1604</v>
      </c>
      <c r="M31" s="364" t="s">
        <v>1607</v>
      </c>
      <c r="N31" s="364" t="s">
        <v>1608</v>
      </c>
      <c r="O31" s="425" t="s">
        <v>1814</v>
      </c>
      <c r="P31" s="363"/>
      <c r="Q31" s="363"/>
      <c r="R31" s="363"/>
      <c r="S31" s="363"/>
      <c r="T31" s="362" t="s">
        <v>1815</v>
      </c>
      <c r="U31" s="363"/>
      <c r="V31" s="363"/>
      <c r="W31" s="363"/>
      <c r="X31" s="363"/>
      <c r="Y31" s="363"/>
      <c r="Z31" s="363"/>
      <c r="AA31" s="363"/>
      <c r="AB31" s="362"/>
      <c r="AC31" s="363"/>
      <c r="AD31" s="363"/>
      <c r="AE31" s="363"/>
      <c r="AF31" s="363"/>
      <c r="AG31" s="363"/>
      <c r="AH31" s="362" t="s">
        <v>1816</v>
      </c>
      <c r="AI31" s="362" t="s">
        <v>1818</v>
      </c>
      <c r="AJ31" s="362" t="s">
        <v>1819</v>
      </c>
      <c r="AK31" s="426" t="s">
        <v>1820</v>
      </c>
      <c r="AL31" s="362" t="s">
        <v>1763</v>
      </c>
      <c r="AM31" s="365" t="s">
        <v>1707</v>
      </c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325"/>
      <c r="BF31" s="325"/>
      <c r="BG31" s="325"/>
      <c r="BH31" s="325"/>
      <c r="BI31" s="325"/>
      <c r="BJ31" s="325"/>
      <c r="BK31" s="325"/>
      <c r="BL31" s="325"/>
      <c r="BM31" s="325"/>
      <c r="BN31" s="325"/>
      <c r="BO31" s="325"/>
      <c r="BP31" s="325"/>
      <c r="BQ31" s="325"/>
      <c r="BR31" s="325"/>
      <c r="BS31" s="325"/>
      <c r="BT31" s="325"/>
      <c r="BU31" s="325"/>
      <c r="BV31" s="325"/>
      <c r="BW31" s="325"/>
      <c r="BX31" s="325"/>
      <c r="BY31" s="325"/>
      <c r="BZ31" s="325"/>
      <c r="CA31" s="325"/>
      <c r="CB31" s="325"/>
      <c r="CC31" s="325"/>
      <c r="CD31" s="325"/>
      <c r="CE31" s="325"/>
      <c r="CF31" s="325"/>
      <c r="CG31" s="325"/>
      <c r="CH31" s="325"/>
      <c r="CI31" s="325"/>
      <c r="CJ31" s="325"/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  <c r="ED31" s="325"/>
      <c r="EE31" s="325"/>
      <c r="EF31" s="325"/>
      <c r="EG31" s="325"/>
      <c r="EH31" s="325"/>
      <c r="EI31" s="325"/>
      <c r="EJ31" s="325"/>
      <c r="EK31" s="325"/>
      <c r="EL31" s="325"/>
      <c r="EM31" s="325"/>
      <c r="EN31" s="325"/>
      <c r="EO31" s="325"/>
      <c r="EP31" s="325"/>
      <c r="EQ31" s="325"/>
      <c r="ER31" s="325"/>
      <c r="ES31" s="325"/>
      <c r="ET31" s="325"/>
      <c r="EU31" s="325"/>
      <c r="EV31" s="325"/>
      <c r="EW31" s="325"/>
      <c r="EX31" s="325"/>
      <c r="EY31" s="325"/>
      <c r="EZ31" s="325"/>
      <c r="FA31" s="325"/>
      <c r="FB31" s="325"/>
      <c r="FC31" s="325"/>
      <c r="FD31" s="325"/>
      <c r="FE31" s="325"/>
      <c r="FF31" s="325"/>
      <c r="FG31" s="325"/>
      <c r="FH31" s="325"/>
      <c r="FI31" s="325"/>
      <c r="FJ31" s="325"/>
      <c r="FK31" s="325"/>
      <c r="FL31" s="325"/>
      <c r="FM31" s="325"/>
      <c r="FN31" s="325"/>
      <c r="FO31" s="325"/>
      <c r="FP31" s="325"/>
      <c r="FQ31" s="325"/>
      <c r="FR31" s="325"/>
      <c r="FS31" s="325"/>
      <c r="FT31" s="325"/>
      <c r="FU31" s="325"/>
      <c r="FV31" s="325"/>
      <c r="FW31" s="325"/>
      <c r="FX31" s="325"/>
      <c r="FY31" s="325"/>
      <c r="FZ31" s="325"/>
      <c r="GA31" s="325"/>
      <c r="GB31" s="325"/>
      <c r="GC31" s="325"/>
      <c r="GD31" s="325"/>
      <c r="GE31" s="325"/>
      <c r="GF31" s="325"/>
      <c r="GG31" s="325"/>
      <c r="GH31" s="325"/>
      <c r="GI31" s="325"/>
      <c r="GJ31" s="325"/>
      <c r="GK31" s="325"/>
      <c r="GL31" s="325"/>
      <c r="GM31" s="325"/>
      <c r="GN31" s="325"/>
      <c r="GO31" s="325"/>
      <c r="GP31" s="325"/>
      <c r="GQ31" s="325"/>
      <c r="GR31" s="325"/>
      <c r="GS31" s="325"/>
      <c r="GT31" s="325"/>
      <c r="GU31" s="325"/>
      <c r="GV31" s="325"/>
      <c r="GW31" s="325"/>
      <c r="GX31" s="325"/>
      <c r="GY31" s="325"/>
      <c r="GZ31" s="325"/>
      <c r="HA31" s="325"/>
      <c r="HB31" s="325"/>
      <c r="HC31" s="325"/>
      <c r="HD31" s="325"/>
      <c r="HE31" s="325"/>
      <c r="HF31" s="325"/>
      <c r="HG31" s="325"/>
      <c r="HH31" s="325"/>
      <c r="HI31" s="325"/>
      <c r="HJ31" s="325"/>
      <c r="HK31" s="325"/>
      <c r="HL31" s="325"/>
      <c r="HM31" s="325"/>
      <c r="HN31" s="325"/>
      <c r="HO31" s="325"/>
      <c r="HP31" s="325"/>
      <c r="HQ31" s="325"/>
      <c r="HR31" s="325"/>
      <c r="HS31" s="325"/>
      <c r="HT31" s="325"/>
      <c r="HU31" s="325"/>
      <c r="HV31" s="325"/>
      <c r="HW31" s="325"/>
      <c r="HX31" s="325"/>
      <c r="HY31" s="325"/>
      <c r="HZ31" s="325"/>
      <c r="IA31" s="325"/>
      <c r="IB31" s="325"/>
      <c r="IC31" s="325"/>
      <c r="ID31" s="325"/>
      <c r="IE31" s="325"/>
      <c r="IF31" s="325"/>
      <c r="IG31" s="325"/>
      <c r="IH31" s="325"/>
      <c r="II31" s="325"/>
      <c r="IJ31" s="325"/>
      <c r="IK31" s="325"/>
      <c r="IL31" s="325"/>
      <c r="IM31" s="325"/>
      <c r="IN31" s="325"/>
      <c r="IO31" s="325"/>
      <c r="IP31" s="325"/>
      <c r="IQ31" s="325"/>
      <c r="IR31" s="325"/>
      <c r="IS31" s="325"/>
      <c r="IT31" s="325"/>
      <c r="IU31" s="325"/>
      <c r="IV31" s="325"/>
      <c r="IW31" s="325"/>
      <c r="IX31" s="325"/>
      <c r="IY31" s="325"/>
      <c r="IZ31" s="325"/>
      <c r="JA31" s="325"/>
      <c r="JB31" s="325"/>
      <c r="JC31" s="325"/>
      <c r="JD31" s="325"/>
      <c r="JE31" s="325"/>
      <c r="JF31" s="325"/>
      <c r="JG31" s="325"/>
      <c r="JH31" s="325"/>
      <c r="JI31" s="325"/>
      <c r="JJ31" s="325"/>
      <c r="JK31" s="325"/>
      <c r="JL31" s="325"/>
      <c r="JM31" s="325"/>
      <c r="JN31" s="325"/>
      <c r="JO31" s="325"/>
      <c r="JP31" s="325"/>
      <c r="JQ31" s="325"/>
      <c r="JR31" s="325"/>
      <c r="JS31" s="325"/>
      <c r="JT31" s="325"/>
      <c r="JU31" s="325"/>
      <c r="JV31" s="325"/>
      <c r="JW31" s="325"/>
      <c r="JX31" s="325"/>
      <c r="JY31" s="325"/>
      <c r="JZ31" s="325"/>
      <c r="KA31" s="325"/>
      <c r="KB31" s="325"/>
      <c r="KC31" s="325"/>
      <c r="KD31" s="325"/>
      <c r="KE31" s="325"/>
      <c r="KF31" s="325"/>
      <c r="KG31" s="325"/>
      <c r="KH31" s="325"/>
      <c r="KI31" s="325"/>
      <c r="KJ31" s="325"/>
      <c r="KK31" s="325"/>
      <c r="KL31" s="325"/>
      <c r="KM31" s="325"/>
      <c r="KN31" s="325"/>
      <c r="KO31" s="325"/>
      <c r="KP31" s="325"/>
      <c r="KQ31" s="325"/>
      <c r="KR31" s="325"/>
      <c r="KS31" s="325"/>
      <c r="KT31" s="325"/>
      <c r="KU31" s="325"/>
      <c r="KV31" s="325"/>
      <c r="KW31" s="325"/>
      <c r="KX31" s="325"/>
      <c r="KY31" s="325"/>
      <c r="KZ31" s="325"/>
      <c r="LA31" s="325"/>
      <c r="LB31" s="325"/>
      <c r="LC31" s="325"/>
      <c r="LD31" s="325"/>
      <c r="LE31" s="325"/>
      <c r="LF31" s="325"/>
      <c r="LG31" s="325"/>
      <c r="LH31" s="325"/>
      <c r="LI31" s="325"/>
      <c r="LJ31" s="325"/>
      <c r="LK31" s="325"/>
      <c r="LL31" s="325"/>
      <c r="LM31" s="325"/>
      <c r="LN31" s="325"/>
      <c r="LO31" s="325"/>
      <c r="LP31" s="325"/>
      <c r="LQ31" s="325"/>
      <c r="LR31" s="325"/>
      <c r="LS31" s="325"/>
      <c r="LT31" s="325"/>
      <c r="LU31" s="325"/>
      <c r="LV31" s="325"/>
      <c r="LW31" s="325"/>
      <c r="LX31" s="325"/>
      <c r="LY31" s="325"/>
      <c r="LZ31" s="325"/>
      <c r="MA31" s="325"/>
      <c r="MB31" s="325"/>
      <c r="MC31" s="325"/>
      <c r="MD31" s="325"/>
      <c r="ME31" s="325"/>
      <c r="MF31" s="325"/>
      <c r="MG31" s="325"/>
      <c r="MH31" s="325"/>
      <c r="MI31" s="325"/>
      <c r="MJ31" s="325"/>
      <c r="MK31" s="325"/>
      <c r="ML31" s="325"/>
      <c r="MM31" s="325"/>
      <c r="MN31" s="325"/>
      <c r="MO31" s="325"/>
      <c r="MP31" s="325"/>
      <c r="MQ31" s="325"/>
      <c r="MR31" s="325"/>
      <c r="MS31" s="325"/>
      <c r="MT31" s="325"/>
      <c r="MU31" s="325"/>
      <c r="MV31" s="325"/>
      <c r="MW31" s="325"/>
      <c r="MX31" s="325"/>
      <c r="MY31" s="325"/>
      <c r="MZ31" s="325"/>
      <c r="NA31" s="325"/>
      <c r="NB31" s="325"/>
      <c r="NC31" s="325"/>
      <c r="ND31" s="325"/>
      <c r="NE31" s="325"/>
      <c r="NF31" s="325"/>
      <c r="NG31" s="325"/>
      <c r="NH31" s="325"/>
      <c r="NI31" s="325"/>
      <c r="NJ31" s="325"/>
      <c r="NK31" s="325"/>
      <c r="NL31" s="325"/>
      <c r="NM31" s="325"/>
      <c r="NN31" s="325"/>
      <c r="NO31" s="325"/>
      <c r="NP31" s="325"/>
      <c r="NQ31" s="325"/>
      <c r="NR31" s="325"/>
      <c r="NS31" s="325"/>
      <c r="NT31" s="325"/>
      <c r="NU31" s="325"/>
      <c r="NV31" s="325"/>
      <c r="NW31" s="325"/>
      <c r="NX31" s="325"/>
      <c r="NY31" s="325"/>
      <c r="NZ31" s="325"/>
      <c r="OA31" s="325"/>
      <c r="OB31" s="325"/>
      <c r="OC31" s="325"/>
      <c r="OD31" s="325"/>
      <c r="OE31" s="325"/>
      <c r="OF31" s="325"/>
      <c r="OG31" s="325"/>
      <c r="OH31" s="325"/>
      <c r="OI31" s="325"/>
      <c r="OJ31" s="325"/>
      <c r="OK31" s="325"/>
      <c r="OL31" s="325"/>
      <c r="OM31" s="325"/>
      <c r="ON31" s="325"/>
      <c r="OO31" s="325"/>
      <c r="OP31" s="325"/>
      <c r="OQ31" s="325"/>
      <c r="OR31" s="325"/>
      <c r="OS31" s="325"/>
      <c r="OT31" s="325"/>
      <c r="OU31" s="325"/>
      <c r="OV31" s="325"/>
      <c r="OW31" s="325"/>
      <c r="OX31" s="325"/>
      <c r="OY31" s="325"/>
      <c r="OZ31" s="325"/>
      <c r="PA31" s="325"/>
      <c r="PB31" s="325"/>
      <c r="PC31" s="325"/>
      <c r="PD31" s="325"/>
      <c r="PE31" s="325"/>
      <c r="PF31" s="325"/>
      <c r="PG31" s="325"/>
      <c r="PH31" s="325"/>
      <c r="PI31" s="325"/>
      <c r="PJ31" s="325"/>
      <c r="PK31" s="325"/>
      <c r="PL31" s="325"/>
      <c r="PM31" s="325"/>
      <c r="PN31" s="325"/>
      <c r="PO31" s="325"/>
      <c r="PP31" s="325"/>
      <c r="PQ31" s="325"/>
      <c r="PR31" s="325"/>
      <c r="PS31" s="325"/>
      <c r="PT31" s="325"/>
      <c r="PU31" s="325"/>
      <c r="PV31" s="325"/>
      <c r="PW31" s="325"/>
      <c r="PX31" s="325"/>
      <c r="PY31" s="325"/>
      <c r="PZ31" s="325"/>
      <c r="QA31" s="325"/>
      <c r="QB31" s="325"/>
      <c r="QC31" s="325"/>
      <c r="QD31" s="325"/>
      <c r="QE31" s="325"/>
      <c r="QF31" s="325"/>
      <c r="QG31" s="325"/>
      <c r="QH31" s="325"/>
      <c r="QI31" s="325"/>
      <c r="QJ31" s="325"/>
      <c r="QK31" s="325"/>
      <c r="QL31" s="325"/>
      <c r="QM31" s="325"/>
      <c r="QN31" s="325"/>
      <c r="QO31" s="325"/>
      <c r="QP31" s="325"/>
      <c r="QQ31" s="325"/>
      <c r="QR31" s="325"/>
      <c r="QS31" s="325"/>
      <c r="QT31" s="325"/>
      <c r="QU31" s="325"/>
      <c r="QV31" s="325"/>
      <c r="QW31" s="325"/>
      <c r="QX31" s="325"/>
      <c r="QY31" s="325"/>
      <c r="QZ31" s="325"/>
      <c r="RA31" s="325"/>
      <c r="RB31" s="325"/>
      <c r="RC31" s="325"/>
    </row>
    <row r="32" spans="1:471" s="357" customFormat="1" ht="44.25" customHeight="1">
      <c r="A32" s="350" t="s">
        <v>3358</v>
      </c>
      <c r="B32" s="367" t="s">
        <v>1917</v>
      </c>
      <c r="C32" s="368" t="s">
        <v>1751</v>
      </c>
      <c r="D32" s="369">
        <v>51</v>
      </c>
      <c r="E32" s="369" t="s">
        <v>726</v>
      </c>
      <c r="F32" s="369" t="s">
        <v>45</v>
      </c>
      <c r="G32" s="369" t="s">
        <v>1757</v>
      </c>
      <c r="H32" s="368" t="s">
        <v>1580</v>
      </c>
      <c r="I32" s="369" t="s">
        <v>2571</v>
      </c>
      <c r="J32" s="372" t="s">
        <v>1743</v>
      </c>
      <c r="K32" s="369" t="s">
        <v>1922</v>
      </c>
      <c r="L32" s="369" t="s">
        <v>1682</v>
      </c>
      <c r="M32" s="372" t="s">
        <v>1607</v>
      </c>
      <c r="N32" s="372" t="s">
        <v>1608</v>
      </c>
      <c r="O32" s="373" t="s">
        <v>1918</v>
      </c>
      <c r="P32" s="372"/>
      <c r="Q32" s="369" t="s">
        <v>1919</v>
      </c>
      <c r="R32" s="372"/>
      <c r="S32" s="372"/>
      <c r="T32" s="369" t="s">
        <v>1920</v>
      </c>
      <c r="U32" s="372"/>
      <c r="V32" s="372"/>
      <c r="W32" s="372"/>
      <c r="X32" s="372"/>
      <c r="Y32" s="372"/>
      <c r="Z32" s="372"/>
      <c r="AA32" s="369" t="s">
        <v>1651</v>
      </c>
      <c r="AB32" s="372"/>
      <c r="AC32" s="372"/>
      <c r="AD32" s="372"/>
      <c r="AE32" s="372"/>
      <c r="AF32" s="372"/>
      <c r="AG32" s="372"/>
      <c r="AH32" s="369" t="s">
        <v>1921</v>
      </c>
      <c r="AI32" s="369" t="s">
        <v>1923</v>
      </c>
      <c r="AJ32" s="369" t="s">
        <v>1924</v>
      </c>
      <c r="AK32" s="402" t="s">
        <v>1925</v>
      </c>
      <c r="AL32" s="369" t="s">
        <v>1926</v>
      </c>
      <c r="AM32" s="374" t="s">
        <v>1707</v>
      </c>
      <c r="AN32" s="325"/>
      <c r="AO32" s="325"/>
      <c r="AP32" s="325"/>
      <c r="AQ32" s="325"/>
      <c r="AR32" s="325"/>
      <c r="AS32" s="325"/>
      <c r="AT32" s="325"/>
      <c r="AU32" s="325"/>
      <c r="AV32" s="325"/>
      <c r="AW32" s="325"/>
      <c r="AX32" s="325"/>
      <c r="AY32" s="325"/>
      <c r="AZ32" s="325"/>
      <c r="BA32" s="325"/>
      <c r="BB32" s="325"/>
      <c r="BC32" s="325"/>
      <c r="BD32" s="325"/>
      <c r="BE32" s="325"/>
      <c r="BF32" s="325"/>
      <c r="BG32" s="325"/>
      <c r="BH32" s="325"/>
      <c r="BI32" s="325"/>
      <c r="BJ32" s="325"/>
      <c r="BK32" s="325"/>
      <c r="BL32" s="325"/>
      <c r="BM32" s="325"/>
      <c r="BN32" s="325"/>
      <c r="BO32" s="325"/>
      <c r="BP32" s="325"/>
      <c r="BQ32" s="325"/>
      <c r="BR32" s="325"/>
      <c r="BS32" s="325"/>
      <c r="BT32" s="325"/>
      <c r="BU32" s="325"/>
      <c r="BV32" s="325"/>
      <c r="BW32" s="325"/>
      <c r="BX32" s="325"/>
      <c r="BY32" s="325"/>
      <c r="BZ32" s="325"/>
      <c r="CA32" s="325"/>
      <c r="CB32" s="325"/>
      <c r="CC32" s="325"/>
      <c r="CD32" s="325"/>
      <c r="CE32" s="325"/>
      <c r="CF32" s="325"/>
      <c r="CG32" s="325"/>
      <c r="CH32" s="325"/>
      <c r="CI32" s="325"/>
      <c r="CJ32" s="325"/>
      <c r="CK32" s="325"/>
      <c r="CL32" s="325"/>
      <c r="CM32" s="325"/>
      <c r="CN32" s="325"/>
      <c r="CO32" s="325"/>
      <c r="CP32" s="325"/>
      <c r="CQ32" s="325"/>
      <c r="CR32" s="325"/>
      <c r="CS32" s="325"/>
      <c r="CT32" s="325"/>
      <c r="CU32" s="325"/>
      <c r="CV32" s="325"/>
      <c r="CW32" s="325"/>
      <c r="CX32" s="325"/>
      <c r="CY32" s="325"/>
      <c r="CZ32" s="325"/>
      <c r="DA32" s="325"/>
      <c r="DB32" s="325"/>
      <c r="DC32" s="325"/>
      <c r="DD32" s="325"/>
      <c r="DE32" s="325"/>
      <c r="DF32" s="325"/>
      <c r="DG32" s="325"/>
      <c r="DH32" s="325"/>
      <c r="DI32" s="325"/>
      <c r="DJ32" s="325"/>
      <c r="DK32" s="325"/>
      <c r="DL32" s="325"/>
      <c r="DM32" s="325"/>
      <c r="DN32" s="325"/>
      <c r="DO32" s="325"/>
      <c r="DP32" s="325"/>
      <c r="DQ32" s="325"/>
      <c r="DR32" s="325"/>
      <c r="DS32" s="325"/>
      <c r="DT32" s="325"/>
      <c r="DU32" s="325"/>
      <c r="DV32" s="325"/>
      <c r="DW32" s="325"/>
      <c r="DX32" s="325"/>
      <c r="DY32" s="325"/>
      <c r="DZ32" s="325"/>
      <c r="EA32" s="325"/>
      <c r="EB32" s="325"/>
      <c r="EC32" s="325"/>
      <c r="ED32" s="325"/>
      <c r="EE32" s="325"/>
      <c r="EF32" s="325"/>
      <c r="EG32" s="325"/>
      <c r="EH32" s="325"/>
      <c r="EI32" s="325"/>
      <c r="EJ32" s="325"/>
      <c r="EK32" s="325"/>
      <c r="EL32" s="325"/>
      <c r="EM32" s="325"/>
      <c r="EN32" s="325"/>
      <c r="EO32" s="325"/>
      <c r="EP32" s="325"/>
      <c r="EQ32" s="325"/>
      <c r="ER32" s="325"/>
      <c r="ES32" s="325"/>
      <c r="ET32" s="325"/>
      <c r="EU32" s="325"/>
      <c r="EV32" s="325"/>
      <c r="EW32" s="325"/>
      <c r="EX32" s="325"/>
      <c r="EY32" s="325"/>
      <c r="EZ32" s="325"/>
      <c r="FA32" s="325"/>
      <c r="FB32" s="325"/>
      <c r="FC32" s="325"/>
      <c r="FD32" s="325"/>
      <c r="FE32" s="325"/>
      <c r="FF32" s="325"/>
      <c r="FG32" s="325"/>
      <c r="FH32" s="325"/>
      <c r="FI32" s="325"/>
      <c r="FJ32" s="325"/>
      <c r="FK32" s="325"/>
      <c r="FL32" s="325"/>
      <c r="FM32" s="325"/>
      <c r="FN32" s="325"/>
      <c r="FO32" s="325"/>
      <c r="FP32" s="325"/>
      <c r="FQ32" s="325"/>
      <c r="FR32" s="325"/>
      <c r="FS32" s="325"/>
      <c r="FT32" s="325"/>
      <c r="FU32" s="325"/>
      <c r="FV32" s="325"/>
      <c r="FW32" s="325"/>
      <c r="FX32" s="325"/>
      <c r="FY32" s="325"/>
      <c r="FZ32" s="325"/>
      <c r="GA32" s="325"/>
      <c r="GB32" s="325"/>
      <c r="GC32" s="325"/>
      <c r="GD32" s="325"/>
      <c r="GE32" s="325"/>
      <c r="GF32" s="325"/>
      <c r="GG32" s="325"/>
      <c r="GH32" s="325"/>
      <c r="GI32" s="325"/>
      <c r="GJ32" s="325"/>
      <c r="GK32" s="325"/>
      <c r="GL32" s="325"/>
      <c r="GM32" s="325"/>
      <c r="GN32" s="325"/>
      <c r="GO32" s="325"/>
      <c r="GP32" s="325"/>
      <c r="GQ32" s="325"/>
      <c r="GR32" s="325"/>
      <c r="GS32" s="325"/>
      <c r="GT32" s="325"/>
      <c r="GU32" s="325"/>
      <c r="GV32" s="325"/>
      <c r="GW32" s="325"/>
      <c r="GX32" s="325"/>
      <c r="GY32" s="325"/>
      <c r="GZ32" s="325"/>
      <c r="HA32" s="325"/>
      <c r="HB32" s="325"/>
      <c r="HC32" s="325"/>
      <c r="HD32" s="325"/>
      <c r="HE32" s="325"/>
      <c r="HF32" s="325"/>
      <c r="HG32" s="325"/>
      <c r="HH32" s="325"/>
      <c r="HI32" s="325"/>
      <c r="HJ32" s="325"/>
      <c r="HK32" s="325"/>
      <c r="HL32" s="325"/>
      <c r="HM32" s="325"/>
      <c r="HN32" s="325"/>
      <c r="HO32" s="325"/>
      <c r="HP32" s="325"/>
      <c r="HQ32" s="325"/>
      <c r="HR32" s="325"/>
      <c r="HS32" s="325"/>
      <c r="HT32" s="325"/>
      <c r="HU32" s="325"/>
      <c r="HV32" s="325"/>
      <c r="HW32" s="325"/>
      <c r="HX32" s="325"/>
      <c r="HY32" s="325"/>
      <c r="HZ32" s="325"/>
      <c r="IA32" s="325"/>
      <c r="IB32" s="325"/>
      <c r="IC32" s="325"/>
      <c r="ID32" s="325"/>
      <c r="IE32" s="325"/>
      <c r="IF32" s="325"/>
      <c r="IG32" s="325"/>
      <c r="IH32" s="325"/>
      <c r="II32" s="325"/>
      <c r="IJ32" s="325"/>
      <c r="IK32" s="325"/>
      <c r="IL32" s="325"/>
      <c r="IM32" s="325"/>
      <c r="IN32" s="325"/>
      <c r="IO32" s="325"/>
      <c r="IP32" s="325"/>
      <c r="IQ32" s="325"/>
      <c r="IR32" s="325"/>
      <c r="IS32" s="325"/>
      <c r="IT32" s="325"/>
      <c r="IU32" s="325"/>
      <c r="IV32" s="325"/>
      <c r="IW32" s="325"/>
      <c r="IX32" s="325"/>
      <c r="IY32" s="325"/>
      <c r="IZ32" s="325"/>
      <c r="JA32" s="325"/>
      <c r="JB32" s="325"/>
      <c r="JC32" s="325"/>
      <c r="JD32" s="325"/>
      <c r="JE32" s="325"/>
      <c r="JF32" s="325"/>
      <c r="JG32" s="325"/>
      <c r="JH32" s="325"/>
      <c r="JI32" s="325"/>
      <c r="JJ32" s="325"/>
      <c r="JK32" s="325"/>
      <c r="JL32" s="325"/>
      <c r="JM32" s="325"/>
      <c r="JN32" s="325"/>
      <c r="JO32" s="325"/>
      <c r="JP32" s="325"/>
      <c r="JQ32" s="325"/>
      <c r="JR32" s="325"/>
      <c r="JS32" s="325"/>
      <c r="JT32" s="325"/>
      <c r="JU32" s="325"/>
      <c r="JV32" s="325"/>
      <c r="JW32" s="325"/>
      <c r="JX32" s="325"/>
      <c r="JY32" s="325"/>
      <c r="JZ32" s="325"/>
      <c r="KA32" s="325"/>
      <c r="KB32" s="325"/>
      <c r="KC32" s="325"/>
      <c r="KD32" s="325"/>
      <c r="KE32" s="325"/>
      <c r="KF32" s="325"/>
      <c r="KG32" s="325"/>
      <c r="KH32" s="325"/>
      <c r="KI32" s="325"/>
      <c r="KJ32" s="325"/>
      <c r="KK32" s="325"/>
      <c r="KL32" s="325"/>
      <c r="KM32" s="325"/>
      <c r="KN32" s="325"/>
      <c r="KO32" s="325"/>
      <c r="KP32" s="325"/>
      <c r="KQ32" s="325"/>
      <c r="KR32" s="325"/>
      <c r="KS32" s="325"/>
      <c r="KT32" s="325"/>
      <c r="KU32" s="325"/>
      <c r="KV32" s="325"/>
      <c r="KW32" s="325"/>
      <c r="KX32" s="325"/>
      <c r="KY32" s="325"/>
      <c r="KZ32" s="325"/>
      <c r="LA32" s="325"/>
      <c r="LB32" s="325"/>
      <c r="LC32" s="325"/>
      <c r="LD32" s="325"/>
      <c r="LE32" s="325"/>
      <c r="LF32" s="325"/>
      <c r="LG32" s="325"/>
      <c r="LH32" s="325"/>
      <c r="LI32" s="325"/>
      <c r="LJ32" s="325"/>
      <c r="LK32" s="325"/>
      <c r="LL32" s="325"/>
      <c r="LM32" s="325"/>
      <c r="LN32" s="325"/>
      <c r="LO32" s="325"/>
      <c r="LP32" s="325"/>
      <c r="LQ32" s="325"/>
      <c r="LR32" s="325"/>
      <c r="LS32" s="325"/>
      <c r="LT32" s="325"/>
      <c r="LU32" s="325"/>
      <c r="LV32" s="325"/>
      <c r="LW32" s="325"/>
      <c r="LX32" s="325"/>
      <c r="LY32" s="325"/>
      <c r="LZ32" s="325"/>
      <c r="MA32" s="325"/>
      <c r="MB32" s="325"/>
      <c r="MC32" s="325"/>
      <c r="MD32" s="325"/>
      <c r="ME32" s="325"/>
      <c r="MF32" s="325"/>
      <c r="MG32" s="325"/>
      <c r="MH32" s="325"/>
      <c r="MI32" s="325"/>
      <c r="MJ32" s="325"/>
      <c r="MK32" s="325"/>
      <c r="ML32" s="325"/>
      <c r="MM32" s="325"/>
      <c r="MN32" s="325"/>
      <c r="MO32" s="325"/>
      <c r="MP32" s="325"/>
      <c r="MQ32" s="325"/>
      <c r="MR32" s="325"/>
      <c r="MS32" s="325"/>
      <c r="MT32" s="325"/>
      <c r="MU32" s="325"/>
      <c r="MV32" s="325"/>
      <c r="MW32" s="325"/>
      <c r="MX32" s="325"/>
      <c r="MY32" s="325"/>
      <c r="MZ32" s="325"/>
      <c r="NA32" s="325"/>
      <c r="NB32" s="325"/>
      <c r="NC32" s="325"/>
      <c r="ND32" s="325"/>
      <c r="NE32" s="325"/>
      <c r="NF32" s="325"/>
      <c r="NG32" s="325"/>
      <c r="NH32" s="325"/>
      <c r="NI32" s="325"/>
      <c r="NJ32" s="325"/>
      <c r="NK32" s="325"/>
      <c r="NL32" s="325"/>
      <c r="NM32" s="325"/>
      <c r="NN32" s="325"/>
      <c r="NO32" s="325"/>
      <c r="NP32" s="325"/>
      <c r="NQ32" s="325"/>
      <c r="NR32" s="325"/>
      <c r="NS32" s="325"/>
      <c r="NT32" s="325"/>
      <c r="NU32" s="325"/>
      <c r="NV32" s="325"/>
      <c r="NW32" s="325"/>
      <c r="NX32" s="325"/>
      <c r="NY32" s="325"/>
      <c r="NZ32" s="325"/>
      <c r="OA32" s="325"/>
      <c r="OB32" s="325"/>
      <c r="OC32" s="325"/>
      <c r="OD32" s="325"/>
      <c r="OE32" s="325"/>
      <c r="OF32" s="325"/>
      <c r="OG32" s="325"/>
      <c r="OH32" s="325"/>
      <c r="OI32" s="325"/>
      <c r="OJ32" s="325"/>
      <c r="OK32" s="325"/>
      <c r="OL32" s="325"/>
      <c r="OM32" s="325"/>
      <c r="ON32" s="325"/>
      <c r="OO32" s="325"/>
      <c r="OP32" s="325"/>
      <c r="OQ32" s="325"/>
      <c r="OR32" s="325"/>
      <c r="OS32" s="325"/>
      <c r="OT32" s="325"/>
      <c r="OU32" s="325"/>
      <c r="OV32" s="325"/>
      <c r="OW32" s="325"/>
      <c r="OX32" s="325"/>
      <c r="OY32" s="325"/>
      <c r="OZ32" s="325"/>
      <c r="PA32" s="325"/>
      <c r="PB32" s="325"/>
      <c r="PC32" s="325"/>
      <c r="PD32" s="325"/>
      <c r="PE32" s="325"/>
      <c r="PF32" s="325"/>
      <c r="PG32" s="325"/>
      <c r="PH32" s="325"/>
      <c r="PI32" s="325"/>
      <c r="PJ32" s="325"/>
      <c r="PK32" s="325"/>
      <c r="PL32" s="325"/>
      <c r="PM32" s="325"/>
      <c r="PN32" s="325"/>
      <c r="PO32" s="325"/>
      <c r="PP32" s="325"/>
      <c r="PQ32" s="325"/>
      <c r="PR32" s="325"/>
      <c r="PS32" s="325"/>
      <c r="PT32" s="325"/>
      <c r="PU32" s="325"/>
      <c r="PV32" s="325"/>
      <c r="PW32" s="325"/>
      <c r="PX32" s="325"/>
      <c r="PY32" s="325"/>
      <c r="PZ32" s="325"/>
      <c r="QA32" s="325"/>
      <c r="QB32" s="325"/>
      <c r="QC32" s="325"/>
      <c r="QD32" s="325"/>
      <c r="QE32" s="325"/>
      <c r="QF32" s="325"/>
      <c r="QG32" s="325"/>
      <c r="QH32" s="325"/>
      <c r="QI32" s="325"/>
      <c r="QJ32" s="325"/>
      <c r="QK32" s="325"/>
      <c r="QL32" s="325"/>
      <c r="QM32" s="325"/>
      <c r="QN32" s="325"/>
      <c r="QO32" s="325"/>
      <c r="QP32" s="325"/>
      <c r="QQ32" s="325"/>
      <c r="QR32" s="325"/>
      <c r="QS32" s="325"/>
      <c r="QT32" s="325"/>
      <c r="QU32" s="325"/>
      <c r="QV32" s="325"/>
      <c r="QW32" s="325"/>
      <c r="QX32" s="325"/>
      <c r="QY32" s="325"/>
      <c r="QZ32" s="325"/>
      <c r="RA32" s="325"/>
      <c r="RB32" s="325"/>
      <c r="RC32" s="325"/>
    </row>
    <row r="33" spans="1:471" s="357" customFormat="1" ht="44.25" customHeight="1">
      <c r="A33" s="350" t="s">
        <v>3358</v>
      </c>
      <c r="B33" s="410" t="s">
        <v>1917</v>
      </c>
      <c r="C33" s="411" t="s">
        <v>1751</v>
      </c>
      <c r="D33" s="412">
        <v>51</v>
      </c>
      <c r="E33" s="412" t="s">
        <v>726</v>
      </c>
      <c r="F33" s="412" t="s">
        <v>45</v>
      </c>
      <c r="G33" s="412" t="s">
        <v>1757</v>
      </c>
      <c r="H33" s="411" t="s">
        <v>1581</v>
      </c>
      <c r="I33" s="412" t="s">
        <v>1980</v>
      </c>
      <c r="J33" s="413" t="s">
        <v>1743</v>
      </c>
      <c r="K33" s="412" t="s">
        <v>1922</v>
      </c>
      <c r="L33" s="412" t="s">
        <v>1682</v>
      </c>
      <c r="M33" s="427" t="s">
        <v>1607</v>
      </c>
      <c r="N33" s="427" t="s">
        <v>1608</v>
      </c>
      <c r="O33" s="414" t="s">
        <v>1918</v>
      </c>
      <c r="P33" s="413"/>
      <c r="Q33" s="412" t="s">
        <v>1919</v>
      </c>
      <c r="R33" s="413"/>
      <c r="S33" s="413"/>
      <c r="T33" s="412" t="s">
        <v>1920</v>
      </c>
      <c r="U33" s="413"/>
      <c r="V33" s="413"/>
      <c r="W33" s="413"/>
      <c r="X33" s="413"/>
      <c r="Y33" s="413"/>
      <c r="Z33" s="413"/>
      <c r="AA33" s="412" t="s">
        <v>1651</v>
      </c>
      <c r="AB33" s="413"/>
      <c r="AC33" s="413"/>
      <c r="AD33" s="413"/>
      <c r="AE33" s="413"/>
      <c r="AF33" s="413"/>
      <c r="AG33" s="413"/>
      <c r="AH33" s="412" t="s">
        <v>1921</v>
      </c>
      <c r="AI33" s="412" t="s">
        <v>1923</v>
      </c>
      <c r="AJ33" s="412" t="s">
        <v>1924</v>
      </c>
      <c r="AK33" s="415" t="s">
        <v>1925</v>
      </c>
      <c r="AL33" s="412" t="s">
        <v>1926</v>
      </c>
      <c r="AM33" s="416" t="s">
        <v>1707</v>
      </c>
      <c r="AN33" s="325"/>
      <c r="AO33" s="325"/>
      <c r="AP33" s="325"/>
      <c r="AQ33" s="325"/>
      <c r="AR33" s="325"/>
      <c r="AS33" s="325"/>
      <c r="AT33" s="325"/>
      <c r="AU33" s="325"/>
      <c r="AV33" s="325"/>
      <c r="AW33" s="325"/>
      <c r="AX33" s="325"/>
      <c r="AY33" s="325"/>
      <c r="AZ33" s="325"/>
      <c r="BA33" s="325"/>
      <c r="BB33" s="325"/>
      <c r="BC33" s="325"/>
      <c r="BD33" s="325"/>
      <c r="BE33" s="325"/>
      <c r="BF33" s="325"/>
      <c r="BG33" s="325"/>
      <c r="BH33" s="325"/>
      <c r="BI33" s="325"/>
      <c r="BJ33" s="325"/>
      <c r="BK33" s="325"/>
      <c r="BL33" s="325"/>
      <c r="BM33" s="325"/>
      <c r="BN33" s="325"/>
      <c r="BO33" s="325"/>
      <c r="BP33" s="325"/>
      <c r="BQ33" s="325"/>
      <c r="BR33" s="325"/>
      <c r="BS33" s="325"/>
      <c r="BT33" s="325"/>
      <c r="BU33" s="325"/>
      <c r="BV33" s="325"/>
      <c r="BW33" s="325"/>
      <c r="BX33" s="325"/>
      <c r="BY33" s="325"/>
      <c r="BZ33" s="325"/>
      <c r="CA33" s="325"/>
      <c r="CB33" s="325"/>
      <c r="CC33" s="325"/>
      <c r="CD33" s="325"/>
      <c r="CE33" s="325"/>
      <c r="CF33" s="325"/>
      <c r="CG33" s="325"/>
      <c r="CH33" s="325"/>
      <c r="CI33" s="325"/>
      <c r="CJ33" s="325"/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325"/>
      <c r="DH33" s="325"/>
      <c r="DI33" s="325"/>
      <c r="DJ33" s="325"/>
      <c r="DK33" s="325"/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  <c r="DV33" s="325"/>
      <c r="DW33" s="325"/>
      <c r="DX33" s="325"/>
      <c r="DY33" s="325"/>
      <c r="DZ33" s="325"/>
      <c r="EA33" s="325"/>
      <c r="EB33" s="325"/>
      <c r="EC33" s="325"/>
      <c r="ED33" s="325"/>
      <c r="EE33" s="325"/>
      <c r="EF33" s="325"/>
      <c r="EG33" s="325"/>
      <c r="EH33" s="325"/>
      <c r="EI33" s="325"/>
      <c r="EJ33" s="325"/>
      <c r="EK33" s="325"/>
      <c r="EL33" s="325"/>
      <c r="EM33" s="325"/>
      <c r="EN33" s="325"/>
      <c r="EO33" s="325"/>
      <c r="EP33" s="325"/>
      <c r="EQ33" s="325"/>
      <c r="ER33" s="325"/>
      <c r="ES33" s="325"/>
      <c r="ET33" s="325"/>
      <c r="EU33" s="325"/>
      <c r="EV33" s="325"/>
      <c r="EW33" s="325"/>
      <c r="EX33" s="325"/>
      <c r="EY33" s="325"/>
      <c r="EZ33" s="325"/>
      <c r="FA33" s="325"/>
      <c r="FB33" s="325"/>
      <c r="FC33" s="325"/>
      <c r="FD33" s="325"/>
      <c r="FE33" s="325"/>
      <c r="FF33" s="325"/>
      <c r="FG33" s="325"/>
      <c r="FH33" s="325"/>
      <c r="FI33" s="325"/>
      <c r="FJ33" s="325"/>
      <c r="FK33" s="325"/>
      <c r="FL33" s="325"/>
      <c r="FM33" s="325"/>
      <c r="FN33" s="325"/>
      <c r="FO33" s="325"/>
      <c r="FP33" s="325"/>
      <c r="FQ33" s="325"/>
      <c r="FR33" s="325"/>
      <c r="FS33" s="325"/>
      <c r="FT33" s="325"/>
      <c r="FU33" s="325"/>
      <c r="FV33" s="325"/>
      <c r="FW33" s="325"/>
      <c r="FX33" s="325"/>
      <c r="FY33" s="325"/>
      <c r="FZ33" s="325"/>
      <c r="GA33" s="325"/>
      <c r="GB33" s="325"/>
      <c r="GC33" s="325"/>
      <c r="GD33" s="325"/>
      <c r="GE33" s="325"/>
      <c r="GF33" s="325"/>
      <c r="GG33" s="325"/>
      <c r="GH33" s="325"/>
      <c r="GI33" s="325"/>
      <c r="GJ33" s="325"/>
      <c r="GK33" s="325"/>
      <c r="GL33" s="325"/>
      <c r="GM33" s="325"/>
      <c r="GN33" s="325"/>
      <c r="GO33" s="325"/>
      <c r="GP33" s="325"/>
      <c r="GQ33" s="325"/>
      <c r="GR33" s="325"/>
      <c r="GS33" s="325"/>
      <c r="GT33" s="325"/>
      <c r="GU33" s="325"/>
      <c r="GV33" s="325"/>
      <c r="GW33" s="325"/>
      <c r="GX33" s="325"/>
      <c r="GY33" s="325"/>
      <c r="GZ33" s="325"/>
      <c r="HA33" s="325"/>
      <c r="HB33" s="325"/>
      <c r="HC33" s="325"/>
      <c r="HD33" s="325"/>
      <c r="HE33" s="325"/>
      <c r="HF33" s="325"/>
      <c r="HG33" s="325"/>
      <c r="HH33" s="325"/>
      <c r="HI33" s="325"/>
      <c r="HJ33" s="325"/>
      <c r="HK33" s="325"/>
      <c r="HL33" s="325"/>
      <c r="HM33" s="325"/>
      <c r="HN33" s="325"/>
      <c r="HO33" s="325"/>
      <c r="HP33" s="325"/>
      <c r="HQ33" s="325"/>
      <c r="HR33" s="325"/>
      <c r="HS33" s="325"/>
      <c r="HT33" s="325"/>
      <c r="HU33" s="325"/>
      <c r="HV33" s="325"/>
      <c r="HW33" s="325"/>
      <c r="HX33" s="325"/>
      <c r="HY33" s="325"/>
      <c r="HZ33" s="325"/>
      <c r="IA33" s="325"/>
      <c r="IB33" s="325"/>
      <c r="IC33" s="325"/>
      <c r="ID33" s="325"/>
      <c r="IE33" s="325"/>
      <c r="IF33" s="325"/>
      <c r="IG33" s="325"/>
      <c r="IH33" s="325"/>
      <c r="II33" s="325"/>
      <c r="IJ33" s="325"/>
      <c r="IK33" s="325"/>
      <c r="IL33" s="325"/>
      <c r="IM33" s="325"/>
      <c r="IN33" s="325"/>
      <c r="IO33" s="325"/>
      <c r="IP33" s="325"/>
      <c r="IQ33" s="325"/>
      <c r="IR33" s="325"/>
      <c r="IS33" s="325"/>
      <c r="IT33" s="325"/>
      <c r="IU33" s="325"/>
      <c r="IV33" s="325"/>
      <c r="IW33" s="325"/>
      <c r="IX33" s="325"/>
      <c r="IY33" s="325"/>
      <c r="IZ33" s="325"/>
      <c r="JA33" s="325"/>
      <c r="JB33" s="325"/>
      <c r="JC33" s="325"/>
      <c r="JD33" s="325"/>
      <c r="JE33" s="325"/>
      <c r="JF33" s="325"/>
      <c r="JG33" s="325"/>
      <c r="JH33" s="325"/>
      <c r="JI33" s="325"/>
      <c r="JJ33" s="325"/>
      <c r="JK33" s="325"/>
      <c r="JL33" s="325"/>
      <c r="JM33" s="325"/>
      <c r="JN33" s="325"/>
      <c r="JO33" s="325"/>
      <c r="JP33" s="325"/>
      <c r="JQ33" s="325"/>
      <c r="JR33" s="325"/>
      <c r="JS33" s="325"/>
      <c r="JT33" s="325"/>
      <c r="JU33" s="325"/>
      <c r="JV33" s="325"/>
      <c r="JW33" s="325"/>
      <c r="JX33" s="325"/>
      <c r="JY33" s="325"/>
      <c r="JZ33" s="325"/>
      <c r="KA33" s="325"/>
      <c r="KB33" s="325"/>
      <c r="KC33" s="325"/>
      <c r="KD33" s="325"/>
      <c r="KE33" s="325"/>
      <c r="KF33" s="325"/>
      <c r="KG33" s="325"/>
      <c r="KH33" s="325"/>
      <c r="KI33" s="325"/>
      <c r="KJ33" s="325"/>
      <c r="KK33" s="325"/>
      <c r="KL33" s="325"/>
      <c r="KM33" s="325"/>
      <c r="KN33" s="325"/>
      <c r="KO33" s="325"/>
      <c r="KP33" s="325"/>
      <c r="KQ33" s="325"/>
      <c r="KR33" s="325"/>
      <c r="KS33" s="325"/>
      <c r="KT33" s="325"/>
      <c r="KU33" s="325"/>
      <c r="KV33" s="325"/>
      <c r="KW33" s="325"/>
      <c r="KX33" s="325"/>
      <c r="KY33" s="325"/>
      <c r="KZ33" s="325"/>
      <c r="LA33" s="325"/>
      <c r="LB33" s="325"/>
      <c r="LC33" s="325"/>
      <c r="LD33" s="325"/>
      <c r="LE33" s="325"/>
      <c r="LF33" s="325"/>
      <c r="LG33" s="325"/>
      <c r="LH33" s="325"/>
      <c r="LI33" s="325"/>
      <c r="LJ33" s="325"/>
      <c r="LK33" s="325"/>
      <c r="LL33" s="325"/>
      <c r="LM33" s="325"/>
      <c r="LN33" s="325"/>
      <c r="LO33" s="325"/>
      <c r="LP33" s="325"/>
      <c r="LQ33" s="325"/>
      <c r="LR33" s="325"/>
      <c r="LS33" s="325"/>
      <c r="LT33" s="325"/>
      <c r="LU33" s="325"/>
      <c r="LV33" s="325"/>
      <c r="LW33" s="325"/>
      <c r="LX33" s="325"/>
      <c r="LY33" s="325"/>
      <c r="LZ33" s="325"/>
      <c r="MA33" s="325"/>
      <c r="MB33" s="325"/>
      <c r="MC33" s="325"/>
      <c r="MD33" s="325"/>
      <c r="ME33" s="325"/>
      <c r="MF33" s="325"/>
      <c r="MG33" s="325"/>
      <c r="MH33" s="325"/>
      <c r="MI33" s="325"/>
      <c r="MJ33" s="325"/>
      <c r="MK33" s="325"/>
      <c r="ML33" s="325"/>
      <c r="MM33" s="325"/>
      <c r="MN33" s="325"/>
      <c r="MO33" s="325"/>
      <c r="MP33" s="325"/>
      <c r="MQ33" s="325"/>
      <c r="MR33" s="325"/>
      <c r="MS33" s="325"/>
      <c r="MT33" s="325"/>
      <c r="MU33" s="325"/>
      <c r="MV33" s="325"/>
      <c r="MW33" s="325"/>
      <c r="MX33" s="325"/>
      <c r="MY33" s="325"/>
      <c r="MZ33" s="325"/>
      <c r="NA33" s="325"/>
      <c r="NB33" s="325"/>
      <c r="NC33" s="325"/>
      <c r="ND33" s="325"/>
      <c r="NE33" s="325"/>
      <c r="NF33" s="325"/>
      <c r="NG33" s="325"/>
      <c r="NH33" s="325"/>
      <c r="NI33" s="325"/>
      <c r="NJ33" s="325"/>
      <c r="NK33" s="325"/>
      <c r="NL33" s="325"/>
      <c r="NM33" s="325"/>
      <c r="NN33" s="325"/>
      <c r="NO33" s="325"/>
      <c r="NP33" s="325"/>
      <c r="NQ33" s="325"/>
      <c r="NR33" s="325"/>
      <c r="NS33" s="325"/>
      <c r="NT33" s="325"/>
      <c r="NU33" s="325"/>
      <c r="NV33" s="325"/>
      <c r="NW33" s="325"/>
      <c r="NX33" s="325"/>
      <c r="NY33" s="325"/>
      <c r="NZ33" s="325"/>
      <c r="OA33" s="325"/>
      <c r="OB33" s="325"/>
      <c r="OC33" s="325"/>
      <c r="OD33" s="325"/>
      <c r="OE33" s="325"/>
      <c r="OF33" s="325"/>
      <c r="OG33" s="325"/>
      <c r="OH33" s="325"/>
      <c r="OI33" s="325"/>
      <c r="OJ33" s="325"/>
      <c r="OK33" s="325"/>
      <c r="OL33" s="325"/>
      <c r="OM33" s="325"/>
      <c r="ON33" s="325"/>
      <c r="OO33" s="325"/>
      <c r="OP33" s="325"/>
      <c r="OQ33" s="325"/>
      <c r="OR33" s="325"/>
      <c r="OS33" s="325"/>
      <c r="OT33" s="325"/>
      <c r="OU33" s="325"/>
      <c r="OV33" s="325"/>
      <c r="OW33" s="325"/>
      <c r="OX33" s="325"/>
      <c r="OY33" s="325"/>
      <c r="OZ33" s="325"/>
      <c r="PA33" s="325"/>
      <c r="PB33" s="325"/>
      <c r="PC33" s="325"/>
      <c r="PD33" s="325"/>
      <c r="PE33" s="325"/>
      <c r="PF33" s="325"/>
      <c r="PG33" s="325"/>
      <c r="PH33" s="325"/>
      <c r="PI33" s="325"/>
      <c r="PJ33" s="325"/>
      <c r="PK33" s="325"/>
      <c r="PL33" s="325"/>
      <c r="PM33" s="325"/>
      <c r="PN33" s="325"/>
      <c r="PO33" s="325"/>
      <c r="PP33" s="325"/>
      <c r="PQ33" s="325"/>
      <c r="PR33" s="325"/>
      <c r="PS33" s="325"/>
      <c r="PT33" s="325"/>
      <c r="PU33" s="325"/>
      <c r="PV33" s="325"/>
      <c r="PW33" s="325"/>
      <c r="PX33" s="325"/>
      <c r="PY33" s="325"/>
      <c r="PZ33" s="325"/>
      <c r="QA33" s="325"/>
      <c r="QB33" s="325"/>
      <c r="QC33" s="325"/>
      <c r="QD33" s="325"/>
      <c r="QE33" s="325"/>
      <c r="QF33" s="325"/>
      <c r="QG33" s="325"/>
      <c r="QH33" s="325"/>
      <c r="QI33" s="325"/>
      <c r="QJ33" s="325"/>
      <c r="QK33" s="325"/>
      <c r="QL33" s="325"/>
      <c r="QM33" s="325"/>
      <c r="QN33" s="325"/>
      <c r="QO33" s="325"/>
      <c r="QP33" s="325"/>
      <c r="QQ33" s="325"/>
      <c r="QR33" s="325"/>
      <c r="QS33" s="325"/>
      <c r="QT33" s="325"/>
      <c r="QU33" s="325"/>
      <c r="QV33" s="325"/>
      <c r="QW33" s="325"/>
      <c r="QX33" s="325"/>
      <c r="QY33" s="325"/>
      <c r="QZ33" s="325"/>
      <c r="RA33" s="325"/>
      <c r="RB33" s="325"/>
      <c r="RC33" s="325"/>
    </row>
    <row r="34" spans="1:471" s="357" customFormat="1" ht="44.25" customHeight="1">
      <c r="A34" s="350" t="s">
        <v>3358</v>
      </c>
      <c r="B34" s="410" t="s">
        <v>1917</v>
      </c>
      <c r="C34" s="411" t="s">
        <v>1751</v>
      </c>
      <c r="D34" s="412">
        <v>51</v>
      </c>
      <c r="E34" s="412" t="s">
        <v>726</v>
      </c>
      <c r="F34" s="412" t="s">
        <v>45</v>
      </c>
      <c r="G34" s="412" t="s">
        <v>1757</v>
      </c>
      <c r="H34" s="411" t="s">
        <v>1582</v>
      </c>
      <c r="I34" s="412" t="s">
        <v>2020</v>
      </c>
      <c r="J34" s="413" t="s">
        <v>1743</v>
      </c>
      <c r="K34" s="412" t="s">
        <v>1922</v>
      </c>
      <c r="L34" s="412" t="s">
        <v>1682</v>
      </c>
      <c r="M34" s="427" t="s">
        <v>1607</v>
      </c>
      <c r="N34" s="427" t="s">
        <v>1608</v>
      </c>
      <c r="O34" s="414" t="s">
        <v>1918</v>
      </c>
      <c r="P34" s="413"/>
      <c r="Q34" s="412" t="s">
        <v>1919</v>
      </c>
      <c r="R34" s="413"/>
      <c r="S34" s="413"/>
      <c r="T34" s="412" t="s">
        <v>1920</v>
      </c>
      <c r="U34" s="413"/>
      <c r="V34" s="413"/>
      <c r="W34" s="413"/>
      <c r="X34" s="413"/>
      <c r="Y34" s="413"/>
      <c r="Z34" s="413"/>
      <c r="AA34" s="412" t="s">
        <v>1651</v>
      </c>
      <c r="AB34" s="413"/>
      <c r="AC34" s="413"/>
      <c r="AD34" s="413"/>
      <c r="AE34" s="413"/>
      <c r="AF34" s="413"/>
      <c r="AG34" s="413"/>
      <c r="AH34" s="412" t="s">
        <v>1921</v>
      </c>
      <c r="AI34" s="412" t="s">
        <v>1923</v>
      </c>
      <c r="AJ34" s="412" t="s">
        <v>1924</v>
      </c>
      <c r="AK34" s="415" t="s">
        <v>1925</v>
      </c>
      <c r="AL34" s="412" t="s">
        <v>1926</v>
      </c>
      <c r="AM34" s="416" t="s">
        <v>1707</v>
      </c>
      <c r="AN34" s="325"/>
      <c r="AO34" s="325"/>
      <c r="AP34" s="325"/>
      <c r="AQ34" s="325"/>
      <c r="AR34" s="325"/>
      <c r="AS34" s="325"/>
      <c r="AT34" s="325"/>
      <c r="AU34" s="325"/>
      <c r="AV34" s="325"/>
      <c r="AW34" s="325"/>
      <c r="AX34" s="325"/>
      <c r="AY34" s="325"/>
      <c r="AZ34" s="325"/>
      <c r="BA34" s="325"/>
      <c r="BB34" s="325"/>
      <c r="BC34" s="325"/>
      <c r="BD34" s="325"/>
      <c r="BE34" s="325"/>
      <c r="BF34" s="325"/>
      <c r="BG34" s="325"/>
      <c r="BH34" s="325"/>
      <c r="BI34" s="325"/>
      <c r="BJ34" s="325"/>
      <c r="BK34" s="325"/>
      <c r="BL34" s="325"/>
      <c r="BM34" s="325"/>
      <c r="BN34" s="325"/>
      <c r="BO34" s="325"/>
      <c r="BP34" s="325"/>
      <c r="BQ34" s="325"/>
      <c r="BR34" s="325"/>
      <c r="BS34" s="325"/>
      <c r="BT34" s="325"/>
      <c r="BU34" s="325"/>
      <c r="BV34" s="325"/>
      <c r="BW34" s="325"/>
      <c r="BX34" s="325"/>
      <c r="BY34" s="325"/>
      <c r="BZ34" s="325"/>
      <c r="CA34" s="325"/>
      <c r="CB34" s="325"/>
      <c r="CC34" s="325"/>
      <c r="CD34" s="325"/>
      <c r="CE34" s="325"/>
      <c r="CF34" s="325"/>
      <c r="CG34" s="325"/>
      <c r="CH34" s="325"/>
      <c r="CI34" s="325"/>
      <c r="CJ34" s="325"/>
      <c r="CK34" s="325"/>
      <c r="CL34" s="325"/>
      <c r="CM34" s="325"/>
      <c r="CN34" s="325"/>
      <c r="CO34" s="325"/>
      <c r="CP34" s="325"/>
      <c r="CQ34" s="325"/>
      <c r="CR34" s="325"/>
      <c r="CS34" s="325"/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325"/>
      <c r="DG34" s="325"/>
      <c r="DH34" s="325"/>
      <c r="DI34" s="325"/>
      <c r="DJ34" s="325"/>
      <c r="DK34" s="325"/>
      <c r="DL34" s="325"/>
      <c r="DM34" s="325"/>
      <c r="DN34" s="325"/>
      <c r="DO34" s="325"/>
      <c r="DP34" s="325"/>
      <c r="DQ34" s="325"/>
      <c r="DR34" s="325"/>
      <c r="DS34" s="325"/>
      <c r="DT34" s="325"/>
      <c r="DU34" s="325"/>
      <c r="DV34" s="325"/>
      <c r="DW34" s="325"/>
      <c r="DX34" s="325"/>
      <c r="DY34" s="325"/>
      <c r="DZ34" s="325"/>
      <c r="EA34" s="325"/>
      <c r="EB34" s="325"/>
      <c r="EC34" s="325"/>
      <c r="ED34" s="325"/>
      <c r="EE34" s="325"/>
      <c r="EF34" s="325"/>
      <c r="EG34" s="325"/>
      <c r="EH34" s="325"/>
      <c r="EI34" s="325"/>
      <c r="EJ34" s="325"/>
      <c r="EK34" s="325"/>
      <c r="EL34" s="325"/>
      <c r="EM34" s="325"/>
      <c r="EN34" s="325"/>
      <c r="EO34" s="325"/>
      <c r="EP34" s="325"/>
      <c r="EQ34" s="325"/>
      <c r="ER34" s="325"/>
      <c r="ES34" s="325"/>
      <c r="ET34" s="325"/>
      <c r="EU34" s="325"/>
      <c r="EV34" s="325"/>
      <c r="EW34" s="325"/>
      <c r="EX34" s="325"/>
      <c r="EY34" s="325"/>
      <c r="EZ34" s="325"/>
      <c r="FA34" s="325"/>
      <c r="FB34" s="325"/>
      <c r="FC34" s="325"/>
      <c r="FD34" s="325"/>
      <c r="FE34" s="325"/>
      <c r="FF34" s="325"/>
      <c r="FG34" s="325"/>
      <c r="FH34" s="325"/>
      <c r="FI34" s="325"/>
      <c r="FJ34" s="325"/>
      <c r="FK34" s="325"/>
      <c r="FL34" s="325"/>
      <c r="FM34" s="325"/>
      <c r="FN34" s="325"/>
      <c r="FO34" s="325"/>
      <c r="FP34" s="325"/>
      <c r="FQ34" s="325"/>
      <c r="FR34" s="325"/>
      <c r="FS34" s="325"/>
      <c r="FT34" s="325"/>
      <c r="FU34" s="325"/>
      <c r="FV34" s="325"/>
      <c r="FW34" s="325"/>
      <c r="FX34" s="325"/>
      <c r="FY34" s="325"/>
      <c r="FZ34" s="325"/>
      <c r="GA34" s="325"/>
      <c r="GB34" s="325"/>
      <c r="GC34" s="325"/>
      <c r="GD34" s="325"/>
      <c r="GE34" s="325"/>
      <c r="GF34" s="325"/>
      <c r="GG34" s="325"/>
      <c r="GH34" s="325"/>
      <c r="GI34" s="325"/>
      <c r="GJ34" s="325"/>
      <c r="GK34" s="325"/>
      <c r="GL34" s="325"/>
      <c r="GM34" s="325"/>
      <c r="GN34" s="325"/>
      <c r="GO34" s="325"/>
      <c r="GP34" s="325"/>
      <c r="GQ34" s="325"/>
      <c r="GR34" s="325"/>
      <c r="GS34" s="325"/>
      <c r="GT34" s="325"/>
      <c r="GU34" s="325"/>
      <c r="GV34" s="325"/>
      <c r="GW34" s="325"/>
      <c r="GX34" s="325"/>
      <c r="GY34" s="325"/>
      <c r="GZ34" s="325"/>
      <c r="HA34" s="325"/>
      <c r="HB34" s="325"/>
      <c r="HC34" s="325"/>
      <c r="HD34" s="325"/>
      <c r="HE34" s="325"/>
      <c r="HF34" s="325"/>
      <c r="HG34" s="325"/>
      <c r="HH34" s="325"/>
      <c r="HI34" s="325"/>
      <c r="HJ34" s="325"/>
      <c r="HK34" s="325"/>
      <c r="HL34" s="325"/>
      <c r="HM34" s="325"/>
      <c r="HN34" s="325"/>
      <c r="HO34" s="325"/>
      <c r="HP34" s="325"/>
      <c r="HQ34" s="325"/>
      <c r="HR34" s="325"/>
      <c r="HS34" s="325"/>
      <c r="HT34" s="325"/>
      <c r="HU34" s="325"/>
      <c r="HV34" s="325"/>
      <c r="HW34" s="325"/>
      <c r="HX34" s="325"/>
      <c r="HY34" s="325"/>
      <c r="HZ34" s="325"/>
      <c r="IA34" s="325"/>
      <c r="IB34" s="325"/>
      <c r="IC34" s="325"/>
      <c r="ID34" s="325"/>
      <c r="IE34" s="325"/>
      <c r="IF34" s="325"/>
      <c r="IG34" s="325"/>
      <c r="IH34" s="325"/>
      <c r="II34" s="325"/>
      <c r="IJ34" s="325"/>
      <c r="IK34" s="325"/>
      <c r="IL34" s="325"/>
      <c r="IM34" s="325"/>
      <c r="IN34" s="325"/>
      <c r="IO34" s="325"/>
      <c r="IP34" s="325"/>
      <c r="IQ34" s="325"/>
      <c r="IR34" s="325"/>
      <c r="IS34" s="325"/>
      <c r="IT34" s="325"/>
      <c r="IU34" s="325"/>
      <c r="IV34" s="325"/>
      <c r="IW34" s="325"/>
      <c r="IX34" s="325"/>
      <c r="IY34" s="325"/>
      <c r="IZ34" s="325"/>
      <c r="JA34" s="325"/>
      <c r="JB34" s="325"/>
      <c r="JC34" s="325"/>
      <c r="JD34" s="325"/>
      <c r="JE34" s="325"/>
      <c r="JF34" s="325"/>
      <c r="JG34" s="325"/>
      <c r="JH34" s="325"/>
      <c r="JI34" s="325"/>
      <c r="JJ34" s="325"/>
      <c r="JK34" s="325"/>
      <c r="JL34" s="325"/>
      <c r="JM34" s="325"/>
      <c r="JN34" s="325"/>
      <c r="JO34" s="325"/>
      <c r="JP34" s="325"/>
      <c r="JQ34" s="325"/>
      <c r="JR34" s="325"/>
      <c r="JS34" s="325"/>
      <c r="JT34" s="325"/>
      <c r="JU34" s="325"/>
      <c r="JV34" s="325"/>
      <c r="JW34" s="325"/>
      <c r="JX34" s="325"/>
      <c r="JY34" s="325"/>
      <c r="JZ34" s="325"/>
      <c r="KA34" s="325"/>
      <c r="KB34" s="325"/>
      <c r="KC34" s="325"/>
      <c r="KD34" s="325"/>
      <c r="KE34" s="325"/>
      <c r="KF34" s="325"/>
      <c r="KG34" s="325"/>
      <c r="KH34" s="325"/>
      <c r="KI34" s="325"/>
      <c r="KJ34" s="325"/>
      <c r="KK34" s="325"/>
      <c r="KL34" s="325"/>
      <c r="KM34" s="325"/>
      <c r="KN34" s="325"/>
      <c r="KO34" s="325"/>
      <c r="KP34" s="325"/>
      <c r="KQ34" s="325"/>
      <c r="KR34" s="325"/>
      <c r="KS34" s="325"/>
      <c r="KT34" s="325"/>
      <c r="KU34" s="325"/>
      <c r="KV34" s="325"/>
      <c r="KW34" s="325"/>
      <c r="KX34" s="325"/>
      <c r="KY34" s="325"/>
      <c r="KZ34" s="325"/>
      <c r="LA34" s="325"/>
      <c r="LB34" s="325"/>
      <c r="LC34" s="325"/>
      <c r="LD34" s="325"/>
      <c r="LE34" s="325"/>
      <c r="LF34" s="325"/>
      <c r="LG34" s="325"/>
      <c r="LH34" s="325"/>
      <c r="LI34" s="325"/>
      <c r="LJ34" s="325"/>
      <c r="LK34" s="325"/>
      <c r="LL34" s="325"/>
      <c r="LM34" s="325"/>
      <c r="LN34" s="325"/>
      <c r="LO34" s="325"/>
      <c r="LP34" s="325"/>
      <c r="LQ34" s="325"/>
      <c r="LR34" s="325"/>
      <c r="LS34" s="325"/>
      <c r="LT34" s="325"/>
      <c r="LU34" s="325"/>
      <c r="LV34" s="325"/>
      <c r="LW34" s="325"/>
      <c r="LX34" s="325"/>
      <c r="LY34" s="325"/>
      <c r="LZ34" s="325"/>
      <c r="MA34" s="325"/>
      <c r="MB34" s="325"/>
      <c r="MC34" s="325"/>
      <c r="MD34" s="325"/>
      <c r="ME34" s="325"/>
      <c r="MF34" s="325"/>
      <c r="MG34" s="325"/>
      <c r="MH34" s="325"/>
      <c r="MI34" s="325"/>
      <c r="MJ34" s="325"/>
      <c r="MK34" s="325"/>
      <c r="ML34" s="325"/>
      <c r="MM34" s="325"/>
      <c r="MN34" s="325"/>
      <c r="MO34" s="325"/>
      <c r="MP34" s="325"/>
      <c r="MQ34" s="325"/>
      <c r="MR34" s="325"/>
      <c r="MS34" s="325"/>
      <c r="MT34" s="325"/>
      <c r="MU34" s="325"/>
      <c r="MV34" s="325"/>
      <c r="MW34" s="325"/>
      <c r="MX34" s="325"/>
      <c r="MY34" s="325"/>
      <c r="MZ34" s="325"/>
      <c r="NA34" s="325"/>
      <c r="NB34" s="325"/>
      <c r="NC34" s="325"/>
      <c r="ND34" s="325"/>
      <c r="NE34" s="325"/>
      <c r="NF34" s="325"/>
      <c r="NG34" s="325"/>
      <c r="NH34" s="325"/>
      <c r="NI34" s="325"/>
      <c r="NJ34" s="325"/>
      <c r="NK34" s="325"/>
      <c r="NL34" s="325"/>
      <c r="NM34" s="325"/>
      <c r="NN34" s="325"/>
      <c r="NO34" s="325"/>
      <c r="NP34" s="325"/>
      <c r="NQ34" s="325"/>
      <c r="NR34" s="325"/>
      <c r="NS34" s="325"/>
      <c r="NT34" s="325"/>
      <c r="NU34" s="325"/>
      <c r="NV34" s="325"/>
      <c r="NW34" s="325"/>
      <c r="NX34" s="325"/>
      <c r="NY34" s="325"/>
      <c r="NZ34" s="325"/>
      <c r="OA34" s="325"/>
      <c r="OB34" s="325"/>
      <c r="OC34" s="325"/>
      <c r="OD34" s="325"/>
      <c r="OE34" s="325"/>
      <c r="OF34" s="325"/>
      <c r="OG34" s="325"/>
      <c r="OH34" s="325"/>
      <c r="OI34" s="325"/>
      <c r="OJ34" s="325"/>
      <c r="OK34" s="325"/>
      <c r="OL34" s="325"/>
      <c r="OM34" s="325"/>
      <c r="ON34" s="325"/>
      <c r="OO34" s="325"/>
      <c r="OP34" s="325"/>
      <c r="OQ34" s="325"/>
      <c r="OR34" s="325"/>
      <c r="OS34" s="325"/>
      <c r="OT34" s="325"/>
      <c r="OU34" s="325"/>
      <c r="OV34" s="325"/>
      <c r="OW34" s="325"/>
      <c r="OX34" s="325"/>
      <c r="OY34" s="325"/>
      <c r="OZ34" s="325"/>
      <c r="PA34" s="325"/>
      <c r="PB34" s="325"/>
      <c r="PC34" s="325"/>
      <c r="PD34" s="325"/>
      <c r="PE34" s="325"/>
      <c r="PF34" s="325"/>
      <c r="PG34" s="325"/>
      <c r="PH34" s="325"/>
      <c r="PI34" s="325"/>
      <c r="PJ34" s="325"/>
      <c r="PK34" s="325"/>
      <c r="PL34" s="325"/>
      <c r="PM34" s="325"/>
      <c r="PN34" s="325"/>
      <c r="PO34" s="325"/>
      <c r="PP34" s="325"/>
      <c r="PQ34" s="325"/>
      <c r="PR34" s="325"/>
      <c r="PS34" s="325"/>
      <c r="PT34" s="325"/>
      <c r="PU34" s="325"/>
      <c r="PV34" s="325"/>
      <c r="PW34" s="325"/>
      <c r="PX34" s="325"/>
      <c r="PY34" s="325"/>
      <c r="PZ34" s="325"/>
      <c r="QA34" s="325"/>
      <c r="QB34" s="325"/>
      <c r="QC34" s="325"/>
      <c r="QD34" s="325"/>
      <c r="QE34" s="325"/>
      <c r="QF34" s="325"/>
      <c r="QG34" s="325"/>
      <c r="QH34" s="325"/>
      <c r="QI34" s="325"/>
      <c r="QJ34" s="325"/>
      <c r="QK34" s="325"/>
      <c r="QL34" s="325"/>
      <c r="QM34" s="325"/>
      <c r="QN34" s="325"/>
      <c r="QO34" s="325"/>
      <c r="QP34" s="325"/>
      <c r="QQ34" s="325"/>
      <c r="QR34" s="325"/>
      <c r="QS34" s="325"/>
      <c r="QT34" s="325"/>
      <c r="QU34" s="325"/>
      <c r="QV34" s="325"/>
      <c r="QW34" s="325"/>
      <c r="QX34" s="325"/>
      <c r="QY34" s="325"/>
      <c r="QZ34" s="325"/>
      <c r="RA34" s="325"/>
      <c r="RB34" s="325"/>
      <c r="RC34" s="325"/>
    </row>
    <row r="35" spans="1:471" s="357" customFormat="1" ht="44.25" customHeight="1">
      <c r="A35" s="350" t="s">
        <v>3358</v>
      </c>
      <c r="B35" s="410" t="s">
        <v>1917</v>
      </c>
      <c r="C35" s="411" t="s">
        <v>1751</v>
      </c>
      <c r="D35" s="412">
        <v>51</v>
      </c>
      <c r="E35" s="412" t="s">
        <v>726</v>
      </c>
      <c r="F35" s="412" t="s">
        <v>45</v>
      </c>
      <c r="G35" s="412" t="s">
        <v>1757</v>
      </c>
      <c r="H35" s="773" t="s">
        <v>1583</v>
      </c>
      <c r="I35" s="412" t="s">
        <v>3510</v>
      </c>
      <c r="J35" s="413" t="s">
        <v>1743</v>
      </c>
      <c r="K35" s="412" t="s">
        <v>1922</v>
      </c>
      <c r="L35" s="412" t="s">
        <v>1682</v>
      </c>
      <c r="M35" s="427" t="s">
        <v>1607</v>
      </c>
      <c r="N35" s="427" t="s">
        <v>1608</v>
      </c>
      <c r="O35" s="414" t="s">
        <v>1918</v>
      </c>
      <c r="P35" s="413"/>
      <c r="Q35" s="412" t="s">
        <v>1919</v>
      </c>
      <c r="R35" s="413"/>
      <c r="S35" s="413"/>
      <c r="T35" s="412" t="s">
        <v>1920</v>
      </c>
      <c r="U35" s="413"/>
      <c r="V35" s="413"/>
      <c r="W35" s="413"/>
      <c r="X35" s="413"/>
      <c r="Y35" s="413"/>
      <c r="Z35" s="413"/>
      <c r="AA35" s="412" t="s">
        <v>1651</v>
      </c>
      <c r="AB35" s="413"/>
      <c r="AC35" s="413"/>
      <c r="AD35" s="413"/>
      <c r="AE35" s="413"/>
      <c r="AF35" s="413"/>
      <c r="AG35" s="413"/>
      <c r="AH35" s="412" t="s">
        <v>1921</v>
      </c>
      <c r="AI35" s="412" t="s">
        <v>1923</v>
      </c>
      <c r="AJ35" s="412" t="s">
        <v>1924</v>
      </c>
      <c r="AK35" s="415" t="s">
        <v>1925</v>
      </c>
      <c r="AL35" s="412" t="s">
        <v>1926</v>
      </c>
      <c r="AM35" s="416" t="s">
        <v>1707</v>
      </c>
      <c r="AN35" s="325"/>
      <c r="AO35" s="325"/>
      <c r="AP35" s="325"/>
      <c r="AQ35" s="325"/>
      <c r="AR35" s="325"/>
      <c r="AS35" s="325"/>
      <c r="AT35" s="325"/>
      <c r="AU35" s="325"/>
      <c r="AV35" s="325"/>
      <c r="AW35" s="325"/>
      <c r="AX35" s="325"/>
      <c r="AY35" s="325"/>
      <c r="AZ35" s="325"/>
      <c r="BA35" s="325"/>
      <c r="BB35" s="325"/>
      <c r="BC35" s="325"/>
      <c r="BD35" s="325"/>
      <c r="BE35" s="325"/>
      <c r="BF35" s="325"/>
      <c r="BG35" s="325"/>
      <c r="BH35" s="325"/>
      <c r="BI35" s="325"/>
      <c r="BJ35" s="325"/>
      <c r="BK35" s="325"/>
      <c r="BL35" s="325"/>
      <c r="BM35" s="325"/>
      <c r="BN35" s="325"/>
      <c r="BO35" s="325"/>
      <c r="BP35" s="325"/>
      <c r="BQ35" s="325"/>
      <c r="BR35" s="325"/>
      <c r="BS35" s="325"/>
      <c r="BT35" s="325"/>
      <c r="BU35" s="325"/>
      <c r="BV35" s="325"/>
      <c r="BW35" s="325"/>
      <c r="BX35" s="325"/>
      <c r="BY35" s="325"/>
      <c r="BZ35" s="325"/>
      <c r="CA35" s="325"/>
      <c r="CB35" s="325"/>
      <c r="CC35" s="325"/>
      <c r="CD35" s="325"/>
      <c r="CE35" s="325"/>
      <c r="CF35" s="325"/>
      <c r="CG35" s="325"/>
      <c r="CH35" s="325"/>
      <c r="CI35" s="325"/>
      <c r="CJ35" s="325"/>
      <c r="CK35" s="325"/>
      <c r="CL35" s="325"/>
      <c r="CM35" s="325"/>
      <c r="CN35" s="325"/>
      <c r="CO35" s="325"/>
      <c r="CP35" s="325"/>
      <c r="CQ35" s="325"/>
      <c r="CR35" s="325"/>
      <c r="CS35" s="325"/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325"/>
      <c r="DG35" s="325"/>
      <c r="DH35" s="325"/>
      <c r="DI35" s="325"/>
      <c r="DJ35" s="325"/>
      <c r="DK35" s="325"/>
      <c r="DL35" s="325"/>
      <c r="DM35" s="325"/>
      <c r="DN35" s="325"/>
      <c r="DO35" s="325"/>
      <c r="DP35" s="325"/>
      <c r="DQ35" s="325"/>
      <c r="DR35" s="325"/>
      <c r="DS35" s="325"/>
      <c r="DT35" s="325"/>
      <c r="DU35" s="325"/>
      <c r="DV35" s="325"/>
      <c r="DW35" s="325"/>
      <c r="DX35" s="325"/>
      <c r="DY35" s="325"/>
      <c r="DZ35" s="325"/>
      <c r="EA35" s="325"/>
      <c r="EB35" s="325"/>
      <c r="EC35" s="325"/>
      <c r="ED35" s="325"/>
      <c r="EE35" s="325"/>
      <c r="EF35" s="325"/>
      <c r="EG35" s="325"/>
      <c r="EH35" s="325"/>
      <c r="EI35" s="325"/>
      <c r="EJ35" s="325"/>
      <c r="EK35" s="325"/>
      <c r="EL35" s="325"/>
      <c r="EM35" s="325"/>
      <c r="EN35" s="325"/>
      <c r="EO35" s="325"/>
      <c r="EP35" s="325"/>
      <c r="EQ35" s="325"/>
      <c r="ER35" s="325"/>
      <c r="ES35" s="325"/>
      <c r="ET35" s="325"/>
      <c r="EU35" s="325"/>
      <c r="EV35" s="325"/>
      <c r="EW35" s="325"/>
      <c r="EX35" s="325"/>
      <c r="EY35" s="325"/>
      <c r="EZ35" s="325"/>
      <c r="FA35" s="325"/>
      <c r="FB35" s="325"/>
      <c r="FC35" s="325"/>
      <c r="FD35" s="325"/>
      <c r="FE35" s="325"/>
      <c r="FF35" s="325"/>
      <c r="FG35" s="325"/>
      <c r="FH35" s="325"/>
      <c r="FI35" s="325"/>
      <c r="FJ35" s="325"/>
      <c r="FK35" s="325"/>
      <c r="FL35" s="325"/>
      <c r="FM35" s="325"/>
      <c r="FN35" s="325"/>
      <c r="FO35" s="325"/>
      <c r="FP35" s="325"/>
      <c r="FQ35" s="325"/>
      <c r="FR35" s="325"/>
      <c r="FS35" s="325"/>
      <c r="FT35" s="325"/>
      <c r="FU35" s="325"/>
      <c r="FV35" s="325"/>
      <c r="FW35" s="325"/>
      <c r="FX35" s="325"/>
      <c r="FY35" s="325"/>
      <c r="FZ35" s="325"/>
      <c r="GA35" s="325"/>
      <c r="GB35" s="325"/>
      <c r="GC35" s="325"/>
      <c r="GD35" s="325"/>
      <c r="GE35" s="325"/>
      <c r="GF35" s="325"/>
      <c r="GG35" s="325"/>
      <c r="GH35" s="325"/>
      <c r="GI35" s="325"/>
      <c r="GJ35" s="325"/>
      <c r="GK35" s="325"/>
      <c r="GL35" s="325"/>
      <c r="GM35" s="325"/>
      <c r="GN35" s="325"/>
      <c r="GO35" s="325"/>
      <c r="GP35" s="325"/>
      <c r="GQ35" s="325"/>
      <c r="GR35" s="325"/>
      <c r="GS35" s="325"/>
      <c r="GT35" s="325"/>
      <c r="GU35" s="325"/>
      <c r="GV35" s="325"/>
      <c r="GW35" s="325"/>
      <c r="GX35" s="325"/>
      <c r="GY35" s="325"/>
      <c r="GZ35" s="325"/>
      <c r="HA35" s="325"/>
      <c r="HB35" s="325"/>
      <c r="HC35" s="325"/>
      <c r="HD35" s="325"/>
      <c r="HE35" s="325"/>
      <c r="HF35" s="325"/>
      <c r="HG35" s="325"/>
      <c r="HH35" s="325"/>
      <c r="HI35" s="325"/>
      <c r="HJ35" s="325"/>
      <c r="HK35" s="325"/>
      <c r="HL35" s="325"/>
      <c r="HM35" s="325"/>
      <c r="HN35" s="325"/>
      <c r="HO35" s="325"/>
      <c r="HP35" s="325"/>
      <c r="HQ35" s="325"/>
      <c r="HR35" s="325"/>
      <c r="HS35" s="325"/>
      <c r="HT35" s="325"/>
      <c r="HU35" s="325"/>
      <c r="HV35" s="325"/>
      <c r="HW35" s="325"/>
      <c r="HX35" s="325"/>
      <c r="HY35" s="325"/>
      <c r="HZ35" s="325"/>
      <c r="IA35" s="325"/>
      <c r="IB35" s="325"/>
      <c r="IC35" s="325"/>
      <c r="ID35" s="325"/>
      <c r="IE35" s="325"/>
      <c r="IF35" s="325"/>
      <c r="IG35" s="325"/>
      <c r="IH35" s="325"/>
      <c r="II35" s="325"/>
      <c r="IJ35" s="325"/>
      <c r="IK35" s="325"/>
      <c r="IL35" s="325"/>
      <c r="IM35" s="325"/>
      <c r="IN35" s="325"/>
      <c r="IO35" s="325"/>
      <c r="IP35" s="325"/>
      <c r="IQ35" s="325"/>
      <c r="IR35" s="325"/>
      <c r="IS35" s="325"/>
      <c r="IT35" s="325"/>
      <c r="IU35" s="325"/>
      <c r="IV35" s="325"/>
      <c r="IW35" s="325"/>
      <c r="IX35" s="325"/>
      <c r="IY35" s="325"/>
      <c r="IZ35" s="325"/>
      <c r="JA35" s="325"/>
      <c r="JB35" s="325"/>
      <c r="JC35" s="325"/>
      <c r="JD35" s="325"/>
      <c r="JE35" s="325"/>
      <c r="JF35" s="325"/>
      <c r="JG35" s="325"/>
      <c r="JH35" s="325"/>
      <c r="JI35" s="325"/>
      <c r="JJ35" s="325"/>
      <c r="JK35" s="325"/>
      <c r="JL35" s="325"/>
      <c r="JM35" s="325"/>
      <c r="JN35" s="325"/>
      <c r="JO35" s="325"/>
      <c r="JP35" s="325"/>
      <c r="JQ35" s="325"/>
      <c r="JR35" s="325"/>
      <c r="JS35" s="325"/>
      <c r="JT35" s="325"/>
      <c r="JU35" s="325"/>
      <c r="JV35" s="325"/>
      <c r="JW35" s="325"/>
      <c r="JX35" s="325"/>
      <c r="JY35" s="325"/>
      <c r="JZ35" s="325"/>
      <c r="KA35" s="325"/>
      <c r="KB35" s="325"/>
      <c r="KC35" s="325"/>
      <c r="KD35" s="325"/>
      <c r="KE35" s="325"/>
      <c r="KF35" s="325"/>
      <c r="KG35" s="325"/>
      <c r="KH35" s="325"/>
      <c r="KI35" s="325"/>
      <c r="KJ35" s="325"/>
      <c r="KK35" s="325"/>
      <c r="KL35" s="325"/>
      <c r="KM35" s="325"/>
      <c r="KN35" s="325"/>
      <c r="KO35" s="325"/>
      <c r="KP35" s="325"/>
      <c r="KQ35" s="325"/>
      <c r="KR35" s="325"/>
      <c r="KS35" s="325"/>
      <c r="KT35" s="325"/>
      <c r="KU35" s="325"/>
      <c r="KV35" s="325"/>
      <c r="KW35" s="325"/>
      <c r="KX35" s="325"/>
      <c r="KY35" s="325"/>
      <c r="KZ35" s="325"/>
      <c r="LA35" s="325"/>
      <c r="LB35" s="325"/>
      <c r="LC35" s="325"/>
      <c r="LD35" s="325"/>
      <c r="LE35" s="325"/>
      <c r="LF35" s="325"/>
      <c r="LG35" s="325"/>
      <c r="LH35" s="325"/>
      <c r="LI35" s="325"/>
      <c r="LJ35" s="325"/>
      <c r="LK35" s="325"/>
      <c r="LL35" s="325"/>
      <c r="LM35" s="325"/>
      <c r="LN35" s="325"/>
      <c r="LO35" s="325"/>
      <c r="LP35" s="325"/>
      <c r="LQ35" s="325"/>
      <c r="LR35" s="325"/>
      <c r="LS35" s="325"/>
      <c r="LT35" s="325"/>
      <c r="LU35" s="325"/>
      <c r="LV35" s="325"/>
      <c r="LW35" s="325"/>
      <c r="LX35" s="325"/>
      <c r="LY35" s="325"/>
      <c r="LZ35" s="325"/>
      <c r="MA35" s="325"/>
      <c r="MB35" s="325"/>
      <c r="MC35" s="325"/>
      <c r="MD35" s="325"/>
      <c r="ME35" s="325"/>
      <c r="MF35" s="325"/>
      <c r="MG35" s="325"/>
      <c r="MH35" s="325"/>
      <c r="MI35" s="325"/>
      <c r="MJ35" s="325"/>
      <c r="MK35" s="325"/>
      <c r="ML35" s="325"/>
      <c r="MM35" s="325"/>
      <c r="MN35" s="325"/>
      <c r="MO35" s="325"/>
      <c r="MP35" s="325"/>
      <c r="MQ35" s="325"/>
      <c r="MR35" s="325"/>
      <c r="MS35" s="325"/>
      <c r="MT35" s="325"/>
      <c r="MU35" s="325"/>
      <c r="MV35" s="325"/>
      <c r="MW35" s="325"/>
      <c r="MX35" s="325"/>
      <c r="MY35" s="325"/>
      <c r="MZ35" s="325"/>
      <c r="NA35" s="325"/>
      <c r="NB35" s="325"/>
      <c r="NC35" s="325"/>
      <c r="ND35" s="325"/>
      <c r="NE35" s="325"/>
      <c r="NF35" s="325"/>
      <c r="NG35" s="325"/>
      <c r="NH35" s="325"/>
      <c r="NI35" s="325"/>
      <c r="NJ35" s="325"/>
      <c r="NK35" s="325"/>
      <c r="NL35" s="325"/>
      <c r="NM35" s="325"/>
      <c r="NN35" s="325"/>
      <c r="NO35" s="325"/>
      <c r="NP35" s="325"/>
      <c r="NQ35" s="325"/>
      <c r="NR35" s="325"/>
      <c r="NS35" s="325"/>
      <c r="NT35" s="325"/>
      <c r="NU35" s="325"/>
      <c r="NV35" s="325"/>
      <c r="NW35" s="325"/>
      <c r="NX35" s="325"/>
      <c r="NY35" s="325"/>
      <c r="NZ35" s="325"/>
      <c r="OA35" s="325"/>
      <c r="OB35" s="325"/>
      <c r="OC35" s="325"/>
      <c r="OD35" s="325"/>
      <c r="OE35" s="325"/>
      <c r="OF35" s="325"/>
      <c r="OG35" s="325"/>
      <c r="OH35" s="325"/>
      <c r="OI35" s="325"/>
      <c r="OJ35" s="325"/>
      <c r="OK35" s="325"/>
      <c r="OL35" s="325"/>
      <c r="OM35" s="325"/>
      <c r="ON35" s="325"/>
      <c r="OO35" s="325"/>
      <c r="OP35" s="325"/>
      <c r="OQ35" s="325"/>
      <c r="OR35" s="325"/>
      <c r="OS35" s="325"/>
      <c r="OT35" s="325"/>
      <c r="OU35" s="325"/>
      <c r="OV35" s="325"/>
      <c r="OW35" s="325"/>
      <c r="OX35" s="325"/>
      <c r="OY35" s="325"/>
      <c r="OZ35" s="325"/>
      <c r="PA35" s="325"/>
      <c r="PB35" s="325"/>
      <c r="PC35" s="325"/>
      <c r="PD35" s="325"/>
      <c r="PE35" s="325"/>
      <c r="PF35" s="325"/>
      <c r="PG35" s="325"/>
      <c r="PH35" s="325"/>
      <c r="PI35" s="325"/>
      <c r="PJ35" s="325"/>
      <c r="PK35" s="325"/>
      <c r="PL35" s="325"/>
      <c r="PM35" s="325"/>
      <c r="PN35" s="325"/>
      <c r="PO35" s="325"/>
      <c r="PP35" s="325"/>
      <c r="PQ35" s="325"/>
      <c r="PR35" s="325"/>
      <c r="PS35" s="325"/>
      <c r="PT35" s="325"/>
      <c r="PU35" s="325"/>
      <c r="PV35" s="325"/>
      <c r="PW35" s="325"/>
      <c r="PX35" s="325"/>
      <c r="PY35" s="325"/>
      <c r="PZ35" s="325"/>
      <c r="QA35" s="325"/>
      <c r="QB35" s="325"/>
      <c r="QC35" s="325"/>
      <c r="QD35" s="325"/>
      <c r="QE35" s="325"/>
      <c r="QF35" s="325"/>
      <c r="QG35" s="325"/>
      <c r="QH35" s="325"/>
      <c r="QI35" s="325"/>
      <c r="QJ35" s="325"/>
      <c r="QK35" s="325"/>
      <c r="QL35" s="325"/>
      <c r="QM35" s="325"/>
      <c r="QN35" s="325"/>
      <c r="QO35" s="325"/>
      <c r="QP35" s="325"/>
      <c r="QQ35" s="325"/>
      <c r="QR35" s="325"/>
      <c r="QS35" s="325"/>
      <c r="QT35" s="325"/>
      <c r="QU35" s="325"/>
      <c r="QV35" s="325"/>
      <c r="QW35" s="325"/>
      <c r="QX35" s="325"/>
      <c r="QY35" s="325"/>
      <c r="QZ35" s="325"/>
      <c r="RA35" s="325"/>
      <c r="RB35" s="325"/>
      <c r="RC35" s="325"/>
    </row>
    <row r="36" spans="1:471" s="357" customFormat="1" ht="44.25" customHeight="1">
      <c r="A36" s="350" t="s">
        <v>3358</v>
      </c>
      <c r="B36" s="410" t="s">
        <v>1917</v>
      </c>
      <c r="C36" s="411" t="s">
        <v>1751</v>
      </c>
      <c r="D36" s="412">
        <v>51</v>
      </c>
      <c r="E36" s="412" t="s">
        <v>726</v>
      </c>
      <c r="F36" s="412" t="s">
        <v>45</v>
      </c>
      <c r="G36" s="412" t="s">
        <v>1757</v>
      </c>
      <c r="H36" s="411" t="s">
        <v>1584</v>
      </c>
      <c r="I36" s="412" t="s">
        <v>1927</v>
      </c>
      <c r="J36" s="413" t="s">
        <v>3130</v>
      </c>
      <c r="K36" s="412" t="s">
        <v>1922</v>
      </c>
      <c r="L36" s="412" t="s">
        <v>1682</v>
      </c>
      <c r="M36" s="427" t="s">
        <v>1607</v>
      </c>
      <c r="N36" s="427" t="s">
        <v>1608</v>
      </c>
      <c r="O36" s="414" t="s">
        <v>1918</v>
      </c>
      <c r="P36" s="413"/>
      <c r="Q36" s="412" t="s">
        <v>1919</v>
      </c>
      <c r="R36" s="413"/>
      <c r="S36" s="413"/>
      <c r="T36" s="412" t="s">
        <v>1920</v>
      </c>
      <c r="U36" s="413"/>
      <c r="V36" s="413"/>
      <c r="W36" s="413"/>
      <c r="X36" s="413"/>
      <c r="Y36" s="413"/>
      <c r="Z36" s="413"/>
      <c r="AA36" s="412" t="s">
        <v>1651</v>
      </c>
      <c r="AB36" s="413"/>
      <c r="AC36" s="413"/>
      <c r="AD36" s="413"/>
      <c r="AE36" s="413"/>
      <c r="AF36" s="413"/>
      <c r="AG36" s="413"/>
      <c r="AH36" s="412" t="s">
        <v>1921</v>
      </c>
      <c r="AI36" s="412" t="s">
        <v>1923</v>
      </c>
      <c r="AJ36" s="412" t="s">
        <v>1924</v>
      </c>
      <c r="AK36" s="415" t="s">
        <v>1925</v>
      </c>
      <c r="AL36" s="412" t="s">
        <v>1926</v>
      </c>
      <c r="AM36" s="416" t="s">
        <v>1707</v>
      </c>
      <c r="AN36" s="325"/>
      <c r="AO36" s="325"/>
      <c r="AP36" s="325"/>
      <c r="AQ36" s="325"/>
      <c r="AR36" s="325"/>
      <c r="AS36" s="325"/>
      <c r="AT36" s="325"/>
      <c r="AU36" s="325"/>
      <c r="AV36" s="325"/>
      <c r="AW36" s="325"/>
      <c r="AX36" s="325"/>
      <c r="AY36" s="325"/>
      <c r="AZ36" s="325"/>
      <c r="BA36" s="325"/>
      <c r="BB36" s="325"/>
      <c r="BC36" s="325"/>
      <c r="BD36" s="325"/>
      <c r="BE36" s="325"/>
      <c r="BF36" s="325"/>
      <c r="BG36" s="325"/>
      <c r="BH36" s="325"/>
      <c r="BI36" s="325"/>
      <c r="BJ36" s="325"/>
      <c r="BK36" s="325"/>
      <c r="BL36" s="325"/>
      <c r="BM36" s="325"/>
      <c r="BN36" s="325"/>
      <c r="BO36" s="325"/>
      <c r="BP36" s="325"/>
      <c r="BQ36" s="325"/>
      <c r="BR36" s="325"/>
      <c r="BS36" s="325"/>
      <c r="BT36" s="325"/>
      <c r="BU36" s="325"/>
      <c r="BV36" s="325"/>
      <c r="BW36" s="325"/>
      <c r="BX36" s="325"/>
      <c r="BY36" s="325"/>
      <c r="BZ36" s="325"/>
      <c r="CA36" s="325"/>
      <c r="CB36" s="325"/>
      <c r="CC36" s="325"/>
      <c r="CD36" s="325"/>
      <c r="CE36" s="325"/>
      <c r="CF36" s="325"/>
      <c r="CG36" s="325"/>
      <c r="CH36" s="325"/>
      <c r="CI36" s="325"/>
      <c r="CJ36" s="325"/>
      <c r="CK36" s="325"/>
      <c r="CL36" s="325"/>
      <c r="CM36" s="325"/>
      <c r="CN36" s="325"/>
      <c r="CO36" s="325"/>
      <c r="CP36" s="325"/>
      <c r="CQ36" s="325"/>
      <c r="CR36" s="325"/>
      <c r="CS36" s="325"/>
      <c r="CT36" s="325"/>
      <c r="CU36" s="325"/>
      <c r="CV36" s="325"/>
      <c r="CW36" s="325"/>
      <c r="CX36" s="325"/>
      <c r="CY36" s="325"/>
      <c r="CZ36" s="325"/>
      <c r="DA36" s="325"/>
      <c r="DB36" s="325"/>
      <c r="DC36" s="325"/>
      <c r="DD36" s="325"/>
      <c r="DE36" s="325"/>
      <c r="DF36" s="325"/>
      <c r="DG36" s="325"/>
      <c r="DH36" s="325"/>
      <c r="DI36" s="325"/>
      <c r="DJ36" s="325"/>
      <c r="DK36" s="325"/>
      <c r="DL36" s="325"/>
      <c r="DM36" s="325"/>
      <c r="DN36" s="325"/>
      <c r="DO36" s="325"/>
      <c r="DP36" s="325"/>
      <c r="DQ36" s="325"/>
      <c r="DR36" s="325"/>
      <c r="DS36" s="325"/>
      <c r="DT36" s="325"/>
      <c r="DU36" s="325"/>
      <c r="DV36" s="325"/>
      <c r="DW36" s="325"/>
      <c r="DX36" s="325"/>
      <c r="DY36" s="325"/>
      <c r="DZ36" s="325"/>
      <c r="EA36" s="325"/>
      <c r="EB36" s="325"/>
      <c r="EC36" s="325"/>
      <c r="ED36" s="325"/>
      <c r="EE36" s="325"/>
      <c r="EF36" s="325"/>
      <c r="EG36" s="325"/>
      <c r="EH36" s="325"/>
      <c r="EI36" s="325"/>
      <c r="EJ36" s="325"/>
      <c r="EK36" s="325"/>
      <c r="EL36" s="325"/>
      <c r="EM36" s="325"/>
      <c r="EN36" s="325"/>
      <c r="EO36" s="325"/>
      <c r="EP36" s="325"/>
      <c r="EQ36" s="325"/>
      <c r="ER36" s="325"/>
      <c r="ES36" s="325"/>
      <c r="ET36" s="325"/>
      <c r="EU36" s="325"/>
      <c r="EV36" s="325"/>
      <c r="EW36" s="325"/>
      <c r="EX36" s="325"/>
      <c r="EY36" s="325"/>
      <c r="EZ36" s="325"/>
      <c r="FA36" s="325"/>
      <c r="FB36" s="325"/>
      <c r="FC36" s="325"/>
      <c r="FD36" s="325"/>
      <c r="FE36" s="325"/>
      <c r="FF36" s="325"/>
      <c r="FG36" s="325"/>
      <c r="FH36" s="325"/>
      <c r="FI36" s="325"/>
      <c r="FJ36" s="325"/>
      <c r="FK36" s="325"/>
      <c r="FL36" s="325"/>
      <c r="FM36" s="325"/>
      <c r="FN36" s="325"/>
      <c r="FO36" s="325"/>
      <c r="FP36" s="325"/>
      <c r="FQ36" s="325"/>
      <c r="FR36" s="325"/>
      <c r="FS36" s="325"/>
      <c r="FT36" s="325"/>
      <c r="FU36" s="325"/>
      <c r="FV36" s="325"/>
      <c r="FW36" s="325"/>
      <c r="FX36" s="325"/>
      <c r="FY36" s="325"/>
      <c r="FZ36" s="325"/>
      <c r="GA36" s="325"/>
      <c r="GB36" s="325"/>
      <c r="GC36" s="325"/>
      <c r="GD36" s="325"/>
      <c r="GE36" s="325"/>
      <c r="GF36" s="325"/>
      <c r="GG36" s="325"/>
      <c r="GH36" s="325"/>
      <c r="GI36" s="325"/>
      <c r="GJ36" s="325"/>
      <c r="GK36" s="325"/>
      <c r="GL36" s="325"/>
      <c r="GM36" s="325"/>
      <c r="GN36" s="325"/>
      <c r="GO36" s="325"/>
      <c r="GP36" s="325"/>
      <c r="GQ36" s="325"/>
      <c r="GR36" s="325"/>
      <c r="GS36" s="325"/>
      <c r="GT36" s="325"/>
      <c r="GU36" s="325"/>
      <c r="GV36" s="325"/>
      <c r="GW36" s="325"/>
      <c r="GX36" s="325"/>
      <c r="GY36" s="325"/>
      <c r="GZ36" s="325"/>
      <c r="HA36" s="325"/>
      <c r="HB36" s="325"/>
      <c r="HC36" s="325"/>
      <c r="HD36" s="325"/>
      <c r="HE36" s="325"/>
      <c r="HF36" s="325"/>
      <c r="HG36" s="325"/>
      <c r="HH36" s="325"/>
      <c r="HI36" s="325"/>
      <c r="HJ36" s="325"/>
      <c r="HK36" s="325"/>
      <c r="HL36" s="325"/>
      <c r="HM36" s="325"/>
      <c r="HN36" s="325"/>
      <c r="HO36" s="325"/>
      <c r="HP36" s="325"/>
      <c r="HQ36" s="325"/>
      <c r="HR36" s="325"/>
      <c r="HS36" s="325"/>
      <c r="HT36" s="325"/>
      <c r="HU36" s="325"/>
      <c r="HV36" s="325"/>
      <c r="HW36" s="325"/>
      <c r="HX36" s="325"/>
      <c r="HY36" s="325"/>
      <c r="HZ36" s="325"/>
      <c r="IA36" s="325"/>
      <c r="IB36" s="325"/>
      <c r="IC36" s="325"/>
      <c r="ID36" s="325"/>
      <c r="IE36" s="325"/>
      <c r="IF36" s="325"/>
      <c r="IG36" s="325"/>
      <c r="IH36" s="325"/>
      <c r="II36" s="325"/>
      <c r="IJ36" s="325"/>
      <c r="IK36" s="325"/>
      <c r="IL36" s="325"/>
      <c r="IM36" s="325"/>
      <c r="IN36" s="325"/>
      <c r="IO36" s="325"/>
      <c r="IP36" s="325"/>
      <c r="IQ36" s="325"/>
      <c r="IR36" s="325"/>
      <c r="IS36" s="325"/>
      <c r="IT36" s="325"/>
      <c r="IU36" s="325"/>
      <c r="IV36" s="325"/>
      <c r="IW36" s="325"/>
      <c r="IX36" s="325"/>
      <c r="IY36" s="325"/>
      <c r="IZ36" s="325"/>
      <c r="JA36" s="325"/>
      <c r="JB36" s="325"/>
      <c r="JC36" s="325"/>
      <c r="JD36" s="325"/>
      <c r="JE36" s="325"/>
      <c r="JF36" s="325"/>
      <c r="JG36" s="325"/>
      <c r="JH36" s="325"/>
      <c r="JI36" s="325"/>
      <c r="JJ36" s="325"/>
      <c r="JK36" s="325"/>
      <c r="JL36" s="325"/>
      <c r="JM36" s="325"/>
      <c r="JN36" s="325"/>
      <c r="JO36" s="325"/>
      <c r="JP36" s="325"/>
      <c r="JQ36" s="325"/>
      <c r="JR36" s="325"/>
      <c r="JS36" s="325"/>
      <c r="JT36" s="325"/>
      <c r="JU36" s="325"/>
      <c r="JV36" s="325"/>
      <c r="JW36" s="325"/>
      <c r="JX36" s="325"/>
      <c r="JY36" s="325"/>
      <c r="JZ36" s="325"/>
      <c r="KA36" s="325"/>
      <c r="KB36" s="325"/>
      <c r="KC36" s="325"/>
      <c r="KD36" s="325"/>
      <c r="KE36" s="325"/>
      <c r="KF36" s="325"/>
      <c r="KG36" s="325"/>
      <c r="KH36" s="325"/>
      <c r="KI36" s="325"/>
      <c r="KJ36" s="325"/>
      <c r="KK36" s="325"/>
      <c r="KL36" s="325"/>
      <c r="KM36" s="325"/>
      <c r="KN36" s="325"/>
      <c r="KO36" s="325"/>
      <c r="KP36" s="325"/>
      <c r="KQ36" s="325"/>
      <c r="KR36" s="325"/>
      <c r="KS36" s="325"/>
      <c r="KT36" s="325"/>
      <c r="KU36" s="325"/>
      <c r="KV36" s="325"/>
      <c r="KW36" s="325"/>
      <c r="KX36" s="325"/>
      <c r="KY36" s="325"/>
      <c r="KZ36" s="325"/>
      <c r="LA36" s="325"/>
      <c r="LB36" s="325"/>
      <c r="LC36" s="325"/>
      <c r="LD36" s="325"/>
      <c r="LE36" s="325"/>
      <c r="LF36" s="325"/>
      <c r="LG36" s="325"/>
      <c r="LH36" s="325"/>
      <c r="LI36" s="325"/>
      <c r="LJ36" s="325"/>
      <c r="LK36" s="325"/>
      <c r="LL36" s="325"/>
      <c r="LM36" s="325"/>
      <c r="LN36" s="325"/>
      <c r="LO36" s="325"/>
      <c r="LP36" s="325"/>
      <c r="LQ36" s="325"/>
      <c r="LR36" s="325"/>
      <c r="LS36" s="325"/>
      <c r="LT36" s="325"/>
      <c r="LU36" s="325"/>
      <c r="LV36" s="325"/>
      <c r="LW36" s="325"/>
      <c r="LX36" s="325"/>
      <c r="LY36" s="325"/>
      <c r="LZ36" s="325"/>
      <c r="MA36" s="325"/>
      <c r="MB36" s="325"/>
      <c r="MC36" s="325"/>
      <c r="MD36" s="325"/>
      <c r="ME36" s="325"/>
      <c r="MF36" s="325"/>
      <c r="MG36" s="325"/>
      <c r="MH36" s="325"/>
      <c r="MI36" s="325"/>
      <c r="MJ36" s="325"/>
      <c r="MK36" s="325"/>
      <c r="ML36" s="325"/>
      <c r="MM36" s="325"/>
      <c r="MN36" s="325"/>
      <c r="MO36" s="325"/>
      <c r="MP36" s="325"/>
      <c r="MQ36" s="325"/>
      <c r="MR36" s="325"/>
      <c r="MS36" s="325"/>
      <c r="MT36" s="325"/>
      <c r="MU36" s="325"/>
      <c r="MV36" s="325"/>
      <c r="MW36" s="325"/>
      <c r="MX36" s="325"/>
      <c r="MY36" s="325"/>
      <c r="MZ36" s="325"/>
      <c r="NA36" s="325"/>
      <c r="NB36" s="325"/>
      <c r="NC36" s="325"/>
      <c r="ND36" s="325"/>
      <c r="NE36" s="325"/>
      <c r="NF36" s="325"/>
      <c r="NG36" s="325"/>
      <c r="NH36" s="325"/>
      <c r="NI36" s="325"/>
      <c r="NJ36" s="325"/>
      <c r="NK36" s="325"/>
      <c r="NL36" s="325"/>
      <c r="NM36" s="325"/>
      <c r="NN36" s="325"/>
      <c r="NO36" s="325"/>
      <c r="NP36" s="325"/>
      <c r="NQ36" s="325"/>
      <c r="NR36" s="325"/>
      <c r="NS36" s="325"/>
      <c r="NT36" s="325"/>
      <c r="NU36" s="325"/>
      <c r="NV36" s="325"/>
      <c r="NW36" s="325"/>
      <c r="NX36" s="325"/>
      <c r="NY36" s="325"/>
      <c r="NZ36" s="325"/>
      <c r="OA36" s="325"/>
      <c r="OB36" s="325"/>
      <c r="OC36" s="325"/>
      <c r="OD36" s="325"/>
      <c r="OE36" s="325"/>
      <c r="OF36" s="325"/>
      <c r="OG36" s="325"/>
      <c r="OH36" s="325"/>
      <c r="OI36" s="325"/>
      <c r="OJ36" s="325"/>
      <c r="OK36" s="325"/>
      <c r="OL36" s="325"/>
      <c r="OM36" s="325"/>
      <c r="ON36" s="325"/>
      <c r="OO36" s="325"/>
      <c r="OP36" s="325"/>
      <c r="OQ36" s="325"/>
      <c r="OR36" s="325"/>
      <c r="OS36" s="325"/>
      <c r="OT36" s="325"/>
      <c r="OU36" s="325"/>
      <c r="OV36" s="325"/>
      <c r="OW36" s="325"/>
      <c r="OX36" s="325"/>
      <c r="OY36" s="325"/>
      <c r="OZ36" s="325"/>
      <c r="PA36" s="325"/>
      <c r="PB36" s="325"/>
      <c r="PC36" s="325"/>
      <c r="PD36" s="325"/>
      <c r="PE36" s="325"/>
      <c r="PF36" s="325"/>
      <c r="PG36" s="325"/>
      <c r="PH36" s="325"/>
      <c r="PI36" s="325"/>
      <c r="PJ36" s="325"/>
      <c r="PK36" s="325"/>
      <c r="PL36" s="325"/>
      <c r="PM36" s="325"/>
      <c r="PN36" s="325"/>
      <c r="PO36" s="325"/>
      <c r="PP36" s="325"/>
      <c r="PQ36" s="325"/>
      <c r="PR36" s="325"/>
      <c r="PS36" s="325"/>
      <c r="PT36" s="325"/>
      <c r="PU36" s="325"/>
      <c r="PV36" s="325"/>
      <c r="PW36" s="325"/>
      <c r="PX36" s="325"/>
      <c r="PY36" s="325"/>
      <c r="PZ36" s="325"/>
      <c r="QA36" s="325"/>
      <c r="QB36" s="325"/>
      <c r="QC36" s="325"/>
      <c r="QD36" s="325"/>
      <c r="QE36" s="325"/>
      <c r="QF36" s="325"/>
      <c r="QG36" s="325"/>
      <c r="QH36" s="325"/>
      <c r="QI36" s="325"/>
      <c r="QJ36" s="325"/>
      <c r="QK36" s="325"/>
      <c r="QL36" s="325"/>
      <c r="QM36" s="325"/>
      <c r="QN36" s="325"/>
      <c r="QO36" s="325"/>
      <c r="QP36" s="325"/>
      <c r="QQ36" s="325"/>
      <c r="QR36" s="325"/>
      <c r="QS36" s="325"/>
      <c r="QT36" s="325"/>
      <c r="QU36" s="325"/>
      <c r="QV36" s="325"/>
      <c r="QW36" s="325"/>
      <c r="QX36" s="325"/>
      <c r="QY36" s="325"/>
      <c r="QZ36" s="325"/>
      <c r="RA36" s="325"/>
      <c r="RB36" s="325"/>
      <c r="RC36" s="325"/>
    </row>
    <row r="37" spans="1:471" s="357" customFormat="1" ht="44.25" customHeight="1">
      <c r="A37" s="350" t="s">
        <v>3358</v>
      </c>
      <c r="B37" s="410" t="s">
        <v>1917</v>
      </c>
      <c r="C37" s="411" t="s">
        <v>1751</v>
      </c>
      <c r="D37" s="412">
        <v>51</v>
      </c>
      <c r="E37" s="412" t="s">
        <v>726</v>
      </c>
      <c r="F37" s="412" t="s">
        <v>45</v>
      </c>
      <c r="G37" s="412" t="s">
        <v>1757</v>
      </c>
      <c r="H37" s="411" t="s">
        <v>1585</v>
      </c>
      <c r="I37" s="412" t="s">
        <v>3511</v>
      </c>
      <c r="J37" s="413" t="s">
        <v>3131</v>
      </c>
      <c r="K37" s="412" t="s">
        <v>1922</v>
      </c>
      <c r="L37" s="412" t="s">
        <v>1682</v>
      </c>
      <c r="M37" s="427" t="s">
        <v>1607</v>
      </c>
      <c r="N37" s="427" t="s">
        <v>1608</v>
      </c>
      <c r="O37" s="414" t="s">
        <v>1918</v>
      </c>
      <c r="P37" s="413"/>
      <c r="Q37" s="412" t="s">
        <v>1919</v>
      </c>
      <c r="R37" s="413"/>
      <c r="S37" s="413"/>
      <c r="T37" s="412" t="s">
        <v>1920</v>
      </c>
      <c r="U37" s="413"/>
      <c r="V37" s="413"/>
      <c r="W37" s="413"/>
      <c r="X37" s="413"/>
      <c r="Y37" s="413"/>
      <c r="Z37" s="413"/>
      <c r="AA37" s="412" t="s">
        <v>1651</v>
      </c>
      <c r="AB37" s="413"/>
      <c r="AC37" s="413"/>
      <c r="AD37" s="413"/>
      <c r="AE37" s="413"/>
      <c r="AF37" s="413"/>
      <c r="AG37" s="413"/>
      <c r="AH37" s="412" t="s">
        <v>1921</v>
      </c>
      <c r="AI37" s="412" t="s">
        <v>1923</v>
      </c>
      <c r="AJ37" s="412" t="s">
        <v>1924</v>
      </c>
      <c r="AK37" s="415" t="s">
        <v>1925</v>
      </c>
      <c r="AL37" s="412" t="s">
        <v>1926</v>
      </c>
      <c r="AM37" s="416" t="s">
        <v>1707</v>
      </c>
      <c r="AN37" s="325"/>
      <c r="AO37" s="325"/>
      <c r="AP37" s="325"/>
      <c r="AQ37" s="325"/>
      <c r="AR37" s="325"/>
      <c r="AS37" s="325"/>
      <c r="AT37" s="325"/>
      <c r="AU37" s="325"/>
      <c r="AV37" s="325"/>
      <c r="AW37" s="325"/>
      <c r="AX37" s="325"/>
      <c r="AY37" s="325"/>
      <c r="AZ37" s="325"/>
      <c r="BA37" s="325"/>
      <c r="BB37" s="325"/>
      <c r="BC37" s="325"/>
      <c r="BD37" s="325"/>
      <c r="BE37" s="325"/>
      <c r="BF37" s="325"/>
      <c r="BG37" s="325"/>
      <c r="BH37" s="325"/>
      <c r="BI37" s="325"/>
      <c r="BJ37" s="325"/>
      <c r="BK37" s="325"/>
      <c r="BL37" s="325"/>
      <c r="BM37" s="325"/>
      <c r="BN37" s="325"/>
      <c r="BO37" s="325"/>
      <c r="BP37" s="325"/>
      <c r="BQ37" s="325"/>
      <c r="BR37" s="325"/>
      <c r="BS37" s="325"/>
      <c r="BT37" s="325"/>
      <c r="BU37" s="325"/>
      <c r="BV37" s="325"/>
      <c r="BW37" s="325"/>
      <c r="BX37" s="325"/>
      <c r="BY37" s="325"/>
      <c r="BZ37" s="325"/>
      <c r="CA37" s="325"/>
      <c r="CB37" s="325"/>
      <c r="CC37" s="325"/>
      <c r="CD37" s="325"/>
      <c r="CE37" s="325"/>
      <c r="CF37" s="325"/>
      <c r="CG37" s="325"/>
      <c r="CH37" s="325"/>
      <c r="CI37" s="325"/>
      <c r="CJ37" s="325"/>
      <c r="CK37" s="325"/>
      <c r="CL37" s="325"/>
      <c r="CM37" s="325"/>
      <c r="CN37" s="325"/>
      <c r="CO37" s="325"/>
      <c r="CP37" s="325"/>
      <c r="CQ37" s="325"/>
      <c r="CR37" s="325"/>
      <c r="CS37" s="325"/>
      <c r="CT37" s="325"/>
      <c r="CU37" s="325"/>
      <c r="CV37" s="325"/>
      <c r="CW37" s="325"/>
      <c r="CX37" s="325"/>
      <c r="CY37" s="325"/>
      <c r="CZ37" s="325"/>
      <c r="DA37" s="325"/>
      <c r="DB37" s="325"/>
      <c r="DC37" s="325"/>
      <c r="DD37" s="325"/>
      <c r="DE37" s="325"/>
      <c r="DF37" s="325"/>
      <c r="DG37" s="325"/>
      <c r="DH37" s="325"/>
      <c r="DI37" s="325"/>
      <c r="DJ37" s="325"/>
      <c r="DK37" s="325"/>
      <c r="DL37" s="325"/>
      <c r="DM37" s="325"/>
      <c r="DN37" s="325"/>
      <c r="DO37" s="325"/>
      <c r="DP37" s="325"/>
      <c r="DQ37" s="325"/>
      <c r="DR37" s="325"/>
      <c r="DS37" s="325"/>
      <c r="DT37" s="325"/>
      <c r="DU37" s="325"/>
      <c r="DV37" s="325"/>
      <c r="DW37" s="325"/>
      <c r="DX37" s="325"/>
      <c r="DY37" s="325"/>
      <c r="DZ37" s="325"/>
      <c r="EA37" s="325"/>
      <c r="EB37" s="325"/>
      <c r="EC37" s="325"/>
      <c r="ED37" s="325"/>
      <c r="EE37" s="325"/>
      <c r="EF37" s="325"/>
      <c r="EG37" s="325"/>
      <c r="EH37" s="325"/>
      <c r="EI37" s="325"/>
      <c r="EJ37" s="325"/>
      <c r="EK37" s="325"/>
      <c r="EL37" s="325"/>
      <c r="EM37" s="325"/>
      <c r="EN37" s="325"/>
      <c r="EO37" s="325"/>
      <c r="EP37" s="325"/>
      <c r="EQ37" s="325"/>
      <c r="ER37" s="325"/>
      <c r="ES37" s="325"/>
      <c r="ET37" s="325"/>
      <c r="EU37" s="325"/>
      <c r="EV37" s="325"/>
      <c r="EW37" s="325"/>
      <c r="EX37" s="325"/>
      <c r="EY37" s="325"/>
      <c r="EZ37" s="325"/>
      <c r="FA37" s="325"/>
      <c r="FB37" s="325"/>
      <c r="FC37" s="325"/>
      <c r="FD37" s="325"/>
      <c r="FE37" s="325"/>
      <c r="FF37" s="325"/>
      <c r="FG37" s="325"/>
      <c r="FH37" s="325"/>
      <c r="FI37" s="325"/>
      <c r="FJ37" s="325"/>
      <c r="FK37" s="325"/>
      <c r="FL37" s="325"/>
      <c r="FM37" s="325"/>
      <c r="FN37" s="325"/>
      <c r="FO37" s="325"/>
      <c r="FP37" s="325"/>
      <c r="FQ37" s="325"/>
      <c r="FR37" s="325"/>
      <c r="FS37" s="325"/>
      <c r="FT37" s="325"/>
      <c r="FU37" s="325"/>
      <c r="FV37" s="325"/>
      <c r="FW37" s="325"/>
      <c r="FX37" s="325"/>
      <c r="FY37" s="325"/>
      <c r="FZ37" s="325"/>
      <c r="GA37" s="325"/>
      <c r="GB37" s="325"/>
      <c r="GC37" s="325"/>
      <c r="GD37" s="325"/>
      <c r="GE37" s="325"/>
      <c r="GF37" s="325"/>
      <c r="GG37" s="325"/>
      <c r="GH37" s="325"/>
      <c r="GI37" s="325"/>
      <c r="GJ37" s="325"/>
      <c r="GK37" s="325"/>
      <c r="GL37" s="325"/>
      <c r="GM37" s="325"/>
      <c r="GN37" s="325"/>
      <c r="GO37" s="325"/>
      <c r="GP37" s="325"/>
      <c r="GQ37" s="325"/>
      <c r="GR37" s="325"/>
      <c r="GS37" s="325"/>
      <c r="GT37" s="325"/>
      <c r="GU37" s="325"/>
      <c r="GV37" s="325"/>
      <c r="GW37" s="325"/>
      <c r="GX37" s="325"/>
      <c r="GY37" s="325"/>
      <c r="GZ37" s="325"/>
      <c r="HA37" s="325"/>
      <c r="HB37" s="325"/>
      <c r="HC37" s="325"/>
      <c r="HD37" s="325"/>
      <c r="HE37" s="325"/>
      <c r="HF37" s="325"/>
      <c r="HG37" s="325"/>
      <c r="HH37" s="325"/>
      <c r="HI37" s="325"/>
      <c r="HJ37" s="325"/>
      <c r="HK37" s="325"/>
      <c r="HL37" s="325"/>
      <c r="HM37" s="325"/>
      <c r="HN37" s="325"/>
      <c r="HO37" s="325"/>
      <c r="HP37" s="325"/>
      <c r="HQ37" s="325"/>
      <c r="HR37" s="325"/>
      <c r="HS37" s="325"/>
      <c r="HT37" s="325"/>
      <c r="HU37" s="325"/>
      <c r="HV37" s="325"/>
      <c r="HW37" s="325"/>
      <c r="HX37" s="325"/>
      <c r="HY37" s="325"/>
      <c r="HZ37" s="325"/>
      <c r="IA37" s="325"/>
      <c r="IB37" s="325"/>
      <c r="IC37" s="325"/>
      <c r="ID37" s="325"/>
      <c r="IE37" s="325"/>
      <c r="IF37" s="325"/>
      <c r="IG37" s="325"/>
      <c r="IH37" s="325"/>
      <c r="II37" s="325"/>
      <c r="IJ37" s="325"/>
      <c r="IK37" s="325"/>
      <c r="IL37" s="325"/>
      <c r="IM37" s="325"/>
      <c r="IN37" s="325"/>
      <c r="IO37" s="325"/>
      <c r="IP37" s="325"/>
      <c r="IQ37" s="325"/>
      <c r="IR37" s="325"/>
      <c r="IS37" s="325"/>
      <c r="IT37" s="325"/>
      <c r="IU37" s="325"/>
      <c r="IV37" s="325"/>
      <c r="IW37" s="325"/>
      <c r="IX37" s="325"/>
      <c r="IY37" s="325"/>
      <c r="IZ37" s="325"/>
      <c r="JA37" s="325"/>
      <c r="JB37" s="325"/>
      <c r="JC37" s="325"/>
      <c r="JD37" s="325"/>
      <c r="JE37" s="325"/>
      <c r="JF37" s="325"/>
      <c r="JG37" s="325"/>
      <c r="JH37" s="325"/>
      <c r="JI37" s="325"/>
      <c r="JJ37" s="325"/>
      <c r="JK37" s="325"/>
      <c r="JL37" s="325"/>
      <c r="JM37" s="325"/>
      <c r="JN37" s="325"/>
      <c r="JO37" s="325"/>
      <c r="JP37" s="325"/>
      <c r="JQ37" s="325"/>
      <c r="JR37" s="325"/>
      <c r="JS37" s="325"/>
      <c r="JT37" s="325"/>
      <c r="JU37" s="325"/>
      <c r="JV37" s="325"/>
      <c r="JW37" s="325"/>
      <c r="JX37" s="325"/>
      <c r="JY37" s="325"/>
      <c r="JZ37" s="325"/>
      <c r="KA37" s="325"/>
      <c r="KB37" s="325"/>
      <c r="KC37" s="325"/>
      <c r="KD37" s="325"/>
      <c r="KE37" s="325"/>
      <c r="KF37" s="325"/>
      <c r="KG37" s="325"/>
      <c r="KH37" s="325"/>
      <c r="KI37" s="325"/>
      <c r="KJ37" s="325"/>
      <c r="KK37" s="325"/>
      <c r="KL37" s="325"/>
      <c r="KM37" s="325"/>
      <c r="KN37" s="325"/>
      <c r="KO37" s="325"/>
      <c r="KP37" s="325"/>
      <c r="KQ37" s="325"/>
      <c r="KR37" s="325"/>
      <c r="KS37" s="325"/>
      <c r="KT37" s="325"/>
      <c r="KU37" s="325"/>
      <c r="KV37" s="325"/>
      <c r="KW37" s="325"/>
      <c r="KX37" s="325"/>
      <c r="KY37" s="325"/>
      <c r="KZ37" s="325"/>
      <c r="LA37" s="325"/>
      <c r="LB37" s="325"/>
      <c r="LC37" s="325"/>
      <c r="LD37" s="325"/>
      <c r="LE37" s="325"/>
      <c r="LF37" s="325"/>
      <c r="LG37" s="325"/>
      <c r="LH37" s="325"/>
      <c r="LI37" s="325"/>
      <c r="LJ37" s="325"/>
      <c r="LK37" s="325"/>
      <c r="LL37" s="325"/>
      <c r="LM37" s="325"/>
      <c r="LN37" s="325"/>
      <c r="LO37" s="325"/>
      <c r="LP37" s="325"/>
      <c r="LQ37" s="325"/>
      <c r="LR37" s="325"/>
      <c r="LS37" s="325"/>
      <c r="LT37" s="325"/>
      <c r="LU37" s="325"/>
      <c r="LV37" s="325"/>
      <c r="LW37" s="325"/>
      <c r="LX37" s="325"/>
      <c r="LY37" s="325"/>
      <c r="LZ37" s="325"/>
      <c r="MA37" s="325"/>
      <c r="MB37" s="325"/>
      <c r="MC37" s="325"/>
      <c r="MD37" s="325"/>
      <c r="ME37" s="325"/>
      <c r="MF37" s="325"/>
      <c r="MG37" s="325"/>
      <c r="MH37" s="325"/>
      <c r="MI37" s="325"/>
      <c r="MJ37" s="325"/>
      <c r="MK37" s="325"/>
      <c r="ML37" s="325"/>
      <c r="MM37" s="325"/>
      <c r="MN37" s="325"/>
      <c r="MO37" s="325"/>
      <c r="MP37" s="325"/>
      <c r="MQ37" s="325"/>
      <c r="MR37" s="325"/>
      <c r="MS37" s="325"/>
      <c r="MT37" s="325"/>
      <c r="MU37" s="325"/>
      <c r="MV37" s="325"/>
      <c r="MW37" s="325"/>
      <c r="MX37" s="325"/>
      <c r="MY37" s="325"/>
      <c r="MZ37" s="325"/>
      <c r="NA37" s="325"/>
      <c r="NB37" s="325"/>
      <c r="NC37" s="325"/>
      <c r="ND37" s="325"/>
      <c r="NE37" s="325"/>
      <c r="NF37" s="325"/>
      <c r="NG37" s="325"/>
      <c r="NH37" s="325"/>
      <c r="NI37" s="325"/>
      <c r="NJ37" s="325"/>
      <c r="NK37" s="325"/>
      <c r="NL37" s="325"/>
      <c r="NM37" s="325"/>
      <c r="NN37" s="325"/>
      <c r="NO37" s="325"/>
      <c r="NP37" s="325"/>
      <c r="NQ37" s="325"/>
      <c r="NR37" s="325"/>
      <c r="NS37" s="325"/>
      <c r="NT37" s="325"/>
      <c r="NU37" s="325"/>
      <c r="NV37" s="325"/>
      <c r="NW37" s="325"/>
      <c r="NX37" s="325"/>
      <c r="NY37" s="325"/>
      <c r="NZ37" s="325"/>
      <c r="OA37" s="325"/>
      <c r="OB37" s="325"/>
      <c r="OC37" s="325"/>
      <c r="OD37" s="325"/>
      <c r="OE37" s="325"/>
      <c r="OF37" s="325"/>
      <c r="OG37" s="325"/>
      <c r="OH37" s="325"/>
      <c r="OI37" s="325"/>
      <c r="OJ37" s="325"/>
      <c r="OK37" s="325"/>
      <c r="OL37" s="325"/>
      <c r="OM37" s="325"/>
      <c r="ON37" s="325"/>
      <c r="OO37" s="325"/>
      <c r="OP37" s="325"/>
      <c r="OQ37" s="325"/>
      <c r="OR37" s="325"/>
      <c r="OS37" s="325"/>
      <c r="OT37" s="325"/>
      <c r="OU37" s="325"/>
      <c r="OV37" s="325"/>
      <c r="OW37" s="325"/>
      <c r="OX37" s="325"/>
      <c r="OY37" s="325"/>
      <c r="OZ37" s="325"/>
      <c r="PA37" s="325"/>
      <c r="PB37" s="325"/>
      <c r="PC37" s="325"/>
      <c r="PD37" s="325"/>
      <c r="PE37" s="325"/>
      <c r="PF37" s="325"/>
      <c r="PG37" s="325"/>
      <c r="PH37" s="325"/>
      <c r="PI37" s="325"/>
      <c r="PJ37" s="325"/>
      <c r="PK37" s="325"/>
      <c r="PL37" s="325"/>
      <c r="PM37" s="325"/>
      <c r="PN37" s="325"/>
      <c r="PO37" s="325"/>
      <c r="PP37" s="325"/>
      <c r="PQ37" s="325"/>
      <c r="PR37" s="325"/>
      <c r="PS37" s="325"/>
      <c r="PT37" s="325"/>
      <c r="PU37" s="325"/>
      <c r="PV37" s="325"/>
      <c r="PW37" s="325"/>
      <c r="PX37" s="325"/>
      <c r="PY37" s="325"/>
      <c r="PZ37" s="325"/>
      <c r="QA37" s="325"/>
      <c r="QB37" s="325"/>
      <c r="QC37" s="325"/>
      <c r="QD37" s="325"/>
      <c r="QE37" s="325"/>
      <c r="QF37" s="325"/>
      <c r="QG37" s="325"/>
      <c r="QH37" s="325"/>
      <c r="QI37" s="325"/>
      <c r="QJ37" s="325"/>
      <c r="QK37" s="325"/>
      <c r="QL37" s="325"/>
      <c r="QM37" s="325"/>
      <c r="QN37" s="325"/>
      <c r="QO37" s="325"/>
      <c r="QP37" s="325"/>
      <c r="QQ37" s="325"/>
      <c r="QR37" s="325"/>
      <c r="QS37" s="325"/>
      <c r="QT37" s="325"/>
      <c r="QU37" s="325"/>
      <c r="QV37" s="325"/>
      <c r="QW37" s="325"/>
      <c r="QX37" s="325"/>
      <c r="QY37" s="325"/>
      <c r="QZ37" s="325"/>
      <c r="RA37" s="325"/>
      <c r="RB37" s="325"/>
      <c r="RC37" s="325"/>
    </row>
    <row r="38" spans="1:471" s="357" customFormat="1" ht="44.25" customHeight="1" thickBot="1">
      <c r="A38" s="428" t="s">
        <v>3358</v>
      </c>
      <c r="B38" s="375" t="s">
        <v>1917</v>
      </c>
      <c r="C38" s="376" t="s">
        <v>1751</v>
      </c>
      <c r="D38" s="377">
        <v>51</v>
      </c>
      <c r="E38" s="377" t="s">
        <v>726</v>
      </c>
      <c r="F38" s="377" t="s">
        <v>45</v>
      </c>
      <c r="G38" s="377" t="s">
        <v>1757</v>
      </c>
      <c r="H38" s="376" t="s">
        <v>1586</v>
      </c>
      <c r="I38" s="377" t="s">
        <v>1928</v>
      </c>
      <c r="J38" s="378" t="s">
        <v>3131</v>
      </c>
      <c r="K38" s="377" t="s">
        <v>1922</v>
      </c>
      <c r="L38" s="377" t="s">
        <v>1682</v>
      </c>
      <c r="M38" s="379" t="s">
        <v>1607</v>
      </c>
      <c r="N38" s="379" t="s">
        <v>1608</v>
      </c>
      <c r="O38" s="380" t="s">
        <v>1918</v>
      </c>
      <c r="P38" s="378"/>
      <c r="Q38" s="377" t="s">
        <v>1919</v>
      </c>
      <c r="R38" s="378"/>
      <c r="S38" s="378"/>
      <c r="T38" s="377" t="s">
        <v>1920</v>
      </c>
      <c r="U38" s="378"/>
      <c r="V38" s="378"/>
      <c r="W38" s="378"/>
      <c r="X38" s="378"/>
      <c r="Y38" s="378"/>
      <c r="Z38" s="378"/>
      <c r="AA38" s="377" t="s">
        <v>1651</v>
      </c>
      <c r="AB38" s="378"/>
      <c r="AC38" s="378"/>
      <c r="AD38" s="378"/>
      <c r="AE38" s="378"/>
      <c r="AF38" s="378"/>
      <c r="AG38" s="378"/>
      <c r="AH38" s="377" t="s">
        <v>1921</v>
      </c>
      <c r="AI38" s="377" t="s">
        <v>1923</v>
      </c>
      <c r="AJ38" s="377" t="s">
        <v>1924</v>
      </c>
      <c r="AK38" s="429" t="s">
        <v>1925</v>
      </c>
      <c r="AL38" s="377" t="s">
        <v>1926</v>
      </c>
      <c r="AM38" s="381" t="s">
        <v>1707</v>
      </c>
      <c r="AN38" s="325"/>
      <c r="AO38" s="325"/>
      <c r="AP38" s="325"/>
      <c r="AQ38" s="325"/>
      <c r="AR38" s="325"/>
      <c r="AS38" s="325"/>
      <c r="AT38" s="325"/>
      <c r="AU38" s="325"/>
      <c r="AV38" s="325"/>
      <c r="AW38" s="325"/>
      <c r="AX38" s="325"/>
      <c r="AY38" s="325"/>
      <c r="AZ38" s="325"/>
      <c r="BA38" s="325"/>
      <c r="BB38" s="325"/>
      <c r="BC38" s="325"/>
      <c r="BD38" s="325"/>
      <c r="BE38" s="325"/>
      <c r="BF38" s="325"/>
      <c r="BG38" s="325"/>
      <c r="BH38" s="325"/>
      <c r="BI38" s="325"/>
      <c r="BJ38" s="325"/>
      <c r="BK38" s="325"/>
      <c r="BL38" s="325"/>
      <c r="BM38" s="325"/>
      <c r="BN38" s="325"/>
      <c r="BO38" s="325"/>
      <c r="BP38" s="325"/>
      <c r="BQ38" s="325"/>
      <c r="BR38" s="325"/>
      <c r="BS38" s="325"/>
      <c r="BT38" s="325"/>
      <c r="BU38" s="325"/>
      <c r="BV38" s="325"/>
      <c r="BW38" s="325"/>
      <c r="BX38" s="325"/>
      <c r="BY38" s="325"/>
      <c r="BZ38" s="325"/>
      <c r="CA38" s="325"/>
      <c r="CB38" s="325"/>
      <c r="CC38" s="325"/>
      <c r="CD38" s="325"/>
      <c r="CE38" s="325"/>
      <c r="CF38" s="325"/>
      <c r="CG38" s="325"/>
      <c r="CH38" s="325"/>
      <c r="CI38" s="325"/>
      <c r="CJ38" s="325"/>
      <c r="CK38" s="325"/>
      <c r="CL38" s="325"/>
      <c r="CM38" s="325"/>
      <c r="CN38" s="325"/>
      <c r="CO38" s="325"/>
      <c r="CP38" s="325"/>
      <c r="CQ38" s="325"/>
      <c r="CR38" s="325"/>
      <c r="CS38" s="325"/>
      <c r="CT38" s="325"/>
      <c r="CU38" s="325"/>
      <c r="CV38" s="325"/>
      <c r="CW38" s="325"/>
      <c r="CX38" s="325"/>
      <c r="CY38" s="325"/>
      <c r="CZ38" s="325"/>
      <c r="DA38" s="325"/>
      <c r="DB38" s="325"/>
      <c r="DC38" s="325"/>
      <c r="DD38" s="325"/>
      <c r="DE38" s="325"/>
      <c r="DF38" s="325"/>
      <c r="DG38" s="325"/>
      <c r="DH38" s="325"/>
      <c r="DI38" s="325"/>
      <c r="DJ38" s="325"/>
      <c r="DK38" s="325"/>
      <c r="DL38" s="325"/>
      <c r="DM38" s="325"/>
      <c r="DN38" s="325"/>
      <c r="DO38" s="325"/>
      <c r="DP38" s="325"/>
      <c r="DQ38" s="325"/>
      <c r="DR38" s="325"/>
      <c r="DS38" s="325"/>
      <c r="DT38" s="325"/>
      <c r="DU38" s="325"/>
      <c r="DV38" s="325"/>
      <c r="DW38" s="325"/>
      <c r="DX38" s="325"/>
      <c r="DY38" s="325"/>
      <c r="DZ38" s="325"/>
      <c r="EA38" s="325"/>
      <c r="EB38" s="325"/>
      <c r="EC38" s="325"/>
      <c r="ED38" s="325"/>
      <c r="EE38" s="325"/>
      <c r="EF38" s="325"/>
      <c r="EG38" s="325"/>
      <c r="EH38" s="325"/>
      <c r="EI38" s="325"/>
      <c r="EJ38" s="325"/>
      <c r="EK38" s="325"/>
      <c r="EL38" s="325"/>
      <c r="EM38" s="325"/>
      <c r="EN38" s="325"/>
      <c r="EO38" s="325"/>
      <c r="EP38" s="325"/>
      <c r="EQ38" s="325"/>
      <c r="ER38" s="325"/>
      <c r="ES38" s="325"/>
      <c r="ET38" s="325"/>
      <c r="EU38" s="325"/>
      <c r="EV38" s="325"/>
      <c r="EW38" s="325"/>
      <c r="EX38" s="325"/>
      <c r="EY38" s="325"/>
      <c r="EZ38" s="325"/>
      <c r="FA38" s="325"/>
      <c r="FB38" s="325"/>
      <c r="FC38" s="325"/>
      <c r="FD38" s="325"/>
      <c r="FE38" s="325"/>
      <c r="FF38" s="325"/>
      <c r="FG38" s="325"/>
      <c r="FH38" s="325"/>
      <c r="FI38" s="325"/>
      <c r="FJ38" s="325"/>
      <c r="FK38" s="325"/>
      <c r="FL38" s="325"/>
      <c r="FM38" s="325"/>
      <c r="FN38" s="325"/>
      <c r="FO38" s="325"/>
      <c r="FP38" s="325"/>
      <c r="FQ38" s="325"/>
      <c r="FR38" s="325"/>
      <c r="FS38" s="325"/>
      <c r="FT38" s="325"/>
      <c r="FU38" s="325"/>
      <c r="FV38" s="325"/>
      <c r="FW38" s="325"/>
      <c r="FX38" s="325"/>
      <c r="FY38" s="325"/>
      <c r="FZ38" s="325"/>
      <c r="GA38" s="325"/>
      <c r="GB38" s="325"/>
      <c r="GC38" s="325"/>
      <c r="GD38" s="325"/>
      <c r="GE38" s="325"/>
      <c r="GF38" s="325"/>
      <c r="GG38" s="325"/>
      <c r="GH38" s="325"/>
      <c r="GI38" s="325"/>
      <c r="GJ38" s="325"/>
      <c r="GK38" s="325"/>
      <c r="GL38" s="325"/>
      <c r="GM38" s="325"/>
      <c r="GN38" s="325"/>
      <c r="GO38" s="325"/>
      <c r="GP38" s="325"/>
      <c r="GQ38" s="325"/>
      <c r="GR38" s="325"/>
      <c r="GS38" s="325"/>
      <c r="GT38" s="325"/>
      <c r="GU38" s="325"/>
      <c r="GV38" s="325"/>
      <c r="GW38" s="325"/>
      <c r="GX38" s="325"/>
      <c r="GY38" s="325"/>
      <c r="GZ38" s="325"/>
      <c r="HA38" s="325"/>
      <c r="HB38" s="325"/>
      <c r="HC38" s="325"/>
      <c r="HD38" s="325"/>
      <c r="HE38" s="325"/>
      <c r="HF38" s="325"/>
      <c r="HG38" s="325"/>
      <c r="HH38" s="325"/>
      <c r="HI38" s="325"/>
      <c r="HJ38" s="325"/>
      <c r="HK38" s="325"/>
      <c r="HL38" s="325"/>
      <c r="HM38" s="325"/>
      <c r="HN38" s="325"/>
      <c r="HO38" s="325"/>
      <c r="HP38" s="325"/>
      <c r="HQ38" s="325"/>
      <c r="HR38" s="325"/>
      <c r="HS38" s="325"/>
      <c r="HT38" s="325"/>
      <c r="HU38" s="325"/>
      <c r="HV38" s="325"/>
      <c r="HW38" s="325"/>
      <c r="HX38" s="325"/>
      <c r="HY38" s="325"/>
      <c r="HZ38" s="325"/>
      <c r="IA38" s="325"/>
      <c r="IB38" s="325"/>
      <c r="IC38" s="325"/>
      <c r="ID38" s="325"/>
      <c r="IE38" s="325"/>
      <c r="IF38" s="325"/>
      <c r="IG38" s="325"/>
      <c r="IH38" s="325"/>
      <c r="II38" s="325"/>
      <c r="IJ38" s="325"/>
      <c r="IK38" s="325"/>
      <c r="IL38" s="325"/>
      <c r="IM38" s="325"/>
      <c r="IN38" s="325"/>
      <c r="IO38" s="325"/>
      <c r="IP38" s="325"/>
      <c r="IQ38" s="325"/>
      <c r="IR38" s="325"/>
      <c r="IS38" s="325"/>
      <c r="IT38" s="325"/>
      <c r="IU38" s="325"/>
      <c r="IV38" s="325"/>
      <c r="IW38" s="325"/>
      <c r="IX38" s="325"/>
      <c r="IY38" s="325"/>
      <c r="IZ38" s="325"/>
      <c r="JA38" s="325"/>
      <c r="JB38" s="325"/>
      <c r="JC38" s="325"/>
      <c r="JD38" s="325"/>
      <c r="JE38" s="325"/>
      <c r="JF38" s="325"/>
      <c r="JG38" s="325"/>
      <c r="JH38" s="325"/>
      <c r="JI38" s="325"/>
      <c r="JJ38" s="325"/>
      <c r="JK38" s="325"/>
      <c r="JL38" s="325"/>
      <c r="JM38" s="325"/>
      <c r="JN38" s="325"/>
      <c r="JO38" s="325"/>
      <c r="JP38" s="325"/>
      <c r="JQ38" s="325"/>
      <c r="JR38" s="325"/>
      <c r="JS38" s="325"/>
      <c r="JT38" s="325"/>
      <c r="JU38" s="325"/>
      <c r="JV38" s="325"/>
      <c r="JW38" s="325"/>
      <c r="JX38" s="325"/>
      <c r="JY38" s="325"/>
      <c r="JZ38" s="325"/>
      <c r="KA38" s="325"/>
      <c r="KB38" s="325"/>
      <c r="KC38" s="325"/>
      <c r="KD38" s="325"/>
      <c r="KE38" s="325"/>
      <c r="KF38" s="325"/>
      <c r="KG38" s="325"/>
      <c r="KH38" s="325"/>
      <c r="KI38" s="325"/>
      <c r="KJ38" s="325"/>
      <c r="KK38" s="325"/>
      <c r="KL38" s="325"/>
      <c r="KM38" s="325"/>
      <c r="KN38" s="325"/>
      <c r="KO38" s="325"/>
      <c r="KP38" s="325"/>
      <c r="KQ38" s="325"/>
      <c r="KR38" s="325"/>
      <c r="KS38" s="325"/>
      <c r="KT38" s="325"/>
      <c r="KU38" s="325"/>
      <c r="KV38" s="325"/>
      <c r="KW38" s="325"/>
      <c r="KX38" s="325"/>
      <c r="KY38" s="325"/>
      <c r="KZ38" s="325"/>
      <c r="LA38" s="325"/>
      <c r="LB38" s="325"/>
      <c r="LC38" s="325"/>
      <c r="LD38" s="325"/>
      <c r="LE38" s="325"/>
      <c r="LF38" s="325"/>
      <c r="LG38" s="325"/>
      <c r="LH38" s="325"/>
      <c r="LI38" s="325"/>
      <c r="LJ38" s="325"/>
      <c r="LK38" s="325"/>
      <c r="LL38" s="325"/>
      <c r="LM38" s="325"/>
      <c r="LN38" s="325"/>
      <c r="LO38" s="325"/>
      <c r="LP38" s="325"/>
      <c r="LQ38" s="325"/>
      <c r="LR38" s="325"/>
      <c r="LS38" s="325"/>
      <c r="LT38" s="325"/>
      <c r="LU38" s="325"/>
      <c r="LV38" s="325"/>
      <c r="LW38" s="325"/>
      <c r="LX38" s="325"/>
      <c r="LY38" s="325"/>
      <c r="LZ38" s="325"/>
      <c r="MA38" s="325"/>
      <c r="MB38" s="325"/>
      <c r="MC38" s="325"/>
      <c r="MD38" s="325"/>
      <c r="ME38" s="325"/>
      <c r="MF38" s="325"/>
      <c r="MG38" s="325"/>
      <c r="MH38" s="325"/>
      <c r="MI38" s="325"/>
      <c r="MJ38" s="325"/>
      <c r="MK38" s="325"/>
      <c r="ML38" s="325"/>
      <c r="MM38" s="325"/>
      <c r="MN38" s="325"/>
      <c r="MO38" s="325"/>
      <c r="MP38" s="325"/>
      <c r="MQ38" s="325"/>
      <c r="MR38" s="325"/>
      <c r="MS38" s="325"/>
      <c r="MT38" s="325"/>
      <c r="MU38" s="325"/>
      <c r="MV38" s="325"/>
      <c r="MW38" s="325"/>
      <c r="MX38" s="325"/>
      <c r="MY38" s="325"/>
      <c r="MZ38" s="325"/>
      <c r="NA38" s="325"/>
      <c r="NB38" s="325"/>
      <c r="NC38" s="325"/>
      <c r="ND38" s="325"/>
      <c r="NE38" s="325"/>
      <c r="NF38" s="325"/>
      <c r="NG38" s="325"/>
      <c r="NH38" s="325"/>
      <c r="NI38" s="325"/>
      <c r="NJ38" s="325"/>
      <c r="NK38" s="325"/>
      <c r="NL38" s="325"/>
      <c r="NM38" s="325"/>
      <c r="NN38" s="325"/>
      <c r="NO38" s="325"/>
      <c r="NP38" s="325"/>
      <c r="NQ38" s="325"/>
      <c r="NR38" s="325"/>
      <c r="NS38" s="325"/>
      <c r="NT38" s="325"/>
      <c r="NU38" s="325"/>
      <c r="NV38" s="325"/>
      <c r="NW38" s="325"/>
      <c r="NX38" s="325"/>
      <c r="NY38" s="325"/>
      <c r="NZ38" s="325"/>
      <c r="OA38" s="325"/>
      <c r="OB38" s="325"/>
      <c r="OC38" s="325"/>
      <c r="OD38" s="325"/>
      <c r="OE38" s="325"/>
      <c r="OF38" s="325"/>
      <c r="OG38" s="325"/>
      <c r="OH38" s="325"/>
      <c r="OI38" s="325"/>
      <c r="OJ38" s="325"/>
      <c r="OK38" s="325"/>
      <c r="OL38" s="325"/>
      <c r="OM38" s="325"/>
      <c r="ON38" s="325"/>
      <c r="OO38" s="325"/>
      <c r="OP38" s="325"/>
      <c r="OQ38" s="325"/>
      <c r="OR38" s="325"/>
      <c r="OS38" s="325"/>
      <c r="OT38" s="325"/>
      <c r="OU38" s="325"/>
      <c r="OV38" s="325"/>
      <c r="OW38" s="325"/>
      <c r="OX38" s="325"/>
      <c r="OY38" s="325"/>
      <c r="OZ38" s="325"/>
      <c r="PA38" s="325"/>
      <c r="PB38" s="325"/>
      <c r="PC38" s="325"/>
      <c r="PD38" s="325"/>
      <c r="PE38" s="325"/>
      <c r="PF38" s="325"/>
      <c r="PG38" s="325"/>
      <c r="PH38" s="325"/>
      <c r="PI38" s="325"/>
      <c r="PJ38" s="325"/>
      <c r="PK38" s="325"/>
      <c r="PL38" s="325"/>
      <c r="PM38" s="325"/>
      <c r="PN38" s="325"/>
      <c r="PO38" s="325"/>
      <c r="PP38" s="325"/>
      <c r="PQ38" s="325"/>
      <c r="PR38" s="325"/>
      <c r="PS38" s="325"/>
      <c r="PT38" s="325"/>
      <c r="PU38" s="325"/>
      <c r="PV38" s="325"/>
      <c r="PW38" s="325"/>
      <c r="PX38" s="325"/>
      <c r="PY38" s="325"/>
      <c r="PZ38" s="325"/>
      <c r="QA38" s="325"/>
      <c r="QB38" s="325"/>
      <c r="QC38" s="325"/>
      <c r="QD38" s="325"/>
      <c r="QE38" s="325"/>
      <c r="QF38" s="325"/>
      <c r="QG38" s="325"/>
      <c r="QH38" s="325"/>
      <c r="QI38" s="325"/>
      <c r="QJ38" s="325"/>
      <c r="QK38" s="325"/>
      <c r="QL38" s="325"/>
      <c r="QM38" s="325"/>
      <c r="QN38" s="325"/>
      <c r="QO38" s="325"/>
      <c r="QP38" s="325"/>
      <c r="QQ38" s="325"/>
      <c r="QR38" s="325"/>
      <c r="QS38" s="325"/>
      <c r="QT38" s="325"/>
      <c r="QU38" s="325"/>
      <c r="QV38" s="325"/>
      <c r="QW38" s="325"/>
      <c r="QX38" s="325"/>
      <c r="QY38" s="325"/>
      <c r="QZ38" s="325"/>
      <c r="RA38" s="325"/>
      <c r="RB38" s="325"/>
      <c r="RC38" s="325"/>
    </row>
    <row r="39" spans="1:471" s="357" customFormat="1" ht="44.25" customHeight="1">
      <c r="A39" s="350" t="s">
        <v>3358</v>
      </c>
      <c r="B39" s="400" t="s">
        <v>1950</v>
      </c>
      <c r="C39" s="352" t="s">
        <v>1751</v>
      </c>
      <c r="D39" s="354"/>
      <c r="E39" s="354"/>
      <c r="F39" s="354"/>
      <c r="G39" s="354"/>
      <c r="H39" s="352" t="s">
        <v>1576</v>
      </c>
      <c r="I39" s="353" t="s">
        <v>1951</v>
      </c>
      <c r="J39" s="354" t="s">
        <v>3132</v>
      </c>
      <c r="K39" s="354"/>
      <c r="L39" s="353" t="s">
        <v>1604</v>
      </c>
      <c r="M39" s="355" t="s">
        <v>1607</v>
      </c>
      <c r="N39" s="355" t="s">
        <v>1608</v>
      </c>
      <c r="O39" s="354"/>
      <c r="P39" s="354"/>
      <c r="Q39" s="354"/>
      <c r="R39" s="354"/>
      <c r="S39" s="354"/>
      <c r="T39" s="354"/>
      <c r="U39" s="354"/>
      <c r="V39" s="354"/>
      <c r="W39" s="354"/>
      <c r="X39" s="354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  <c r="AL39" s="354"/>
      <c r="AM39" s="430"/>
      <c r="AN39" s="325"/>
      <c r="AO39" s="325"/>
      <c r="AP39" s="325"/>
      <c r="AQ39" s="325"/>
      <c r="AR39" s="325"/>
      <c r="AS39" s="325"/>
      <c r="AT39" s="325"/>
      <c r="AU39" s="325"/>
      <c r="AV39" s="325"/>
      <c r="AW39" s="325"/>
      <c r="AX39" s="325"/>
      <c r="AY39" s="325"/>
      <c r="AZ39" s="325"/>
      <c r="BA39" s="325"/>
      <c r="BB39" s="325"/>
      <c r="BC39" s="325"/>
      <c r="BD39" s="325"/>
      <c r="BE39" s="325"/>
      <c r="BF39" s="325"/>
      <c r="BG39" s="325"/>
      <c r="BH39" s="325"/>
      <c r="BI39" s="325"/>
      <c r="BJ39" s="325"/>
      <c r="BK39" s="325"/>
      <c r="BL39" s="325"/>
      <c r="BM39" s="325"/>
      <c r="BN39" s="325"/>
      <c r="BO39" s="325"/>
      <c r="BP39" s="325"/>
      <c r="BQ39" s="325"/>
      <c r="BR39" s="325"/>
      <c r="BS39" s="325"/>
      <c r="BT39" s="325"/>
      <c r="BU39" s="325"/>
      <c r="BV39" s="325"/>
      <c r="BW39" s="325"/>
      <c r="BX39" s="325"/>
      <c r="BY39" s="325"/>
      <c r="BZ39" s="325"/>
      <c r="CA39" s="325"/>
      <c r="CB39" s="325"/>
      <c r="CC39" s="325"/>
      <c r="CD39" s="325"/>
      <c r="CE39" s="325"/>
      <c r="CF39" s="325"/>
      <c r="CG39" s="325"/>
      <c r="CH39" s="325"/>
      <c r="CI39" s="325"/>
      <c r="CJ39" s="325"/>
      <c r="CK39" s="325"/>
      <c r="CL39" s="325"/>
      <c r="CM39" s="325"/>
      <c r="CN39" s="325"/>
      <c r="CO39" s="325"/>
      <c r="CP39" s="325"/>
      <c r="CQ39" s="325"/>
      <c r="CR39" s="325"/>
      <c r="CS39" s="325"/>
      <c r="CT39" s="325"/>
      <c r="CU39" s="325"/>
      <c r="CV39" s="325"/>
      <c r="CW39" s="325"/>
      <c r="CX39" s="325"/>
      <c r="CY39" s="325"/>
      <c r="CZ39" s="325"/>
      <c r="DA39" s="325"/>
      <c r="DB39" s="325"/>
      <c r="DC39" s="325"/>
      <c r="DD39" s="325"/>
      <c r="DE39" s="325"/>
      <c r="DF39" s="325"/>
      <c r="DG39" s="325"/>
      <c r="DH39" s="325"/>
      <c r="DI39" s="325"/>
      <c r="DJ39" s="325"/>
      <c r="DK39" s="325"/>
      <c r="DL39" s="325"/>
      <c r="DM39" s="325"/>
      <c r="DN39" s="325"/>
      <c r="DO39" s="325"/>
      <c r="DP39" s="325"/>
      <c r="DQ39" s="325"/>
      <c r="DR39" s="325"/>
      <c r="DS39" s="325"/>
      <c r="DT39" s="325"/>
      <c r="DU39" s="325"/>
      <c r="DV39" s="325"/>
      <c r="DW39" s="325"/>
      <c r="DX39" s="325"/>
      <c r="DY39" s="325"/>
      <c r="DZ39" s="325"/>
      <c r="EA39" s="325"/>
      <c r="EB39" s="325"/>
      <c r="EC39" s="325"/>
      <c r="ED39" s="325"/>
      <c r="EE39" s="325"/>
      <c r="EF39" s="325"/>
      <c r="EG39" s="325"/>
      <c r="EH39" s="325"/>
      <c r="EI39" s="325"/>
      <c r="EJ39" s="325"/>
      <c r="EK39" s="325"/>
      <c r="EL39" s="325"/>
      <c r="EM39" s="325"/>
      <c r="EN39" s="325"/>
      <c r="EO39" s="325"/>
      <c r="EP39" s="325"/>
      <c r="EQ39" s="325"/>
      <c r="ER39" s="325"/>
      <c r="ES39" s="325"/>
      <c r="ET39" s="325"/>
      <c r="EU39" s="325"/>
      <c r="EV39" s="325"/>
      <c r="EW39" s="325"/>
      <c r="EX39" s="325"/>
      <c r="EY39" s="325"/>
      <c r="EZ39" s="325"/>
      <c r="FA39" s="325"/>
      <c r="FB39" s="325"/>
      <c r="FC39" s="325"/>
      <c r="FD39" s="325"/>
      <c r="FE39" s="325"/>
      <c r="FF39" s="325"/>
      <c r="FG39" s="325"/>
      <c r="FH39" s="325"/>
      <c r="FI39" s="325"/>
      <c r="FJ39" s="325"/>
      <c r="FK39" s="325"/>
      <c r="FL39" s="325"/>
      <c r="FM39" s="325"/>
      <c r="FN39" s="325"/>
      <c r="FO39" s="325"/>
      <c r="FP39" s="325"/>
      <c r="FQ39" s="325"/>
      <c r="FR39" s="325"/>
      <c r="FS39" s="325"/>
      <c r="FT39" s="325"/>
      <c r="FU39" s="325"/>
      <c r="FV39" s="325"/>
      <c r="FW39" s="325"/>
      <c r="FX39" s="325"/>
      <c r="FY39" s="325"/>
      <c r="FZ39" s="325"/>
      <c r="GA39" s="325"/>
      <c r="GB39" s="325"/>
      <c r="GC39" s="325"/>
      <c r="GD39" s="325"/>
      <c r="GE39" s="325"/>
      <c r="GF39" s="325"/>
      <c r="GG39" s="325"/>
      <c r="GH39" s="325"/>
      <c r="GI39" s="325"/>
      <c r="GJ39" s="325"/>
      <c r="GK39" s="325"/>
      <c r="GL39" s="325"/>
      <c r="GM39" s="325"/>
      <c r="GN39" s="325"/>
      <c r="GO39" s="325"/>
      <c r="GP39" s="325"/>
      <c r="GQ39" s="325"/>
      <c r="GR39" s="325"/>
      <c r="GS39" s="325"/>
      <c r="GT39" s="325"/>
      <c r="GU39" s="325"/>
      <c r="GV39" s="325"/>
      <c r="GW39" s="325"/>
      <c r="GX39" s="325"/>
      <c r="GY39" s="325"/>
      <c r="GZ39" s="325"/>
      <c r="HA39" s="325"/>
      <c r="HB39" s="325"/>
      <c r="HC39" s="325"/>
      <c r="HD39" s="325"/>
      <c r="HE39" s="325"/>
      <c r="HF39" s="325"/>
      <c r="HG39" s="325"/>
      <c r="HH39" s="325"/>
      <c r="HI39" s="325"/>
      <c r="HJ39" s="325"/>
      <c r="HK39" s="325"/>
      <c r="HL39" s="325"/>
      <c r="HM39" s="325"/>
      <c r="HN39" s="325"/>
      <c r="HO39" s="325"/>
      <c r="HP39" s="325"/>
      <c r="HQ39" s="325"/>
      <c r="HR39" s="325"/>
      <c r="HS39" s="325"/>
      <c r="HT39" s="325"/>
      <c r="HU39" s="325"/>
      <c r="HV39" s="325"/>
      <c r="HW39" s="325"/>
      <c r="HX39" s="325"/>
      <c r="HY39" s="325"/>
      <c r="HZ39" s="325"/>
      <c r="IA39" s="325"/>
      <c r="IB39" s="325"/>
      <c r="IC39" s="325"/>
      <c r="ID39" s="325"/>
      <c r="IE39" s="325"/>
      <c r="IF39" s="325"/>
      <c r="IG39" s="325"/>
      <c r="IH39" s="325"/>
      <c r="II39" s="325"/>
      <c r="IJ39" s="325"/>
      <c r="IK39" s="325"/>
      <c r="IL39" s="325"/>
      <c r="IM39" s="325"/>
      <c r="IN39" s="325"/>
      <c r="IO39" s="325"/>
      <c r="IP39" s="325"/>
      <c r="IQ39" s="325"/>
      <c r="IR39" s="325"/>
      <c r="IS39" s="325"/>
      <c r="IT39" s="325"/>
      <c r="IU39" s="325"/>
      <c r="IV39" s="325"/>
      <c r="IW39" s="325"/>
      <c r="IX39" s="325"/>
      <c r="IY39" s="325"/>
      <c r="IZ39" s="325"/>
      <c r="JA39" s="325"/>
      <c r="JB39" s="325"/>
      <c r="JC39" s="325"/>
      <c r="JD39" s="325"/>
      <c r="JE39" s="325"/>
      <c r="JF39" s="325"/>
      <c r="JG39" s="325"/>
      <c r="JH39" s="325"/>
      <c r="JI39" s="325"/>
      <c r="JJ39" s="325"/>
      <c r="JK39" s="325"/>
      <c r="JL39" s="325"/>
      <c r="JM39" s="325"/>
      <c r="JN39" s="325"/>
      <c r="JO39" s="325"/>
      <c r="JP39" s="325"/>
      <c r="JQ39" s="325"/>
      <c r="JR39" s="325"/>
      <c r="JS39" s="325"/>
      <c r="JT39" s="325"/>
      <c r="JU39" s="325"/>
      <c r="JV39" s="325"/>
      <c r="JW39" s="325"/>
      <c r="JX39" s="325"/>
      <c r="JY39" s="325"/>
      <c r="JZ39" s="325"/>
      <c r="KA39" s="325"/>
      <c r="KB39" s="325"/>
      <c r="KC39" s="325"/>
      <c r="KD39" s="325"/>
      <c r="KE39" s="325"/>
      <c r="KF39" s="325"/>
      <c r="KG39" s="325"/>
      <c r="KH39" s="325"/>
      <c r="KI39" s="325"/>
      <c r="KJ39" s="325"/>
      <c r="KK39" s="325"/>
      <c r="KL39" s="325"/>
      <c r="KM39" s="325"/>
      <c r="KN39" s="325"/>
      <c r="KO39" s="325"/>
      <c r="KP39" s="325"/>
      <c r="KQ39" s="325"/>
      <c r="KR39" s="325"/>
      <c r="KS39" s="325"/>
      <c r="KT39" s="325"/>
      <c r="KU39" s="325"/>
      <c r="KV39" s="325"/>
      <c r="KW39" s="325"/>
      <c r="KX39" s="325"/>
      <c r="KY39" s="325"/>
      <c r="KZ39" s="325"/>
      <c r="LA39" s="325"/>
      <c r="LB39" s="325"/>
      <c r="LC39" s="325"/>
      <c r="LD39" s="325"/>
      <c r="LE39" s="325"/>
      <c r="LF39" s="325"/>
      <c r="LG39" s="325"/>
      <c r="LH39" s="325"/>
      <c r="LI39" s="325"/>
      <c r="LJ39" s="325"/>
      <c r="LK39" s="325"/>
      <c r="LL39" s="325"/>
      <c r="LM39" s="325"/>
      <c r="LN39" s="325"/>
      <c r="LO39" s="325"/>
      <c r="LP39" s="325"/>
      <c r="LQ39" s="325"/>
      <c r="LR39" s="325"/>
      <c r="LS39" s="325"/>
      <c r="LT39" s="325"/>
      <c r="LU39" s="325"/>
      <c r="LV39" s="325"/>
      <c r="LW39" s="325"/>
      <c r="LX39" s="325"/>
      <c r="LY39" s="325"/>
      <c r="LZ39" s="325"/>
      <c r="MA39" s="325"/>
      <c r="MB39" s="325"/>
      <c r="MC39" s="325"/>
      <c r="MD39" s="325"/>
      <c r="ME39" s="325"/>
      <c r="MF39" s="325"/>
      <c r="MG39" s="325"/>
      <c r="MH39" s="325"/>
      <c r="MI39" s="325"/>
      <c r="MJ39" s="325"/>
      <c r="MK39" s="325"/>
      <c r="ML39" s="325"/>
      <c r="MM39" s="325"/>
      <c r="MN39" s="325"/>
      <c r="MO39" s="325"/>
      <c r="MP39" s="325"/>
      <c r="MQ39" s="325"/>
      <c r="MR39" s="325"/>
      <c r="MS39" s="325"/>
      <c r="MT39" s="325"/>
      <c r="MU39" s="325"/>
      <c r="MV39" s="325"/>
      <c r="MW39" s="325"/>
      <c r="MX39" s="325"/>
      <c r="MY39" s="325"/>
      <c r="MZ39" s="325"/>
      <c r="NA39" s="325"/>
      <c r="NB39" s="325"/>
      <c r="NC39" s="325"/>
      <c r="ND39" s="325"/>
      <c r="NE39" s="325"/>
      <c r="NF39" s="325"/>
      <c r="NG39" s="325"/>
      <c r="NH39" s="325"/>
      <c r="NI39" s="325"/>
      <c r="NJ39" s="325"/>
      <c r="NK39" s="325"/>
      <c r="NL39" s="325"/>
      <c r="NM39" s="325"/>
      <c r="NN39" s="325"/>
      <c r="NO39" s="325"/>
      <c r="NP39" s="325"/>
      <c r="NQ39" s="325"/>
      <c r="NR39" s="325"/>
      <c r="NS39" s="325"/>
      <c r="NT39" s="325"/>
      <c r="NU39" s="325"/>
      <c r="NV39" s="325"/>
      <c r="NW39" s="325"/>
      <c r="NX39" s="325"/>
      <c r="NY39" s="325"/>
      <c r="NZ39" s="325"/>
      <c r="OA39" s="325"/>
      <c r="OB39" s="325"/>
      <c r="OC39" s="325"/>
      <c r="OD39" s="325"/>
      <c r="OE39" s="325"/>
      <c r="OF39" s="325"/>
      <c r="OG39" s="325"/>
      <c r="OH39" s="325"/>
      <c r="OI39" s="325"/>
      <c r="OJ39" s="325"/>
      <c r="OK39" s="325"/>
      <c r="OL39" s="325"/>
      <c r="OM39" s="325"/>
      <c r="ON39" s="325"/>
      <c r="OO39" s="325"/>
      <c r="OP39" s="325"/>
      <c r="OQ39" s="325"/>
      <c r="OR39" s="325"/>
      <c r="OS39" s="325"/>
      <c r="OT39" s="325"/>
      <c r="OU39" s="325"/>
      <c r="OV39" s="325"/>
      <c r="OW39" s="325"/>
      <c r="OX39" s="325"/>
      <c r="OY39" s="325"/>
      <c r="OZ39" s="325"/>
      <c r="PA39" s="325"/>
      <c r="PB39" s="325"/>
      <c r="PC39" s="325"/>
      <c r="PD39" s="325"/>
      <c r="PE39" s="325"/>
      <c r="PF39" s="325"/>
      <c r="PG39" s="325"/>
      <c r="PH39" s="325"/>
      <c r="PI39" s="325"/>
      <c r="PJ39" s="325"/>
      <c r="PK39" s="325"/>
      <c r="PL39" s="325"/>
      <c r="PM39" s="325"/>
      <c r="PN39" s="325"/>
      <c r="PO39" s="325"/>
      <c r="PP39" s="325"/>
      <c r="PQ39" s="325"/>
      <c r="PR39" s="325"/>
      <c r="PS39" s="325"/>
      <c r="PT39" s="325"/>
      <c r="PU39" s="325"/>
      <c r="PV39" s="325"/>
      <c r="PW39" s="325"/>
      <c r="PX39" s="325"/>
      <c r="PY39" s="325"/>
      <c r="PZ39" s="325"/>
      <c r="QA39" s="325"/>
      <c r="QB39" s="325"/>
      <c r="QC39" s="325"/>
      <c r="QD39" s="325"/>
      <c r="QE39" s="325"/>
      <c r="QF39" s="325"/>
      <c r="QG39" s="325"/>
      <c r="QH39" s="325"/>
      <c r="QI39" s="325"/>
      <c r="QJ39" s="325"/>
      <c r="QK39" s="325"/>
      <c r="QL39" s="325"/>
      <c r="QM39" s="325"/>
      <c r="QN39" s="325"/>
      <c r="QO39" s="325"/>
      <c r="QP39" s="325"/>
      <c r="QQ39" s="325"/>
      <c r="QR39" s="325"/>
      <c r="QS39" s="325"/>
      <c r="QT39" s="325"/>
      <c r="QU39" s="325"/>
      <c r="QV39" s="325"/>
      <c r="QW39" s="325"/>
      <c r="QX39" s="325"/>
      <c r="QY39" s="325"/>
      <c r="QZ39" s="325"/>
      <c r="RA39" s="325"/>
      <c r="RB39" s="325"/>
      <c r="RC39" s="325"/>
    </row>
    <row r="40" spans="1:471" s="357" customFormat="1" ht="44.25" customHeight="1">
      <c r="A40" s="350" t="s">
        <v>3358</v>
      </c>
      <c r="B40" s="400" t="s">
        <v>1950</v>
      </c>
      <c r="C40" s="352" t="s">
        <v>1751</v>
      </c>
      <c r="D40" s="354"/>
      <c r="E40" s="354"/>
      <c r="F40" s="354"/>
      <c r="G40" s="354"/>
      <c r="H40" s="352" t="s">
        <v>1577</v>
      </c>
      <c r="I40" s="353" t="s">
        <v>1952</v>
      </c>
      <c r="J40" s="354" t="s">
        <v>3126</v>
      </c>
      <c r="K40" s="354"/>
      <c r="L40" s="353" t="s">
        <v>1604</v>
      </c>
      <c r="M40" s="355" t="s">
        <v>1607</v>
      </c>
      <c r="N40" s="355" t="s">
        <v>1608</v>
      </c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54"/>
      <c r="AC40" s="354"/>
      <c r="AD40" s="354"/>
      <c r="AE40" s="354"/>
      <c r="AF40" s="354"/>
      <c r="AG40" s="354"/>
      <c r="AH40" s="354"/>
      <c r="AI40" s="354"/>
      <c r="AJ40" s="354"/>
      <c r="AK40" s="354"/>
      <c r="AL40" s="354"/>
      <c r="AM40" s="430"/>
      <c r="AN40" s="325"/>
      <c r="AO40" s="325"/>
      <c r="AP40" s="325"/>
      <c r="AQ40" s="325"/>
      <c r="AR40" s="325"/>
      <c r="AS40" s="325"/>
      <c r="AT40" s="325"/>
      <c r="AU40" s="325"/>
      <c r="AV40" s="325"/>
      <c r="AW40" s="325"/>
      <c r="AX40" s="325"/>
      <c r="AY40" s="325"/>
      <c r="AZ40" s="325"/>
      <c r="BA40" s="325"/>
      <c r="BB40" s="325"/>
      <c r="BC40" s="325"/>
      <c r="BD40" s="325"/>
      <c r="BE40" s="325"/>
      <c r="BF40" s="325"/>
      <c r="BG40" s="325"/>
      <c r="BH40" s="325"/>
      <c r="BI40" s="325"/>
      <c r="BJ40" s="325"/>
      <c r="BK40" s="325"/>
      <c r="BL40" s="325"/>
      <c r="BM40" s="325"/>
      <c r="BN40" s="325"/>
      <c r="BO40" s="325"/>
      <c r="BP40" s="325"/>
      <c r="BQ40" s="325"/>
      <c r="BR40" s="325"/>
      <c r="BS40" s="325"/>
      <c r="BT40" s="325"/>
      <c r="BU40" s="325"/>
      <c r="BV40" s="325"/>
      <c r="BW40" s="325"/>
      <c r="BX40" s="325"/>
      <c r="BY40" s="325"/>
      <c r="BZ40" s="325"/>
      <c r="CA40" s="325"/>
      <c r="CB40" s="325"/>
      <c r="CC40" s="325"/>
      <c r="CD40" s="325"/>
      <c r="CE40" s="325"/>
      <c r="CF40" s="325"/>
      <c r="CG40" s="325"/>
      <c r="CH40" s="325"/>
      <c r="CI40" s="325"/>
      <c r="CJ40" s="325"/>
      <c r="CK40" s="325"/>
      <c r="CL40" s="325"/>
      <c r="CM40" s="325"/>
      <c r="CN40" s="325"/>
      <c r="CO40" s="325"/>
      <c r="CP40" s="325"/>
      <c r="CQ40" s="325"/>
      <c r="CR40" s="325"/>
      <c r="CS40" s="325"/>
      <c r="CT40" s="325"/>
      <c r="CU40" s="325"/>
      <c r="CV40" s="325"/>
      <c r="CW40" s="325"/>
      <c r="CX40" s="325"/>
      <c r="CY40" s="325"/>
      <c r="CZ40" s="325"/>
      <c r="DA40" s="325"/>
      <c r="DB40" s="325"/>
      <c r="DC40" s="325"/>
      <c r="DD40" s="325"/>
      <c r="DE40" s="325"/>
      <c r="DF40" s="325"/>
      <c r="DG40" s="325"/>
      <c r="DH40" s="325"/>
      <c r="DI40" s="325"/>
      <c r="DJ40" s="325"/>
      <c r="DK40" s="325"/>
      <c r="DL40" s="325"/>
      <c r="DM40" s="325"/>
      <c r="DN40" s="325"/>
      <c r="DO40" s="325"/>
      <c r="DP40" s="325"/>
      <c r="DQ40" s="325"/>
      <c r="DR40" s="325"/>
      <c r="DS40" s="325"/>
      <c r="DT40" s="325"/>
      <c r="DU40" s="325"/>
      <c r="DV40" s="325"/>
      <c r="DW40" s="325"/>
      <c r="DX40" s="325"/>
      <c r="DY40" s="325"/>
      <c r="DZ40" s="325"/>
      <c r="EA40" s="325"/>
      <c r="EB40" s="325"/>
      <c r="EC40" s="325"/>
      <c r="ED40" s="325"/>
      <c r="EE40" s="325"/>
      <c r="EF40" s="325"/>
      <c r="EG40" s="325"/>
      <c r="EH40" s="325"/>
      <c r="EI40" s="325"/>
      <c r="EJ40" s="325"/>
      <c r="EK40" s="325"/>
      <c r="EL40" s="325"/>
      <c r="EM40" s="325"/>
      <c r="EN40" s="325"/>
      <c r="EO40" s="325"/>
      <c r="EP40" s="325"/>
      <c r="EQ40" s="325"/>
      <c r="ER40" s="325"/>
      <c r="ES40" s="325"/>
      <c r="ET40" s="325"/>
      <c r="EU40" s="325"/>
      <c r="EV40" s="325"/>
      <c r="EW40" s="325"/>
      <c r="EX40" s="325"/>
      <c r="EY40" s="325"/>
      <c r="EZ40" s="325"/>
      <c r="FA40" s="325"/>
      <c r="FB40" s="325"/>
      <c r="FC40" s="325"/>
      <c r="FD40" s="325"/>
      <c r="FE40" s="325"/>
      <c r="FF40" s="325"/>
      <c r="FG40" s="325"/>
      <c r="FH40" s="325"/>
      <c r="FI40" s="325"/>
      <c r="FJ40" s="325"/>
      <c r="FK40" s="325"/>
      <c r="FL40" s="325"/>
      <c r="FM40" s="325"/>
      <c r="FN40" s="325"/>
      <c r="FO40" s="325"/>
      <c r="FP40" s="325"/>
      <c r="FQ40" s="325"/>
      <c r="FR40" s="325"/>
      <c r="FS40" s="325"/>
      <c r="FT40" s="325"/>
      <c r="FU40" s="325"/>
      <c r="FV40" s="325"/>
      <c r="FW40" s="325"/>
      <c r="FX40" s="325"/>
      <c r="FY40" s="325"/>
      <c r="FZ40" s="325"/>
      <c r="GA40" s="325"/>
      <c r="GB40" s="325"/>
      <c r="GC40" s="325"/>
      <c r="GD40" s="325"/>
      <c r="GE40" s="325"/>
      <c r="GF40" s="325"/>
      <c r="GG40" s="325"/>
      <c r="GH40" s="325"/>
      <c r="GI40" s="325"/>
      <c r="GJ40" s="325"/>
      <c r="GK40" s="325"/>
      <c r="GL40" s="325"/>
      <c r="GM40" s="325"/>
      <c r="GN40" s="325"/>
      <c r="GO40" s="325"/>
      <c r="GP40" s="325"/>
      <c r="GQ40" s="325"/>
      <c r="GR40" s="325"/>
      <c r="GS40" s="325"/>
      <c r="GT40" s="325"/>
      <c r="GU40" s="325"/>
      <c r="GV40" s="325"/>
      <c r="GW40" s="325"/>
      <c r="GX40" s="325"/>
      <c r="GY40" s="325"/>
      <c r="GZ40" s="325"/>
      <c r="HA40" s="325"/>
      <c r="HB40" s="325"/>
      <c r="HC40" s="325"/>
      <c r="HD40" s="325"/>
      <c r="HE40" s="325"/>
      <c r="HF40" s="325"/>
      <c r="HG40" s="325"/>
      <c r="HH40" s="325"/>
      <c r="HI40" s="325"/>
      <c r="HJ40" s="325"/>
      <c r="HK40" s="325"/>
      <c r="HL40" s="325"/>
      <c r="HM40" s="325"/>
      <c r="HN40" s="325"/>
      <c r="HO40" s="325"/>
      <c r="HP40" s="325"/>
      <c r="HQ40" s="325"/>
      <c r="HR40" s="325"/>
      <c r="HS40" s="325"/>
      <c r="HT40" s="325"/>
      <c r="HU40" s="325"/>
      <c r="HV40" s="325"/>
      <c r="HW40" s="325"/>
      <c r="HX40" s="325"/>
      <c r="HY40" s="325"/>
      <c r="HZ40" s="325"/>
      <c r="IA40" s="325"/>
      <c r="IB40" s="325"/>
      <c r="IC40" s="325"/>
      <c r="ID40" s="325"/>
      <c r="IE40" s="325"/>
      <c r="IF40" s="325"/>
      <c r="IG40" s="325"/>
      <c r="IH40" s="325"/>
      <c r="II40" s="325"/>
      <c r="IJ40" s="325"/>
      <c r="IK40" s="325"/>
      <c r="IL40" s="325"/>
      <c r="IM40" s="325"/>
      <c r="IN40" s="325"/>
      <c r="IO40" s="325"/>
      <c r="IP40" s="325"/>
      <c r="IQ40" s="325"/>
      <c r="IR40" s="325"/>
      <c r="IS40" s="325"/>
      <c r="IT40" s="325"/>
      <c r="IU40" s="325"/>
      <c r="IV40" s="325"/>
      <c r="IW40" s="325"/>
      <c r="IX40" s="325"/>
      <c r="IY40" s="325"/>
      <c r="IZ40" s="325"/>
      <c r="JA40" s="325"/>
      <c r="JB40" s="325"/>
      <c r="JC40" s="325"/>
      <c r="JD40" s="325"/>
      <c r="JE40" s="325"/>
      <c r="JF40" s="325"/>
      <c r="JG40" s="325"/>
      <c r="JH40" s="325"/>
      <c r="JI40" s="325"/>
      <c r="JJ40" s="325"/>
      <c r="JK40" s="325"/>
      <c r="JL40" s="325"/>
      <c r="JM40" s="325"/>
      <c r="JN40" s="325"/>
      <c r="JO40" s="325"/>
      <c r="JP40" s="325"/>
      <c r="JQ40" s="325"/>
      <c r="JR40" s="325"/>
      <c r="JS40" s="325"/>
      <c r="JT40" s="325"/>
      <c r="JU40" s="325"/>
      <c r="JV40" s="325"/>
      <c r="JW40" s="325"/>
      <c r="JX40" s="325"/>
      <c r="JY40" s="325"/>
      <c r="JZ40" s="325"/>
      <c r="KA40" s="325"/>
      <c r="KB40" s="325"/>
      <c r="KC40" s="325"/>
      <c r="KD40" s="325"/>
      <c r="KE40" s="325"/>
      <c r="KF40" s="325"/>
      <c r="KG40" s="325"/>
      <c r="KH40" s="325"/>
      <c r="KI40" s="325"/>
      <c r="KJ40" s="325"/>
      <c r="KK40" s="325"/>
      <c r="KL40" s="325"/>
      <c r="KM40" s="325"/>
      <c r="KN40" s="325"/>
      <c r="KO40" s="325"/>
      <c r="KP40" s="325"/>
      <c r="KQ40" s="325"/>
      <c r="KR40" s="325"/>
      <c r="KS40" s="325"/>
      <c r="KT40" s="325"/>
      <c r="KU40" s="325"/>
      <c r="KV40" s="325"/>
      <c r="KW40" s="325"/>
      <c r="KX40" s="325"/>
      <c r="KY40" s="325"/>
      <c r="KZ40" s="325"/>
      <c r="LA40" s="325"/>
      <c r="LB40" s="325"/>
      <c r="LC40" s="325"/>
      <c r="LD40" s="325"/>
      <c r="LE40" s="325"/>
      <c r="LF40" s="325"/>
      <c r="LG40" s="325"/>
      <c r="LH40" s="325"/>
      <c r="LI40" s="325"/>
      <c r="LJ40" s="325"/>
      <c r="LK40" s="325"/>
      <c r="LL40" s="325"/>
      <c r="LM40" s="325"/>
      <c r="LN40" s="325"/>
      <c r="LO40" s="325"/>
      <c r="LP40" s="325"/>
      <c r="LQ40" s="325"/>
      <c r="LR40" s="325"/>
      <c r="LS40" s="325"/>
      <c r="LT40" s="325"/>
      <c r="LU40" s="325"/>
      <c r="LV40" s="325"/>
      <c r="LW40" s="325"/>
      <c r="LX40" s="325"/>
      <c r="LY40" s="325"/>
      <c r="LZ40" s="325"/>
      <c r="MA40" s="325"/>
      <c r="MB40" s="325"/>
      <c r="MC40" s="325"/>
      <c r="MD40" s="325"/>
      <c r="ME40" s="325"/>
      <c r="MF40" s="325"/>
      <c r="MG40" s="325"/>
      <c r="MH40" s="325"/>
      <c r="MI40" s="325"/>
      <c r="MJ40" s="325"/>
      <c r="MK40" s="325"/>
      <c r="ML40" s="325"/>
      <c r="MM40" s="325"/>
      <c r="MN40" s="325"/>
      <c r="MO40" s="325"/>
      <c r="MP40" s="325"/>
      <c r="MQ40" s="325"/>
      <c r="MR40" s="325"/>
      <c r="MS40" s="325"/>
      <c r="MT40" s="325"/>
      <c r="MU40" s="325"/>
      <c r="MV40" s="325"/>
      <c r="MW40" s="325"/>
      <c r="MX40" s="325"/>
      <c r="MY40" s="325"/>
      <c r="MZ40" s="325"/>
      <c r="NA40" s="325"/>
      <c r="NB40" s="325"/>
      <c r="NC40" s="325"/>
      <c r="ND40" s="325"/>
      <c r="NE40" s="325"/>
      <c r="NF40" s="325"/>
      <c r="NG40" s="325"/>
      <c r="NH40" s="325"/>
      <c r="NI40" s="325"/>
      <c r="NJ40" s="325"/>
      <c r="NK40" s="325"/>
      <c r="NL40" s="325"/>
      <c r="NM40" s="325"/>
      <c r="NN40" s="325"/>
      <c r="NO40" s="325"/>
      <c r="NP40" s="325"/>
      <c r="NQ40" s="325"/>
      <c r="NR40" s="325"/>
      <c r="NS40" s="325"/>
      <c r="NT40" s="325"/>
      <c r="NU40" s="325"/>
      <c r="NV40" s="325"/>
      <c r="NW40" s="325"/>
      <c r="NX40" s="325"/>
      <c r="NY40" s="325"/>
      <c r="NZ40" s="325"/>
      <c r="OA40" s="325"/>
      <c r="OB40" s="325"/>
      <c r="OC40" s="325"/>
      <c r="OD40" s="325"/>
      <c r="OE40" s="325"/>
      <c r="OF40" s="325"/>
      <c r="OG40" s="325"/>
      <c r="OH40" s="325"/>
      <c r="OI40" s="325"/>
      <c r="OJ40" s="325"/>
      <c r="OK40" s="325"/>
      <c r="OL40" s="325"/>
      <c r="OM40" s="325"/>
      <c r="ON40" s="325"/>
      <c r="OO40" s="325"/>
      <c r="OP40" s="325"/>
      <c r="OQ40" s="325"/>
      <c r="OR40" s="325"/>
      <c r="OS40" s="325"/>
      <c r="OT40" s="325"/>
      <c r="OU40" s="325"/>
      <c r="OV40" s="325"/>
      <c r="OW40" s="325"/>
      <c r="OX40" s="325"/>
      <c r="OY40" s="325"/>
      <c r="OZ40" s="325"/>
      <c r="PA40" s="325"/>
      <c r="PB40" s="325"/>
      <c r="PC40" s="325"/>
      <c r="PD40" s="325"/>
      <c r="PE40" s="325"/>
      <c r="PF40" s="325"/>
      <c r="PG40" s="325"/>
      <c r="PH40" s="325"/>
      <c r="PI40" s="325"/>
      <c r="PJ40" s="325"/>
      <c r="PK40" s="325"/>
      <c r="PL40" s="325"/>
      <c r="PM40" s="325"/>
      <c r="PN40" s="325"/>
      <c r="PO40" s="325"/>
      <c r="PP40" s="325"/>
      <c r="PQ40" s="325"/>
      <c r="PR40" s="325"/>
      <c r="PS40" s="325"/>
      <c r="PT40" s="325"/>
      <c r="PU40" s="325"/>
      <c r="PV40" s="325"/>
      <c r="PW40" s="325"/>
      <c r="PX40" s="325"/>
      <c r="PY40" s="325"/>
      <c r="PZ40" s="325"/>
      <c r="QA40" s="325"/>
      <c r="QB40" s="325"/>
      <c r="QC40" s="325"/>
      <c r="QD40" s="325"/>
      <c r="QE40" s="325"/>
      <c r="QF40" s="325"/>
      <c r="QG40" s="325"/>
      <c r="QH40" s="325"/>
      <c r="QI40" s="325"/>
      <c r="QJ40" s="325"/>
      <c r="QK40" s="325"/>
      <c r="QL40" s="325"/>
      <c r="QM40" s="325"/>
      <c r="QN40" s="325"/>
      <c r="QO40" s="325"/>
      <c r="QP40" s="325"/>
      <c r="QQ40" s="325"/>
      <c r="QR40" s="325"/>
      <c r="QS40" s="325"/>
      <c r="QT40" s="325"/>
      <c r="QU40" s="325"/>
      <c r="QV40" s="325"/>
      <c r="QW40" s="325"/>
      <c r="QX40" s="325"/>
      <c r="QY40" s="325"/>
      <c r="QZ40" s="325"/>
      <c r="RA40" s="325"/>
      <c r="RB40" s="325"/>
      <c r="RC40" s="325"/>
    </row>
    <row r="41" spans="1:471" s="357" customFormat="1" ht="44.25" customHeight="1" thickBot="1">
      <c r="A41" s="350" t="s">
        <v>3358</v>
      </c>
      <c r="B41" s="431" t="s">
        <v>1950</v>
      </c>
      <c r="C41" s="432" t="s">
        <v>1751</v>
      </c>
      <c r="D41" s="433"/>
      <c r="E41" s="433"/>
      <c r="F41" s="433"/>
      <c r="G41" s="433"/>
      <c r="H41" s="432" t="s">
        <v>1582</v>
      </c>
      <c r="I41" s="434" t="s">
        <v>3099</v>
      </c>
      <c r="J41" s="433" t="s">
        <v>3133</v>
      </c>
      <c r="K41" s="433"/>
      <c r="L41" s="434" t="s">
        <v>1604</v>
      </c>
      <c r="M41" s="435" t="s">
        <v>1607</v>
      </c>
      <c r="N41" s="435" t="s">
        <v>1608</v>
      </c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6"/>
      <c r="AN41" s="325"/>
      <c r="AO41" s="325"/>
      <c r="AP41" s="325"/>
      <c r="AQ41" s="325"/>
      <c r="AR41" s="325"/>
      <c r="AS41" s="325"/>
      <c r="AT41" s="325"/>
      <c r="AU41" s="325"/>
      <c r="AV41" s="325"/>
      <c r="AW41" s="325"/>
      <c r="AX41" s="325"/>
      <c r="AY41" s="325"/>
      <c r="AZ41" s="325"/>
      <c r="BA41" s="325"/>
      <c r="BB41" s="325"/>
      <c r="BC41" s="325"/>
      <c r="BD41" s="325"/>
      <c r="BE41" s="325"/>
      <c r="BF41" s="325"/>
      <c r="BG41" s="325"/>
      <c r="BH41" s="325"/>
      <c r="BI41" s="325"/>
      <c r="BJ41" s="325"/>
      <c r="BK41" s="325"/>
      <c r="BL41" s="325"/>
      <c r="BM41" s="325"/>
      <c r="BN41" s="325"/>
      <c r="BO41" s="325"/>
      <c r="BP41" s="325"/>
      <c r="BQ41" s="325"/>
      <c r="BR41" s="325"/>
      <c r="BS41" s="325"/>
      <c r="BT41" s="325"/>
      <c r="BU41" s="325"/>
      <c r="BV41" s="325"/>
      <c r="BW41" s="325"/>
      <c r="BX41" s="325"/>
      <c r="BY41" s="325"/>
      <c r="BZ41" s="325"/>
      <c r="CA41" s="325"/>
      <c r="CB41" s="325"/>
      <c r="CC41" s="325"/>
      <c r="CD41" s="325"/>
      <c r="CE41" s="325"/>
      <c r="CF41" s="325"/>
      <c r="CG41" s="325"/>
      <c r="CH41" s="325"/>
      <c r="CI41" s="325"/>
      <c r="CJ41" s="325"/>
      <c r="CK41" s="325"/>
      <c r="CL41" s="325"/>
      <c r="CM41" s="325"/>
      <c r="CN41" s="325"/>
      <c r="CO41" s="325"/>
      <c r="CP41" s="325"/>
      <c r="CQ41" s="325"/>
      <c r="CR41" s="325"/>
      <c r="CS41" s="325"/>
      <c r="CT41" s="325"/>
      <c r="CU41" s="325"/>
      <c r="CV41" s="325"/>
      <c r="CW41" s="325"/>
      <c r="CX41" s="325"/>
      <c r="CY41" s="325"/>
      <c r="CZ41" s="325"/>
      <c r="DA41" s="325"/>
      <c r="DB41" s="325"/>
      <c r="DC41" s="325"/>
      <c r="DD41" s="325"/>
      <c r="DE41" s="325"/>
      <c r="DF41" s="325"/>
      <c r="DG41" s="325"/>
      <c r="DH41" s="325"/>
      <c r="DI41" s="325"/>
      <c r="DJ41" s="325"/>
      <c r="DK41" s="325"/>
      <c r="DL41" s="325"/>
      <c r="DM41" s="325"/>
      <c r="DN41" s="325"/>
      <c r="DO41" s="325"/>
      <c r="DP41" s="325"/>
      <c r="DQ41" s="325"/>
      <c r="DR41" s="325"/>
      <c r="DS41" s="325"/>
      <c r="DT41" s="325"/>
      <c r="DU41" s="325"/>
      <c r="DV41" s="325"/>
      <c r="DW41" s="325"/>
      <c r="DX41" s="325"/>
      <c r="DY41" s="325"/>
      <c r="DZ41" s="325"/>
      <c r="EA41" s="325"/>
      <c r="EB41" s="325"/>
      <c r="EC41" s="325"/>
      <c r="ED41" s="325"/>
      <c r="EE41" s="325"/>
      <c r="EF41" s="325"/>
      <c r="EG41" s="325"/>
      <c r="EH41" s="325"/>
      <c r="EI41" s="325"/>
      <c r="EJ41" s="325"/>
      <c r="EK41" s="325"/>
      <c r="EL41" s="325"/>
      <c r="EM41" s="325"/>
      <c r="EN41" s="325"/>
      <c r="EO41" s="325"/>
      <c r="EP41" s="325"/>
      <c r="EQ41" s="325"/>
      <c r="ER41" s="325"/>
      <c r="ES41" s="325"/>
      <c r="ET41" s="325"/>
      <c r="EU41" s="325"/>
      <c r="EV41" s="325"/>
      <c r="EW41" s="325"/>
      <c r="EX41" s="325"/>
      <c r="EY41" s="325"/>
      <c r="EZ41" s="325"/>
      <c r="FA41" s="325"/>
      <c r="FB41" s="325"/>
      <c r="FC41" s="325"/>
      <c r="FD41" s="325"/>
      <c r="FE41" s="325"/>
      <c r="FF41" s="325"/>
      <c r="FG41" s="325"/>
      <c r="FH41" s="325"/>
      <c r="FI41" s="325"/>
      <c r="FJ41" s="325"/>
      <c r="FK41" s="325"/>
      <c r="FL41" s="325"/>
      <c r="FM41" s="325"/>
      <c r="FN41" s="325"/>
      <c r="FO41" s="325"/>
      <c r="FP41" s="325"/>
      <c r="FQ41" s="325"/>
      <c r="FR41" s="325"/>
      <c r="FS41" s="325"/>
      <c r="FT41" s="325"/>
      <c r="FU41" s="325"/>
      <c r="FV41" s="325"/>
      <c r="FW41" s="325"/>
      <c r="FX41" s="325"/>
      <c r="FY41" s="325"/>
      <c r="FZ41" s="325"/>
      <c r="GA41" s="325"/>
      <c r="GB41" s="325"/>
      <c r="GC41" s="325"/>
      <c r="GD41" s="325"/>
      <c r="GE41" s="325"/>
      <c r="GF41" s="325"/>
      <c r="GG41" s="325"/>
      <c r="GH41" s="325"/>
      <c r="GI41" s="325"/>
      <c r="GJ41" s="325"/>
      <c r="GK41" s="325"/>
      <c r="GL41" s="325"/>
      <c r="GM41" s="325"/>
      <c r="GN41" s="325"/>
      <c r="GO41" s="325"/>
      <c r="GP41" s="325"/>
      <c r="GQ41" s="325"/>
      <c r="GR41" s="325"/>
      <c r="GS41" s="325"/>
      <c r="GT41" s="325"/>
      <c r="GU41" s="325"/>
      <c r="GV41" s="325"/>
      <c r="GW41" s="325"/>
      <c r="GX41" s="325"/>
      <c r="GY41" s="325"/>
      <c r="GZ41" s="325"/>
      <c r="HA41" s="325"/>
      <c r="HB41" s="325"/>
      <c r="HC41" s="325"/>
      <c r="HD41" s="325"/>
      <c r="HE41" s="325"/>
      <c r="HF41" s="325"/>
      <c r="HG41" s="325"/>
      <c r="HH41" s="325"/>
      <c r="HI41" s="325"/>
      <c r="HJ41" s="325"/>
      <c r="HK41" s="325"/>
      <c r="HL41" s="325"/>
      <c r="HM41" s="325"/>
      <c r="HN41" s="325"/>
      <c r="HO41" s="325"/>
      <c r="HP41" s="325"/>
      <c r="HQ41" s="325"/>
      <c r="HR41" s="325"/>
      <c r="HS41" s="325"/>
      <c r="HT41" s="325"/>
      <c r="HU41" s="325"/>
      <c r="HV41" s="325"/>
      <c r="HW41" s="325"/>
      <c r="HX41" s="325"/>
      <c r="HY41" s="325"/>
      <c r="HZ41" s="325"/>
      <c r="IA41" s="325"/>
      <c r="IB41" s="325"/>
      <c r="IC41" s="325"/>
      <c r="ID41" s="325"/>
      <c r="IE41" s="325"/>
      <c r="IF41" s="325"/>
      <c r="IG41" s="325"/>
      <c r="IH41" s="325"/>
      <c r="II41" s="325"/>
      <c r="IJ41" s="325"/>
      <c r="IK41" s="325"/>
      <c r="IL41" s="325"/>
      <c r="IM41" s="325"/>
      <c r="IN41" s="325"/>
      <c r="IO41" s="325"/>
      <c r="IP41" s="325"/>
      <c r="IQ41" s="325"/>
      <c r="IR41" s="325"/>
      <c r="IS41" s="325"/>
      <c r="IT41" s="325"/>
      <c r="IU41" s="325"/>
      <c r="IV41" s="325"/>
      <c r="IW41" s="325"/>
      <c r="IX41" s="325"/>
      <c r="IY41" s="325"/>
      <c r="IZ41" s="325"/>
      <c r="JA41" s="325"/>
      <c r="JB41" s="325"/>
      <c r="JC41" s="325"/>
      <c r="JD41" s="325"/>
      <c r="JE41" s="325"/>
      <c r="JF41" s="325"/>
      <c r="JG41" s="325"/>
      <c r="JH41" s="325"/>
      <c r="JI41" s="325"/>
      <c r="JJ41" s="325"/>
      <c r="JK41" s="325"/>
      <c r="JL41" s="325"/>
      <c r="JM41" s="325"/>
      <c r="JN41" s="325"/>
      <c r="JO41" s="325"/>
      <c r="JP41" s="325"/>
      <c r="JQ41" s="325"/>
      <c r="JR41" s="325"/>
      <c r="JS41" s="325"/>
      <c r="JT41" s="325"/>
      <c r="JU41" s="325"/>
      <c r="JV41" s="325"/>
      <c r="JW41" s="325"/>
      <c r="JX41" s="325"/>
      <c r="JY41" s="325"/>
      <c r="JZ41" s="325"/>
      <c r="KA41" s="325"/>
      <c r="KB41" s="325"/>
      <c r="KC41" s="325"/>
      <c r="KD41" s="325"/>
      <c r="KE41" s="325"/>
      <c r="KF41" s="325"/>
      <c r="KG41" s="325"/>
      <c r="KH41" s="325"/>
      <c r="KI41" s="325"/>
      <c r="KJ41" s="325"/>
      <c r="KK41" s="325"/>
      <c r="KL41" s="325"/>
      <c r="KM41" s="325"/>
      <c r="KN41" s="325"/>
      <c r="KO41" s="325"/>
      <c r="KP41" s="325"/>
      <c r="KQ41" s="325"/>
      <c r="KR41" s="325"/>
      <c r="KS41" s="325"/>
      <c r="KT41" s="325"/>
      <c r="KU41" s="325"/>
      <c r="KV41" s="325"/>
      <c r="KW41" s="325"/>
      <c r="KX41" s="325"/>
      <c r="KY41" s="325"/>
      <c r="KZ41" s="325"/>
      <c r="LA41" s="325"/>
      <c r="LB41" s="325"/>
      <c r="LC41" s="325"/>
      <c r="LD41" s="325"/>
      <c r="LE41" s="325"/>
      <c r="LF41" s="325"/>
      <c r="LG41" s="325"/>
      <c r="LH41" s="325"/>
      <c r="LI41" s="325"/>
      <c r="LJ41" s="325"/>
      <c r="LK41" s="325"/>
      <c r="LL41" s="325"/>
      <c r="LM41" s="325"/>
      <c r="LN41" s="325"/>
      <c r="LO41" s="325"/>
      <c r="LP41" s="325"/>
      <c r="LQ41" s="325"/>
      <c r="LR41" s="325"/>
      <c r="LS41" s="325"/>
      <c r="LT41" s="325"/>
      <c r="LU41" s="325"/>
      <c r="LV41" s="325"/>
      <c r="LW41" s="325"/>
      <c r="LX41" s="325"/>
      <c r="LY41" s="325"/>
      <c r="LZ41" s="325"/>
      <c r="MA41" s="325"/>
      <c r="MB41" s="325"/>
      <c r="MC41" s="325"/>
      <c r="MD41" s="325"/>
      <c r="ME41" s="325"/>
      <c r="MF41" s="325"/>
      <c r="MG41" s="325"/>
      <c r="MH41" s="325"/>
      <c r="MI41" s="325"/>
      <c r="MJ41" s="325"/>
      <c r="MK41" s="325"/>
      <c r="ML41" s="325"/>
      <c r="MM41" s="325"/>
      <c r="MN41" s="325"/>
      <c r="MO41" s="325"/>
      <c r="MP41" s="325"/>
      <c r="MQ41" s="325"/>
      <c r="MR41" s="325"/>
      <c r="MS41" s="325"/>
      <c r="MT41" s="325"/>
      <c r="MU41" s="325"/>
      <c r="MV41" s="325"/>
      <c r="MW41" s="325"/>
      <c r="MX41" s="325"/>
      <c r="MY41" s="325"/>
      <c r="MZ41" s="325"/>
      <c r="NA41" s="325"/>
      <c r="NB41" s="325"/>
      <c r="NC41" s="325"/>
      <c r="ND41" s="325"/>
      <c r="NE41" s="325"/>
      <c r="NF41" s="325"/>
      <c r="NG41" s="325"/>
      <c r="NH41" s="325"/>
      <c r="NI41" s="325"/>
      <c r="NJ41" s="325"/>
      <c r="NK41" s="325"/>
      <c r="NL41" s="325"/>
      <c r="NM41" s="325"/>
      <c r="NN41" s="325"/>
      <c r="NO41" s="325"/>
      <c r="NP41" s="325"/>
      <c r="NQ41" s="325"/>
      <c r="NR41" s="325"/>
      <c r="NS41" s="325"/>
      <c r="NT41" s="325"/>
      <c r="NU41" s="325"/>
      <c r="NV41" s="325"/>
      <c r="NW41" s="325"/>
      <c r="NX41" s="325"/>
      <c r="NY41" s="325"/>
      <c r="NZ41" s="325"/>
      <c r="OA41" s="325"/>
      <c r="OB41" s="325"/>
      <c r="OC41" s="325"/>
      <c r="OD41" s="325"/>
      <c r="OE41" s="325"/>
      <c r="OF41" s="325"/>
      <c r="OG41" s="325"/>
      <c r="OH41" s="325"/>
      <c r="OI41" s="325"/>
      <c r="OJ41" s="325"/>
      <c r="OK41" s="325"/>
      <c r="OL41" s="325"/>
      <c r="OM41" s="325"/>
      <c r="ON41" s="325"/>
      <c r="OO41" s="325"/>
      <c r="OP41" s="325"/>
      <c r="OQ41" s="325"/>
      <c r="OR41" s="325"/>
      <c r="OS41" s="325"/>
      <c r="OT41" s="325"/>
      <c r="OU41" s="325"/>
      <c r="OV41" s="325"/>
      <c r="OW41" s="325"/>
      <c r="OX41" s="325"/>
      <c r="OY41" s="325"/>
      <c r="OZ41" s="325"/>
      <c r="PA41" s="325"/>
      <c r="PB41" s="325"/>
      <c r="PC41" s="325"/>
      <c r="PD41" s="325"/>
      <c r="PE41" s="325"/>
      <c r="PF41" s="325"/>
      <c r="PG41" s="325"/>
      <c r="PH41" s="325"/>
      <c r="PI41" s="325"/>
      <c r="PJ41" s="325"/>
      <c r="PK41" s="325"/>
      <c r="PL41" s="325"/>
      <c r="PM41" s="325"/>
      <c r="PN41" s="325"/>
      <c r="PO41" s="325"/>
      <c r="PP41" s="325"/>
      <c r="PQ41" s="325"/>
      <c r="PR41" s="325"/>
      <c r="PS41" s="325"/>
      <c r="PT41" s="325"/>
      <c r="PU41" s="325"/>
      <c r="PV41" s="325"/>
      <c r="PW41" s="325"/>
      <c r="PX41" s="325"/>
      <c r="PY41" s="325"/>
      <c r="PZ41" s="325"/>
      <c r="QA41" s="325"/>
      <c r="QB41" s="325"/>
      <c r="QC41" s="325"/>
      <c r="QD41" s="325"/>
      <c r="QE41" s="325"/>
      <c r="QF41" s="325"/>
      <c r="QG41" s="325"/>
      <c r="QH41" s="325"/>
      <c r="QI41" s="325"/>
      <c r="QJ41" s="325"/>
      <c r="QK41" s="325"/>
      <c r="QL41" s="325"/>
      <c r="QM41" s="325"/>
      <c r="QN41" s="325"/>
      <c r="QO41" s="325"/>
      <c r="QP41" s="325"/>
      <c r="QQ41" s="325"/>
      <c r="QR41" s="325"/>
      <c r="QS41" s="325"/>
      <c r="QT41" s="325"/>
      <c r="QU41" s="325"/>
      <c r="QV41" s="325"/>
      <c r="QW41" s="325"/>
      <c r="QX41" s="325"/>
      <c r="QY41" s="325"/>
      <c r="QZ41" s="325"/>
      <c r="RA41" s="325"/>
      <c r="RB41" s="325"/>
      <c r="RC41" s="325"/>
    </row>
    <row r="42" spans="1:471" s="357" customFormat="1" ht="44.25" customHeight="1" thickBot="1">
      <c r="A42" s="437" t="s">
        <v>3134</v>
      </c>
      <c r="B42" s="438" t="s">
        <v>1590</v>
      </c>
      <c r="C42" s="439" t="s">
        <v>1591</v>
      </c>
      <c r="D42" s="440">
        <v>86</v>
      </c>
      <c r="E42" s="440"/>
      <c r="F42" s="441"/>
      <c r="G42" s="440" t="s">
        <v>1600</v>
      </c>
      <c r="H42" s="439" t="s">
        <v>1575</v>
      </c>
      <c r="I42" s="440" t="s">
        <v>1605</v>
      </c>
      <c r="J42" s="442" t="s">
        <v>1606</v>
      </c>
      <c r="K42" s="441"/>
      <c r="L42" s="440" t="s">
        <v>1604</v>
      </c>
      <c r="M42" s="443" t="s">
        <v>1607</v>
      </c>
      <c r="N42" s="443" t="s">
        <v>1608</v>
      </c>
      <c r="O42" s="440" t="s">
        <v>1592</v>
      </c>
      <c r="P42" s="440" t="s">
        <v>1593</v>
      </c>
      <c r="Q42" s="444" t="s">
        <v>1594</v>
      </c>
      <c r="R42" s="444" t="s">
        <v>1595</v>
      </c>
      <c r="S42" s="444" t="s">
        <v>22</v>
      </c>
      <c r="T42" s="444" t="s">
        <v>1596</v>
      </c>
      <c r="U42" s="440" t="s">
        <v>1597</v>
      </c>
      <c r="V42" s="440">
        <v>100</v>
      </c>
      <c r="W42" s="440" t="s">
        <v>1598</v>
      </c>
      <c r="X42" s="440">
        <v>20</v>
      </c>
      <c r="Y42" s="440">
        <v>0</v>
      </c>
      <c r="Z42" s="440" t="s">
        <v>1599</v>
      </c>
      <c r="AA42" s="440"/>
      <c r="AB42" s="440" t="s">
        <v>1601</v>
      </c>
      <c r="AC42" s="440"/>
      <c r="AD42" s="440" t="s">
        <v>1602</v>
      </c>
      <c r="AE42" s="440" t="s">
        <v>22</v>
      </c>
      <c r="AF42" s="440" t="s">
        <v>1603</v>
      </c>
      <c r="AG42" s="440"/>
      <c r="AH42" s="440"/>
      <c r="AI42" s="440"/>
      <c r="AJ42" s="440"/>
      <c r="AK42" s="440"/>
      <c r="AL42" s="440"/>
      <c r="AM42" s="445"/>
      <c r="AN42" s="325"/>
      <c r="AO42" s="325"/>
      <c r="AP42" s="325"/>
      <c r="AQ42" s="325"/>
      <c r="AR42" s="325"/>
      <c r="AS42" s="325"/>
      <c r="AT42" s="325"/>
      <c r="AU42" s="325"/>
      <c r="AV42" s="325"/>
      <c r="AW42" s="325"/>
      <c r="AX42" s="325"/>
      <c r="AY42" s="325"/>
      <c r="AZ42" s="325"/>
      <c r="BA42" s="325"/>
      <c r="BB42" s="325"/>
      <c r="BC42" s="325"/>
      <c r="BD42" s="325"/>
      <c r="BE42" s="325"/>
      <c r="BF42" s="325"/>
      <c r="BG42" s="325"/>
      <c r="BH42" s="325"/>
      <c r="BI42" s="325"/>
      <c r="BJ42" s="325"/>
      <c r="BK42" s="325"/>
      <c r="BL42" s="325"/>
      <c r="BM42" s="325"/>
      <c r="BN42" s="325"/>
      <c r="BO42" s="325"/>
      <c r="BP42" s="325"/>
      <c r="BQ42" s="325"/>
      <c r="BR42" s="325"/>
      <c r="BS42" s="325"/>
      <c r="BT42" s="325"/>
      <c r="BU42" s="325"/>
      <c r="BV42" s="325"/>
      <c r="BW42" s="325"/>
      <c r="BX42" s="325"/>
      <c r="BY42" s="325"/>
      <c r="BZ42" s="325"/>
      <c r="CA42" s="325"/>
      <c r="CB42" s="325"/>
      <c r="CC42" s="325"/>
      <c r="CD42" s="325"/>
      <c r="CE42" s="325"/>
      <c r="CF42" s="325"/>
      <c r="CG42" s="325"/>
      <c r="CH42" s="325"/>
      <c r="CI42" s="325"/>
      <c r="CJ42" s="325"/>
      <c r="CK42" s="325"/>
      <c r="CL42" s="325"/>
      <c r="CM42" s="325"/>
      <c r="CN42" s="325"/>
      <c r="CO42" s="325"/>
      <c r="CP42" s="325"/>
      <c r="CQ42" s="325"/>
      <c r="CR42" s="325"/>
      <c r="CS42" s="325"/>
      <c r="CT42" s="325"/>
      <c r="CU42" s="325"/>
      <c r="CV42" s="325"/>
      <c r="CW42" s="325"/>
      <c r="CX42" s="325"/>
      <c r="CY42" s="325"/>
      <c r="CZ42" s="325"/>
      <c r="DA42" s="325"/>
      <c r="DB42" s="325"/>
      <c r="DC42" s="325"/>
      <c r="DD42" s="325"/>
      <c r="DE42" s="325"/>
      <c r="DF42" s="325"/>
      <c r="DG42" s="325"/>
      <c r="DH42" s="325"/>
      <c r="DI42" s="325"/>
      <c r="DJ42" s="325"/>
      <c r="DK42" s="325"/>
      <c r="DL42" s="325"/>
      <c r="DM42" s="325"/>
      <c r="DN42" s="325"/>
      <c r="DO42" s="325"/>
      <c r="DP42" s="325"/>
      <c r="DQ42" s="325"/>
      <c r="DR42" s="325"/>
      <c r="DS42" s="325"/>
      <c r="DT42" s="325"/>
      <c r="DU42" s="325"/>
      <c r="DV42" s="325"/>
      <c r="DW42" s="325"/>
      <c r="DX42" s="325"/>
      <c r="DY42" s="325"/>
      <c r="DZ42" s="325"/>
      <c r="EA42" s="325"/>
      <c r="EB42" s="325"/>
      <c r="EC42" s="325"/>
      <c r="ED42" s="325"/>
      <c r="EE42" s="325"/>
      <c r="EF42" s="325"/>
      <c r="EG42" s="325"/>
      <c r="EH42" s="325"/>
      <c r="EI42" s="325"/>
      <c r="EJ42" s="325"/>
      <c r="EK42" s="325"/>
      <c r="EL42" s="325"/>
      <c r="EM42" s="325"/>
      <c r="EN42" s="325"/>
      <c r="EO42" s="325"/>
      <c r="EP42" s="325"/>
      <c r="EQ42" s="325"/>
      <c r="ER42" s="325"/>
      <c r="ES42" s="325"/>
      <c r="ET42" s="325"/>
      <c r="EU42" s="325"/>
      <c r="EV42" s="325"/>
      <c r="EW42" s="325"/>
      <c r="EX42" s="325"/>
      <c r="EY42" s="325"/>
      <c r="EZ42" s="325"/>
      <c r="FA42" s="325"/>
      <c r="FB42" s="325"/>
      <c r="FC42" s="325"/>
      <c r="FD42" s="325"/>
      <c r="FE42" s="325"/>
      <c r="FF42" s="325"/>
      <c r="FG42" s="325"/>
      <c r="FH42" s="325"/>
      <c r="FI42" s="325"/>
      <c r="FJ42" s="325"/>
      <c r="FK42" s="325"/>
      <c r="FL42" s="325"/>
      <c r="FM42" s="325"/>
      <c r="FN42" s="325"/>
      <c r="FO42" s="325"/>
      <c r="FP42" s="325"/>
      <c r="FQ42" s="325"/>
      <c r="FR42" s="325"/>
      <c r="FS42" s="325"/>
      <c r="FT42" s="325"/>
      <c r="FU42" s="325"/>
      <c r="FV42" s="325"/>
      <c r="FW42" s="325"/>
      <c r="FX42" s="325"/>
      <c r="FY42" s="325"/>
      <c r="FZ42" s="325"/>
      <c r="GA42" s="325"/>
      <c r="GB42" s="325"/>
      <c r="GC42" s="325"/>
      <c r="GD42" s="325"/>
      <c r="GE42" s="325"/>
      <c r="GF42" s="325"/>
      <c r="GG42" s="325"/>
      <c r="GH42" s="325"/>
      <c r="GI42" s="325"/>
      <c r="GJ42" s="325"/>
      <c r="GK42" s="325"/>
      <c r="GL42" s="325"/>
      <c r="GM42" s="325"/>
      <c r="GN42" s="325"/>
      <c r="GO42" s="325"/>
      <c r="GP42" s="325"/>
      <c r="GQ42" s="325"/>
      <c r="GR42" s="325"/>
      <c r="GS42" s="325"/>
      <c r="GT42" s="325"/>
      <c r="GU42" s="325"/>
      <c r="GV42" s="325"/>
      <c r="GW42" s="325"/>
      <c r="GX42" s="325"/>
      <c r="GY42" s="325"/>
      <c r="GZ42" s="325"/>
      <c r="HA42" s="325"/>
      <c r="HB42" s="325"/>
      <c r="HC42" s="325"/>
      <c r="HD42" s="325"/>
      <c r="HE42" s="325"/>
      <c r="HF42" s="325"/>
      <c r="HG42" s="325"/>
      <c r="HH42" s="325"/>
      <c r="HI42" s="325"/>
      <c r="HJ42" s="325"/>
      <c r="HK42" s="325"/>
      <c r="HL42" s="325"/>
      <c r="HM42" s="325"/>
      <c r="HN42" s="325"/>
      <c r="HO42" s="325"/>
      <c r="HP42" s="325"/>
      <c r="HQ42" s="325"/>
      <c r="HR42" s="325"/>
      <c r="HS42" s="325"/>
      <c r="HT42" s="325"/>
      <c r="HU42" s="325"/>
      <c r="HV42" s="325"/>
      <c r="HW42" s="325"/>
      <c r="HX42" s="325"/>
      <c r="HY42" s="325"/>
      <c r="HZ42" s="325"/>
      <c r="IA42" s="325"/>
      <c r="IB42" s="325"/>
      <c r="IC42" s="325"/>
      <c r="ID42" s="325"/>
      <c r="IE42" s="325"/>
      <c r="IF42" s="325"/>
      <c r="IG42" s="325"/>
      <c r="IH42" s="325"/>
      <c r="II42" s="325"/>
      <c r="IJ42" s="325"/>
      <c r="IK42" s="325"/>
      <c r="IL42" s="325"/>
      <c r="IM42" s="325"/>
      <c r="IN42" s="325"/>
      <c r="IO42" s="325"/>
      <c r="IP42" s="325"/>
      <c r="IQ42" s="325"/>
      <c r="IR42" s="325"/>
      <c r="IS42" s="325"/>
      <c r="IT42" s="325"/>
      <c r="IU42" s="325"/>
      <c r="IV42" s="325"/>
      <c r="IW42" s="325"/>
      <c r="IX42" s="325"/>
      <c r="IY42" s="325"/>
      <c r="IZ42" s="325"/>
      <c r="JA42" s="325"/>
      <c r="JB42" s="325"/>
      <c r="JC42" s="325"/>
      <c r="JD42" s="325"/>
      <c r="JE42" s="325"/>
      <c r="JF42" s="325"/>
      <c r="JG42" s="325"/>
      <c r="JH42" s="325"/>
      <c r="JI42" s="325"/>
      <c r="JJ42" s="325"/>
      <c r="JK42" s="325"/>
      <c r="JL42" s="325"/>
      <c r="JM42" s="325"/>
      <c r="JN42" s="325"/>
      <c r="JO42" s="325"/>
      <c r="JP42" s="325"/>
      <c r="JQ42" s="325"/>
      <c r="JR42" s="325"/>
      <c r="JS42" s="325"/>
      <c r="JT42" s="325"/>
      <c r="JU42" s="325"/>
      <c r="JV42" s="325"/>
      <c r="JW42" s="325"/>
      <c r="JX42" s="325"/>
      <c r="JY42" s="325"/>
      <c r="JZ42" s="325"/>
      <c r="KA42" s="325"/>
      <c r="KB42" s="325"/>
      <c r="KC42" s="325"/>
      <c r="KD42" s="325"/>
      <c r="KE42" s="325"/>
      <c r="KF42" s="325"/>
      <c r="KG42" s="325"/>
      <c r="KH42" s="325"/>
      <c r="KI42" s="325"/>
      <c r="KJ42" s="325"/>
      <c r="KK42" s="325"/>
      <c r="KL42" s="325"/>
      <c r="KM42" s="325"/>
      <c r="KN42" s="325"/>
      <c r="KO42" s="325"/>
      <c r="KP42" s="325"/>
      <c r="KQ42" s="325"/>
      <c r="KR42" s="325"/>
      <c r="KS42" s="325"/>
      <c r="KT42" s="325"/>
      <c r="KU42" s="325"/>
      <c r="KV42" s="325"/>
      <c r="KW42" s="325"/>
      <c r="KX42" s="325"/>
      <c r="KY42" s="325"/>
      <c r="KZ42" s="325"/>
      <c r="LA42" s="325"/>
      <c r="LB42" s="325"/>
      <c r="LC42" s="325"/>
      <c r="LD42" s="325"/>
      <c r="LE42" s="325"/>
      <c r="LF42" s="325"/>
      <c r="LG42" s="325"/>
      <c r="LH42" s="325"/>
      <c r="LI42" s="325"/>
      <c r="LJ42" s="325"/>
      <c r="LK42" s="325"/>
      <c r="LL42" s="325"/>
      <c r="LM42" s="325"/>
      <c r="LN42" s="325"/>
      <c r="LO42" s="325"/>
      <c r="LP42" s="325"/>
      <c r="LQ42" s="325"/>
      <c r="LR42" s="325"/>
      <c r="LS42" s="325"/>
      <c r="LT42" s="325"/>
      <c r="LU42" s="325"/>
      <c r="LV42" s="325"/>
      <c r="LW42" s="325"/>
      <c r="LX42" s="325"/>
      <c r="LY42" s="325"/>
      <c r="LZ42" s="325"/>
      <c r="MA42" s="325"/>
      <c r="MB42" s="325"/>
      <c r="MC42" s="325"/>
      <c r="MD42" s="325"/>
      <c r="ME42" s="325"/>
      <c r="MF42" s="325"/>
      <c r="MG42" s="325"/>
      <c r="MH42" s="325"/>
      <c r="MI42" s="325"/>
      <c r="MJ42" s="325"/>
      <c r="MK42" s="325"/>
      <c r="ML42" s="325"/>
      <c r="MM42" s="325"/>
      <c r="MN42" s="325"/>
      <c r="MO42" s="325"/>
      <c r="MP42" s="325"/>
      <c r="MQ42" s="325"/>
      <c r="MR42" s="325"/>
      <c r="MS42" s="325"/>
      <c r="MT42" s="325"/>
      <c r="MU42" s="325"/>
      <c r="MV42" s="325"/>
      <c r="MW42" s="325"/>
      <c r="MX42" s="325"/>
      <c r="MY42" s="325"/>
      <c r="MZ42" s="325"/>
      <c r="NA42" s="325"/>
      <c r="NB42" s="325"/>
      <c r="NC42" s="325"/>
      <c r="ND42" s="325"/>
      <c r="NE42" s="325"/>
      <c r="NF42" s="325"/>
      <c r="NG42" s="325"/>
      <c r="NH42" s="325"/>
      <c r="NI42" s="325"/>
      <c r="NJ42" s="325"/>
      <c r="NK42" s="325"/>
      <c r="NL42" s="325"/>
      <c r="NM42" s="325"/>
      <c r="NN42" s="325"/>
      <c r="NO42" s="325"/>
      <c r="NP42" s="325"/>
      <c r="NQ42" s="325"/>
      <c r="NR42" s="325"/>
      <c r="NS42" s="325"/>
      <c r="NT42" s="325"/>
      <c r="NU42" s="325"/>
      <c r="NV42" s="325"/>
      <c r="NW42" s="325"/>
      <c r="NX42" s="325"/>
      <c r="NY42" s="325"/>
      <c r="NZ42" s="325"/>
      <c r="OA42" s="325"/>
      <c r="OB42" s="325"/>
      <c r="OC42" s="325"/>
      <c r="OD42" s="325"/>
      <c r="OE42" s="325"/>
      <c r="OF42" s="325"/>
      <c r="OG42" s="325"/>
      <c r="OH42" s="325"/>
      <c r="OI42" s="325"/>
      <c r="OJ42" s="325"/>
      <c r="OK42" s="325"/>
      <c r="OL42" s="325"/>
      <c r="OM42" s="325"/>
      <c r="ON42" s="325"/>
      <c r="OO42" s="325"/>
      <c r="OP42" s="325"/>
      <c r="OQ42" s="325"/>
      <c r="OR42" s="325"/>
      <c r="OS42" s="325"/>
      <c r="OT42" s="325"/>
      <c r="OU42" s="325"/>
      <c r="OV42" s="325"/>
      <c r="OW42" s="325"/>
      <c r="OX42" s="325"/>
      <c r="OY42" s="325"/>
      <c r="OZ42" s="325"/>
      <c r="PA42" s="325"/>
      <c r="PB42" s="325"/>
      <c r="PC42" s="325"/>
      <c r="PD42" s="325"/>
      <c r="PE42" s="325"/>
      <c r="PF42" s="325"/>
      <c r="PG42" s="325"/>
      <c r="PH42" s="325"/>
      <c r="PI42" s="325"/>
      <c r="PJ42" s="325"/>
      <c r="PK42" s="325"/>
      <c r="PL42" s="325"/>
      <c r="PM42" s="325"/>
      <c r="PN42" s="325"/>
      <c r="PO42" s="325"/>
      <c r="PP42" s="325"/>
      <c r="PQ42" s="325"/>
      <c r="PR42" s="325"/>
      <c r="PS42" s="325"/>
      <c r="PT42" s="325"/>
      <c r="PU42" s="325"/>
      <c r="PV42" s="325"/>
      <c r="PW42" s="325"/>
      <c r="PX42" s="325"/>
      <c r="PY42" s="325"/>
      <c r="PZ42" s="325"/>
      <c r="QA42" s="325"/>
      <c r="QB42" s="325"/>
      <c r="QC42" s="325"/>
      <c r="QD42" s="325"/>
      <c r="QE42" s="325"/>
      <c r="QF42" s="325"/>
      <c r="QG42" s="325"/>
      <c r="QH42" s="325"/>
      <c r="QI42" s="325"/>
      <c r="QJ42" s="325"/>
      <c r="QK42" s="325"/>
      <c r="QL42" s="325"/>
      <c r="QM42" s="325"/>
      <c r="QN42" s="325"/>
      <c r="QO42" s="325"/>
      <c r="QP42" s="325"/>
      <c r="QQ42" s="325"/>
      <c r="QR42" s="325"/>
      <c r="QS42" s="325"/>
      <c r="QT42" s="325"/>
      <c r="QU42" s="325"/>
      <c r="QV42" s="325"/>
      <c r="QW42" s="325"/>
      <c r="QX42" s="325"/>
      <c r="QY42" s="325"/>
      <c r="QZ42" s="325"/>
      <c r="RA42" s="325"/>
      <c r="RB42" s="325"/>
      <c r="RC42" s="325"/>
    </row>
    <row r="43" spans="1:471" s="357" customFormat="1" ht="44.25" customHeight="1" thickBot="1">
      <c r="A43" s="446" t="s">
        <v>3134</v>
      </c>
      <c r="B43" s="447" t="s">
        <v>1609</v>
      </c>
      <c r="C43" s="448" t="s">
        <v>1591</v>
      </c>
      <c r="D43" s="449">
        <v>85</v>
      </c>
      <c r="E43" s="449"/>
      <c r="F43" s="450"/>
      <c r="G43" s="449" t="s">
        <v>1600</v>
      </c>
      <c r="H43" s="448" t="s">
        <v>1575</v>
      </c>
      <c r="I43" s="449" t="s">
        <v>1617</v>
      </c>
      <c r="J43" s="451" t="s">
        <v>1618</v>
      </c>
      <c r="K43" s="450"/>
      <c r="L43" s="449" t="s">
        <v>1604</v>
      </c>
      <c r="M43" s="452" t="s">
        <v>1607</v>
      </c>
      <c r="N43" s="452" t="s">
        <v>1608</v>
      </c>
      <c r="O43" s="449" t="s">
        <v>1592</v>
      </c>
      <c r="P43" s="449" t="s">
        <v>1593</v>
      </c>
      <c r="Q43" s="453">
        <v>3</v>
      </c>
      <c r="R43" s="454" t="s">
        <v>22</v>
      </c>
      <c r="S43" s="454" t="s">
        <v>22</v>
      </c>
      <c r="T43" s="454" t="s">
        <v>1610</v>
      </c>
      <c r="U43" s="449" t="s">
        <v>1611</v>
      </c>
      <c r="V43" s="449">
        <v>0.8</v>
      </c>
      <c r="W43" s="449" t="s">
        <v>1611</v>
      </c>
      <c r="X43" s="455">
        <v>0.1</v>
      </c>
      <c r="Y43" s="449" t="s">
        <v>1612</v>
      </c>
      <c r="Z43" s="449" t="s">
        <v>1613</v>
      </c>
      <c r="AA43" s="449"/>
      <c r="AB43" s="449" t="s">
        <v>1614</v>
      </c>
      <c r="AC43" s="449" t="s">
        <v>1615</v>
      </c>
      <c r="AD43" s="449"/>
      <c r="AE43" s="449" t="s">
        <v>1616</v>
      </c>
      <c r="AF43" s="449" t="s">
        <v>1603</v>
      </c>
      <c r="AG43" s="449"/>
      <c r="AH43" s="449"/>
      <c r="AI43" s="449"/>
      <c r="AJ43" s="449"/>
      <c r="AK43" s="449"/>
      <c r="AL43" s="449"/>
      <c r="AM43" s="456"/>
      <c r="AN43" s="325"/>
      <c r="AO43" s="325"/>
      <c r="AP43" s="325"/>
      <c r="AQ43" s="325"/>
      <c r="AR43" s="325"/>
      <c r="AS43" s="325"/>
      <c r="AT43" s="325"/>
      <c r="AU43" s="325"/>
      <c r="AV43" s="325"/>
      <c r="AW43" s="325"/>
      <c r="AX43" s="325"/>
      <c r="AY43" s="325"/>
      <c r="AZ43" s="325"/>
      <c r="BA43" s="325"/>
      <c r="BB43" s="325"/>
      <c r="BC43" s="325"/>
      <c r="BD43" s="325"/>
      <c r="BE43" s="325"/>
      <c r="BF43" s="325"/>
      <c r="BG43" s="325"/>
      <c r="BH43" s="325"/>
      <c r="BI43" s="325"/>
      <c r="BJ43" s="325"/>
      <c r="BK43" s="325"/>
      <c r="BL43" s="325"/>
      <c r="BM43" s="325"/>
      <c r="BN43" s="325"/>
      <c r="BO43" s="325"/>
      <c r="BP43" s="325"/>
      <c r="BQ43" s="325"/>
      <c r="BR43" s="325"/>
      <c r="BS43" s="325"/>
      <c r="BT43" s="325"/>
      <c r="BU43" s="325"/>
      <c r="BV43" s="325"/>
      <c r="BW43" s="325"/>
      <c r="BX43" s="325"/>
      <c r="BY43" s="325"/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25"/>
      <c r="CV43" s="325"/>
      <c r="CW43" s="325"/>
      <c r="CX43" s="325"/>
      <c r="CY43" s="325"/>
      <c r="CZ43" s="325"/>
      <c r="DA43" s="325"/>
      <c r="DB43" s="325"/>
      <c r="DC43" s="325"/>
      <c r="DD43" s="325"/>
      <c r="DE43" s="325"/>
      <c r="DF43" s="325"/>
      <c r="DG43" s="325"/>
      <c r="DH43" s="325"/>
      <c r="DI43" s="325"/>
      <c r="DJ43" s="325"/>
      <c r="DK43" s="325"/>
      <c r="DL43" s="325"/>
      <c r="DM43" s="325"/>
      <c r="DN43" s="325"/>
      <c r="DO43" s="325"/>
      <c r="DP43" s="325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  <c r="EE43" s="325"/>
      <c r="EF43" s="325"/>
      <c r="EG43" s="325"/>
      <c r="EH43" s="325"/>
      <c r="EI43" s="325"/>
      <c r="EJ43" s="325"/>
      <c r="EK43" s="325"/>
      <c r="EL43" s="325"/>
      <c r="EM43" s="325"/>
      <c r="EN43" s="325"/>
      <c r="EO43" s="325"/>
      <c r="EP43" s="325"/>
      <c r="EQ43" s="325"/>
      <c r="ER43" s="325"/>
      <c r="ES43" s="325"/>
      <c r="ET43" s="325"/>
      <c r="EU43" s="325"/>
      <c r="EV43" s="325"/>
      <c r="EW43" s="325"/>
      <c r="EX43" s="325"/>
      <c r="EY43" s="325"/>
      <c r="EZ43" s="325"/>
      <c r="FA43" s="325"/>
      <c r="FB43" s="325"/>
      <c r="FC43" s="325"/>
      <c r="FD43" s="325"/>
      <c r="FE43" s="325"/>
      <c r="FF43" s="325"/>
      <c r="FG43" s="325"/>
      <c r="FH43" s="325"/>
      <c r="FI43" s="325"/>
      <c r="FJ43" s="325"/>
      <c r="FK43" s="325"/>
      <c r="FL43" s="325"/>
      <c r="FM43" s="325"/>
      <c r="FN43" s="325"/>
      <c r="FO43" s="325"/>
      <c r="FP43" s="325"/>
      <c r="FQ43" s="325"/>
      <c r="FR43" s="325"/>
      <c r="FS43" s="325"/>
      <c r="FT43" s="325"/>
      <c r="FU43" s="325"/>
      <c r="FV43" s="325"/>
      <c r="FW43" s="325"/>
      <c r="FX43" s="325"/>
      <c r="FY43" s="325"/>
      <c r="FZ43" s="325"/>
      <c r="GA43" s="325"/>
      <c r="GB43" s="325"/>
      <c r="GC43" s="325"/>
      <c r="GD43" s="325"/>
      <c r="GE43" s="325"/>
      <c r="GF43" s="325"/>
      <c r="GG43" s="325"/>
      <c r="GH43" s="325"/>
      <c r="GI43" s="325"/>
      <c r="GJ43" s="325"/>
      <c r="GK43" s="325"/>
      <c r="GL43" s="325"/>
      <c r="GM43" s="325"/>
      <c r="GN43" s="325"/>
      <c r="GO43" s="325"/>
      <c r="GP43" s="325"/>
      <c r="GQ43" s="325"/>
      <c r="GR43" s="325"/>
      <c r="GS43" s="325"/>
      <c r="GT43" s="325"/>
      <c r="GU43" s="325"/>
      <c r="GV43" s="325"/>
      <c r="GW43" s="325"/>
      <c r="GX43" s="325"/>
      <c r="GY43" s="325"/>
      <c r="GZ43" s="325"/>
      <c r="HA43" s="325"/>
      <c r="HB43" s="325"/>
      <c r="HC43" s="325"/>
      <c r="HD43" s="325"/>
      <c r="HE43" s="325"/>
      <c r="HF43" s="325"/>
      <c r="HG43" s="325"/>
      <c r="HH43" s="325"/>
      <c r="HI43" s="325"/>
      <c r="HJ43" s="325"/>
      <c r="HK43" s="325"/>
      <c r="HL43" s="325"/>
      <c r="HM43" s="325"/>
      <c r="HN43" s="325"/>
      <c r="HO43" s="325"/>
      <c r="HP43" s="325"/>
      <c r="HQ43" s="325"/>
      <c r="HR43" s="325"/>
      <c r="HS43" s="325"/>
      <c r="HT43" s="325"/>
      <c r="HU43" s="325"/>
      <c r="HV43" s="325"/>
      <c r="HW43" s="325"/>
      <c r="HX43" s="325"/>
      <c r="HY43" s="325"/>
      <c r="HZ43" s="325"/>
      <c r="IA43" s="325"/>
      <c r="IB43" s="325"/>
      <c r="IC43" s="325"/>
      <c r="ID43" s="325"/>
      <c r="IE43" s="325"/>
      <c r="IF43" s="325"/>
      <c r="IG43" s="325"/>
      <c r="IH43" s="325"/>
      <c r="II43" s="325"/>
      <c r="IJ43" s="325"/>
      <c r="IK43" s="325"/>
      <c r="IL43" s="325"/>
      <c r="IM43" s="325"/>
      <c r="IN43" s="325"/>
      <c r="IO43" s="325"/>
      <c r="IP43" s="325"/>
      <c r="IQ43" s="325"/>
      <c r="IR43" s="325"/>
      <c r="IS43" s="325"/>
      <c r="IT43" s="325"/>
      <c r="IU43" s="325"/>
      <c r="IV43" s="325"/>
      <c r="IW43" s="325"/>
      <c r="IX43" s="325"/>
      <c r="IY43" s="325"/>
      <c r="IZ43" s="325"/>
      <c r="JA43" s="325"/>
      <c r="JB43" s="325"/>
      <c r="JC43" s="325"/>
      <c r="JD43" s="325"/>
      <c r="JE43" s="325"/>
      <c r="JF43" s="325"/>
      <c r="JG43" s="325"/>
      <c r="JH43" s="325"/>
      <c r="JI43" s="325"/>
      <c r="JJ43" s="325"/>
      <c r="JK43" s="325"/>
      <c r="JL43" s="325"/>
      <c r="JM43" s="325"/>
      <c r="JN43" s="325"/>
      <c r="JO43" s="325"/>
      <c r="JP43" s="325"/>
      <c r="JQ43" s="325"/>
      <c r="JR43" s="325"/>
      <c r="JS43" s="325"/>
      <c r="JT43" s="325"/>
      <c r="JU43" s="325"/>
      <c r="JV43" s="325"/>
      <c r="JW43" s="325"/>
      <c r="JX43" s="325"/>
      <c r="JY43" s="325"/>
      <c r="JZ43" s="325"/>
      <c r="KA43" s="325"/>
      <c r="KB43" s="325"/>
      <c r="KC43" s="325"/>
      <c r="KD43" s="325"/>
      <c r="KE43" s="325"/>
      <c r="KF43" s="325"/>
      <c r="KG43" s="325"/>
      <c r="KH43" s="325"/>
      <c r="KI43" s="325"/>
      <c r="KJ43" s="325"/>
      <c r="KK43" s="325"/>
      <c r="KL43" s="325"/>
      <c r="KM43" s="325"/>
      <c r="KN43" s="325"/>
      <c r="KO43" s="325"/>
      <c r="KP43" s="325"/>
      <c r="KQ43" s="325"/>
      <c r="KR43" s="325"/>
      <c r="KS43" s="325"/>
      <c r="KT43" s="325"/>
      <c r="KU43" s="325"/>
      <c r="KV43" s="325"/>
      <c r="KW43" s="325"/>
      <c r="KX43" s="325"/>
      <c r="KY43" s="325"/>
      <c r="KZ43" s="325"/>
      <c r="LA43" s="325"/>
      <c r="LB43" s="325"/>
      <c r="LC43" s="325"/>
      <c r="LD43" s="325"/>
      <c r="LE43" s="325"/>
      <c r="LF43" s="325"/>
      <c r="LG43" s="325"/>
      <c r="LH43" s="325"/>
      <c r="LI43" s="325"/>
      <c r="LJ43" s="325"/>
      <c r="LK43" s="325"/>
      <c r="LL43" s="325"/>
      <c r="LM43" s="325"/>
      <c r="LN43" s="325"/>
      <c r="LO43" s="325"/>
      <c r="LP43" s="325"/>
      <c r="LQ43" s="325"/>
      <c r="LR43" s="325"/>
      <c r="LS43" s="325"/>
      <c r="LT43" s="325"/>
      <c r="LU43" s="325"/>
      <c r="LV43" s="325"/>
      <c r="LW43" s="325"/>
      <c r="LX43" s="325"/>
      <c r="LY43" s="325"/>
      <c r="LZ43" s="325"/>
      <c r="MA43" s="325"/>
      <c r="MB43" s="325"/>
      <c r="MC43" s="325"/>
      <c r="MD43" s="325"/>
      <c r="ME43" s="325"/>
      <c r="MF43" s="325"/>
      <c r="MG43" s="325"/>
      <c r="MH43" s="325"/>
      <c r="MI43" s="325"/>
      <c r="MJ43" s="325"/>
      <c r="MK43" s="325"/>
      <c r="ML43" s="325"/>
      <c r="MM43" s="325"/>
      <c r="MN43" s="325"/>
      <c r="MO43" s="325"/>
      <c r="MP43" s="325"/>
      <c r="MQ43" s="325"/>
      <c r="MR43" s="325"/>
      <c r="MS43" s="325"/>
      <c r="MT43" s="325"/>
      <c r="MU43" s="325"/>
      <c r="MV43" s="325"/>
      <c r="MW43" s="325"/>
      <c r="MX43" s="325"/>
      <c r="MY43" s="325"/>
      <c r="MZ43" s="325"/>
      <c r="NA43" s="325"/>
      <c r="NB43" s="325"/>
      <c r="NC43" s="325"/>
      <c r="ND43" s="325"/>
      <c r="NE43" s="325"/>
      <c r="NF43" s="325"/>
      <c r="NG43" s="325"/>
      <c r="NH43" s="325"/>
      <c r="NI43" s="325"/>
      <c r="NJ43" s="325"/>
      <c r="NK43" s="325"/>
      <c r="NL43" s="325"/>
      <c r="NM43" s="325"/>
      <c r="NN43" s="325"/>
      <c r="NO43" s="325"/>
      <c r="NP43" s="325"/>
      <c r="NQ43" s="325"/>
      <c r="NR43" s="325"/>
      <c r="NS43" s="325"/>
      <c r="NT43" s="325"/>
      <c r="NU43" s="325"/>
      <c r="NV43" s="325"/>
      <c r="NW43" s="325"/>
      <c r="NX43" s="325"/>
      <c r="NY43" s="325"/>
      <c r="NZ43" s="325"/>
      <c r="OA43" s="325"/>
      <c r="OB43" s="325"/>
      <c r="OC43" s="325"/>
      <c r="OD43" s="325"/>
      <c r="OE43" s="325"/>
      <c r="OF43" s="325"/>
      <c r="OG43" s="325"/>
      <c r="OH43" s="325"/>
      <c r="OI43" s="325"/>
      <c r="OJ43" s="325"/>
      <c r="OK43" s="325"/>
      <c r="OL43" s="325"/>
      <c r="OM43" s="325"/>
      <c r="ON43" s="325"/>
      <c r="OO43" s="325"/>
      <c r="OP43" s="325"/>
      <c r="OQ43" s="325"/>
      <c r="OR43" s="325"/>
      <c r="OS43" s="325"/>
      <c r="OT43" s="325"/>
      <c r="OU43" s="325"/>
      <c r="OV43" s="325"/>
      <c r="OW43" s="325"/>
      <c r="OX43" s="325"/>
      <c r="OY43" s="325"/>
      <c r="OZ43" s="325"/>
      <c r="PA43" s="325"/>
      <c r="PB43" s="325"/>
      <c r="PC43" s="325"/>
      <c r="PD43" s="325"/>
      <c r="PE43" s="325"/>
      <c r="PF43" s="325"/>
      <c r="PG43" s="325"/>
      <c r="PH43" s="325"/>
      <c r="PI43" s="325"/>
      <c r="PJ43" s="325"/>
      <c r="PK43" s="325"/>
      <c r="PL43" s="325"/>
      <c r="PM43" s="325"/>
      <c r="PN43" s="325"/>
      <c r="PO43" s="325"/>
      <c r="PP43" s="325"/>
      <c r="PQ43" s="325"/>
      <c r="PR43" s="325"/>
      <c r="PS43" s="325"/>
      <c r="PT43" s="325"/>
      <c r="PU43" s="325"/>
      <c r="PV43" s="325"/>
      <c r="PW43" s="325"/>
      <c r="PX43" s="325"/>
      <c r="PY43" s="325"/>
      <c r="PZ43" s="325"/>
      <c r="QA43" s="325"/>
      <c r="QB43" s="325"/>
      <c r="QC43" s="325"/>
      <c r="QD43" s="325"/>
      <c r="QE43" s="325"/>
      <c r="QF43" s="325"/>
      <c r="QG43" s="325"/>
      <c r="QH43" s="325"/>
      <c r="QI43" s="325"/>
      <c r="QJ43" s="325"/>
      <c r="QK43" s="325"/>
      <c r="QL43" s="325"/>
      <c r="QM43" s="325"/>
      <c r="QN43" s="325"/>
      <c r="QO43" s="325"/>
      <c r="QP43" s="325"/>
      <c r="QQ43" s="325"/>
      <c r="QR43" s="325"/>
      <c r="QS43" s="325"/>
      <c r="QT43" s="325"/>
      <c r="QU43" s="325"/>
      <c r="QV43" s="325"/>
      <c r="QW43" s="325"/>
      <c r="QX43" s="325"/>
      <c r="QY43" s="325"/>
      <c r="QZ43" s="325"/>
      <c r="RA43" s="325"/>
      <c r="RB43" s="325"/>
      <c r="RC43" s="325"/>
    </row>
    <row r="44" spans="1:471" s="357" customFormat="1" ht="44.25" customHeight="1" thickBot="1">
      <c r="A44" s="437" t="s">
        <v>3134</v>
      </c>
      <c r="B44" s="417" t="s">
        <v>1619</v>
      </c>
      <c r="C44" s="418" t="s">
        <v>1591</v>
      </c>
      <c r="D44" s="419">
        <v>82</v>
      </c>
      <c r="E44" s="419"/>
      <c r="F44" s="325"/>
      <c r="G44" s="419" t="s">
        <v>1600</v>
      </c>
      <c r="H44" s="418" t="s">
        <v>1575</v>
      </c>
      <c r="I44" s="419" t="s">
        <v>1626</v>
      </c>
      <c r="J44" s="457" t="s">
        <v>1606</v>
      </c>
      <c r="K44" s="325"/>
      <c r="L44" s="419" t="s">
        <v>1604</v>
      </c>
      <c r="M44" s="420" t="s">
        <v>1607</v>
      </c>
      <c r="N44" s="420" t="s">
        <v>1608</v>
      </c>
      <c r="O44" s="419" t="s">
        <v>1592</v>
      </c>
      <c r="P44" s="419" t="s">
        <v>1593</v>
      </c>
      <c r="Q44" s="458">
        <v>2</v>
      </c>
      <c r="R44" s="458" t="s">
        <v>1620</v>
      </c>
      <c r="S44" s="458" t="s">
        <v>22</v>
      </c>
      <c r="T44" s="459" t="s">
        <v>1621</v>
      </c>
      <c r="U44" s="419" t="s">
        <v>1597</v>
      </c>
      <c r="V44" s="460">
        <v>50</v>
      </c>
      <c r="W44" s="419">
        <v>0</v>
      </c>
      <c r="X44" s="460">
        <v>0</v>
      </c>
      <c r="Y44" s="422" t="s">
        <v>1612</v>
      </c>
      <c r="Z44" s="419" t="s">
        <v>1622</v>
      </c>
      <c r="AA44" s="419"/>
      <c r="AB44" s="419" t="s">
        <v>1623</v>
      </c>
      <c r="AC44" s="419"/>
      <c r="AD44" s="419" t="s">
        <v>1624</v>
      </c>
      <c r="AE44" s="419" t="s">
        <v>1625</v>
      </c>
      <c r="AF44" s="419" t="s">
        <v>1603</v>
      </c>
      <c r="AG44" s="419"/>
      <c r="AH44" s="419"/>
      <c r="AI44" s="419"/>
      <c r="AJ44" s="419"/>
      <c r="AK44" s="419"/>
      <c r="AL44" s="419"/>
      <c r="AM44" s="423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  <c r="BE44" s="325"/>
      <c r="BF44" s="325"/>
      <c r="BG44" s="325"/>
      <c r="BH44" s="325"/>
      <c r="BI44" s="325"/>
      <c r="BJ44" s="325"/>
      <c r="BK44" s="325"/>
      <c r="BL44" s="325"/>
      <c r="BM44" s="325"/>
      <c r="BN44" s="325"/>
      <c r="BO44" s="325"/>
      <c r="BP44" s="325"/>
      <c r="BQ44" s="325"/>
      <c r="BR44" s="325"/>
      <c r="BS44" s="325"/>
      <c r="BT44" s="325"/>
      <c r="BU44" s="325"/>
      <c r="BV44" s="325"/>
      <c r="BW44" s="325"/>
      <c r="BX44" s="325"/>
      <c r="BY44" s="325"/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25"/>
      <c r="CV44" s="325"/>
      <c r="CW44" s="325"/>
      <c r="CX44" s="325"/>
      <c r="CY44" s="325"/>
      <c r="CZ44" s="325"/>
      <c r="DA44" s="325"/>
      <c r="DB44" s="325"/>
      <c r="DC44" s="325"/>
      <c r="DD44" s="325"/>
      <c r="DE44" s="325"/>
      <c r="DF44" s="325"/>
      <c r="DG44" s="325"/>
      <c r="DH44" s="325"/>
      <c r="DI44" s="325"/>
      <c r="DJ44" s="325"/>
      <c r="DK44" s="325"/>
      <c r="DL44" s="325"/>
      <c r="DM44" s="325"/>
      <c r="DN44" s="325"/>
      <c r="DO44" s="325"/>
      <c r="DP44" s="325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  <c r="EE44" s="325"/>
      <c r="EF44" s="325"/>
      <c r="EG44" s="325"/>
      <c r="EH44" s="325"/>
      <c r="EI44" s="325"/>
      <c r="EJ44" s="325"/>
      <c r="EK44" s="325"/>
      <c r="EL44" s="325"/>
      <c r="EM44" s="325"/>
      <c r="EN44" s="325"/>
      <c r="EO44" s="325"/>
      <c r="EP44" s="325"/>
      <c r="EQ44" s="325"/>
      <c r="ER44" s="325"/>
      <c r="ES44" s="325"/>
      <c r="ET44" s="325"/>
      <c r="EU44" s="325"/>
      <c r="EV44" s="325"/>
      <c r="EW44" s="325"/>
      <c r="EX44" s="325"/>
      <c r="EY44" s="325"/>
      <c r="EZ44" s="325"/>
      <c r="FA44" s="325"/>
      <c r="FB44" s="325"/>
      <c r="FC44" s="325"/>
      <c r="FD44" s="325"/>
      <c r="FE44" s="325"/>
      <c r="FF44" s="325"/>
      <c r="FG44" s="325"/>
      <c r="FH44" s="325"/>
      <c r="FI44" s="325"/>
      <c r="FJ44" s="325"/>
      <c r="FK44" s="325"/>
      <c r="FL44" s="325"/>
      <c r="FM44" s="325"/>
      <c r="FN44" s="325"/>
      <c r="FO44" s="325"/>
      <c r="FP44" s="325"/>
      <c r="FQ44" s="325"/>
      <c r="FR44" s="325"/>
      <c r="FS44" s="325"/>
      <c r="FT44" s="325"/>
      <c r="FU44" s="325"/>
      <c r="FV44" s="325"/>
      <c r="FW44" s="325"/>
      <c r="FX44" s="325"/>
      <c r="FY44" s="325"/>
      <c r="FZ44" s="325"/>
      <c r="GA44" s="325"/>
      <c r="GB44" s="325"/>
      <c r="GC44" s="325"/>
      <c r="GD44" s="325"/>
      <c r="GE44" s="325"/>
      <c r="GF44" s="325"/>
      <c r="GG44" s="325"/>
      <c r="GH44" s="325"/>
      <c r="GI44" s="325"/>
      <c r="GJ44" s="325"/>
      <c r="GK44" s="325"/>
      <c r="GL44" s="325"/>
      <c r="GM44" s="325"/>
      <c r="GN44" s="325"/>
      <c r="GO44" s="325"/>
      <c r="GP44" s="325"/>
      <c r="GQ44" s="325"/>
      <c r="GR44" s="325"/>
      <c r="GS44" s="325"/>
      <c r="GT44" s="325"/>
      <c r="GU44" s="325"/>
      <c r="GV44" s="325"/>
      <c r="GW44" s="325"/>
      <c r="GX44" s="325"/>
      <c r="GY44" s="325"/>
      <c r="GZ44" s="325"/>
      <c r="HA44" s="325"/>
      <c r="HB44" s="325"/>
      <c r="HC44" s="325"/>
      <c r="HD44" s="325"/>
      <c r="HE44" s="325"/>
      <c r="HF44" s="325"/>
      <c r="HG44" s="325"/>
      <c r="HH44" s="325"/>
      <c r="HI44" s="325"/>
      <c r="HJ44" s="325"/>
      <c r="HK44" s="325"/>
      <c r="HL44" s="325"/>
      <c r="HM44" s="325"/>
      <c r="HN44" s="325"/>
      <c r="HO44" s="325"/>
      <c r="HP44" s="325"/>
      <c r="HQ44" s="325"/>
      <c r="HR44" s="325"/>
      <c r="HS44" s="325"/>
      <c r="HT44" s="325"/>
      <c r="HU44" s="325"/>
      <c r="HV44" s="325"/>
      <c r="HW44" s="325"/>
      <c r="HX44" s="325"/>
      <c r="HY44" s="325"/>
      <c r="HZ44" s="325"/>
      <c r="IA44" s="325"/>
      <c r="IB44" s="325"/>
      <c r="IC44" s="325"/>
      <c r="ID44" s="325"/>
      <c r="IE44" s="325"/>
      <c r="IF44" s="325"/>
      <c r="IG44" s="325"/>
      <c r="IH44" s="325"/>
      <c r="II44" s="325"/>
      <c r="IJ44" s="325"/>
      <c r="IK44" s="325"/>
      <c r="IL44" s="325"/>
      <c r="IM44" s="325"/>
      <c r="IN44" s="325"/>
      <c r="IO44" s="325"/>
      <c r="IP44" s="325"/>
      <c r="IQ44" s="325"/>
      <c r="IR44" s="325"/>
      <c r="IS44" s="325"/>
      <c r="IT44" s="325"/>
      <c r="IU44" s="325"/>
      <c r="IV44" s="325"/>
      <c r="IW44" s="325"/>
      <c r="IX44" s="325"/>
      <c r="IY44" s="325"/>
      <c r="IZ44" s="325"/>
      <c r="JA44" s="325"/>
      <c r="JB44" s="325"/>
      <c r="JC44" s="325"/>
      <c r="JD44" s="325"/>
      <c r="JE44" s="325"/>
      <c r="JF44" s="325"/>
      <c r="JG44" s="325"/>
      <c r="JH44" s="325"/>
      <c r="JI44" s="325"/>
      <c r="JJ44" s="325"/>
      <c r="JK44" s="325"/>
      <c r="JL44" s="325"/>
      <c r="JM44" s="325"/>
      <c r="JN44" s="325"/>
      <c r="JO44" s="325"/>
      <c r="JP44" s="325"/>
      <c r="JQ44" s="325"/>
      <c r="JR44" s="325"/>
      <c r="JS44" s="325"/>
      <c r="JT44" s="325"/>
      <c r="JU44" s="325"/>
      <c r="JV44" s="325"/>
      <c r="JW44" s="325"/>
      <c r="JX44" s="325"/>
      <c r="JY44" s="325"/>
      <c r="JZ44" s="325"/>
      <c r="KA44" s="325"/>
      <c r="KB44" s="325"/>
      <c r="KC44" s="325"/>
      <c r="KD44" s="325"/>
      <c r="KE44" s="325"/>
      <c r="KF44" s="325"/>
      <c r="KG44" s="325"/>
      <c r="KH44" s="325"/>
      <c r="KI44" s="325"/>
      <c r="KJ44" s="325"/>
      <c r="KK44" s="325"/>
      <c r="KL44" s="325"/>
      <c r="KM44" s="325"/>
      <c r="KN44" s="325"/>
      <c r="KO44" s="325"/>
      <c r="KP44" s="325"/>
      <c r="KQ44" s="325"/>
      <c r="KR44" s="325"/>
      <c r="KS44" s="325"/>
      <c r="KT44" s="325"/>
      <c r="KU44" s="325"/>
      <c r="KV44" s="325"/>
      <c r="KW44" s="325"/>
      <c r="KX44" s="325"/>
      <c r="KY44" s="325"/>
      <c r="KZ44" s="325"/>
      <c r="LA44" s="325"/>
      <c r="LB44" s="325"/>
      <c r="LC44" s="325"/>
      <c r="LD44" s="325"/>
      <c r="LE44" s="325"/>
      <c r="LF44" s="325"/>
      <c r="LG44" s="325"/>
      <c r="LH44" s="325"/>
      <c r="LI44" s="325"/>
      <c r="LJ44" s="325"/>
      <c r="LK44" s="325"/>
      <c r="LL44" s="325"/>
      <c r="LM44" s="325"/>
      <c r="LN44" s="325"/>
      <c r="LO44" s="325"/>
      <c r="LP44" s="325"/>
      <c r="LQ44" s="325"/>
      <c r="LR44" s="325"/>
      <c r="LS44" s="325"/>
      <c r="LT44" s="325"/>
      <c r="LU44" s="325"/>
      <c r="LV44" s="325"/>
      <c r="LW44" s="325"/>
      <c r="LX44" s="325"/>
      <c r="LY44" s="325"/>
      <c r="LZ44" s="325"/>
      <c r="MA44" s="325"/>
      <c r="MB44" s="325"/>
      <c r="MC44" s="325"/>
      <c r="MD44" s="325"/>
      <c r="ME44" s="325"/>
      <c r="MF44" s="325"/>
      <c r="MG44" s="325"/>
      <c r="MH44" s="325"/>
      <c r="MI44" s="325"/>
      <c r="MJ44" s="325"/>
      <c r="MK44" s="325"/>
      <c r="ML44" s="325"/>
      <c r="MM44" s="325"/>
      <c r="MN44" s="325"/>
      <c r="MO44" s="325"/>
      <c r="MP44" s="325"/>
      <c r="MQ44" s="325"/>
      <c r="MR44" s="325"/>
      <c r="MS44" s="325"/>
      <c r="MT44" s="325"/>
      <c r="MU44" s="325"/>
      <c r="MV44" s="325"/>
      <c r="MW44" s="325"/>
      <c r="MX44" s="325"/>
      <c r="MY44" s="325"/>
      <c r="MZ44" s="325"/>
      <c r="NA44" s="325"/>
      <c r="NB44" s="325"/>
      <c r="NC44" s="325"/>
      <c r="ND44" s="325"/>
      <c r="NE44" s="325"/>
      <c r="NF44" s="325"/>
      <c r="NG44" s="325"/>
      <c r="NH44" s="325"/>
      <c r="NI44" s="325"/>
      <c r="NJ44" s="325"/>
      <c r="NK44" s="325"/>
      <c r="NL44" s="325"/>
      <c r="NM44" s="325"/>
      <c r="NN44" s="325"/>
      <c r="NO44" s="325"/>
      <c r="NP44" s="325"/>
      <c r="NQ44" s="325"/>
      <c r="NR44" s="325"/>
      <c r="NS44" s="325"/>
      <c r="NT44" s="325"/>
      <c r="NU44" s="325"/>
      <c r="NV44" s="325"/>
      <c r="NW44" s="325"/>
      <c r="NX44" s="325"/>
      <c r="NY44" s="325"/>
      <c r="NZ44" s="325"/>
      <c r="OA44" s="325"/>
      <c r="OB44" s="325"/>
      <c r="OC44" s="325"/>
      <c r="OD44" s="325"/>
      <c r="OE44" s="325"/>
      <c r="OF44" s="325"/>
      <c r="OG44" s="325"/>
      <c r="OH44" s="325"/>
      <c r="OI44" s="325"/>
      <c r="OJ44" s="325"/>
      <c r="OK44" s="325"/>
      <c r="OL44" s="325"/>
      <c r="OM44" s="325"/>
      <c r="ON44" s="325"/>
      <c r="OO44" s="325"/>
      <c r="OP44" s="325"/>
      <c r="OQ44" s="325"/>
      <c r="OR44" s="325"/>
      <c r="OS44" s="325"/>
      <c r="OT44" s="325"/>
      <c r="OU44" s="325"/>
      <c r="OV44" s="325"/>
      <c r="OW44" s="325"/>
      <c r="OX44" s="325"/>
      <c r="OY44" s="325"/>
      <c r="OZ44" s="325"/>
      <c r="PA44" s="325"/>
      <c r="PB44" s="325"/>
      <c r="PC44" s="325"/>
      <c r="PD44" s="325"/>
      <c r="PE44" s="325"/>
      <c r="PF44" s="325"/>
      <c r="PG44" s="325"/>
      <c r="PH44" s="325"/>
      <c r="PI44" s="325"/>
      <c r="PJ44" s="325"/>
      <c r="PK44" s="325"/>
      <c r="PL44" s="325"/>
      <c r="PM44" s="325"/>
      <c r="PN44" s="325"/>
      <c r="PO44" s="325"/>
      <c r="PP44" s="325"/>
      <c r="PQ44" s="325"/>
      <c r="PR44" s="325"/>
      <c r="PS44" s="325"/>
      <c r="PT44" s="325"/>
      <c r="PU44" s="325"/>
      <c r="PV44" s="325"/>
      <c r="PW44" s="325"/>
      <c r="PX44" s="325"/>
      <c r="PY44" s="325"/>
      <c r="PZ44" s="325"/>
      <c r="QA44" s="325"/>
      <c r="QB44" s="325"/>
      <c r="QC44" s="325"/>
      <c r="QD44" s="325"/>
      <c r="QE44" s="325"/>
      <c r="QF44" s="325"/>
      <c r="QG44" s="325"/>
      <c r="QH44" s="325"/>
      <c r="QI44" s="325"/>
      <c r="QJ44" s="325"/>
      <c r="QK44" s="325"/>
      <c r="QL44" s="325"/>
      <c r="QM44" s="325"/>
      <c r="QN44" s="325"/>
      <c r="QO44" s="325"/>
      <c r="QP44" s="325"/>
      <c r="QQ44" s="325"/>
      <c r="QR44" s="325"/>
      <c r="QS44" s="325"/>
      <c r="QT44" s="325"/>
      <c r="QU44" s="325"/>
      <c r="QV44" s="325"/>
      <c r="QW44" s="325"/>
      <c r="QX44" s="325"/>
      <c r="QY44" s="325"/>
      <c r="QZ44" s="325"/>
      <c r="RA44" s="325"/>
      <c r="RB44" s="325"/>
      <c r="RC44" s="325"/>
    </row>
    <row r="45" spans="1:471" s="357" customFormat="1" ht="44.25" customHeight="1" thickBot="1">
      <c r="A45" s="446" t="s">
        <v>3134</v>
      </c>
      <c r="B45" s="447" t="s">
        <v>1627</v>
      </c>
      <c r="C45" s="448" t="s">
        <v>1591</v>
      </c>
      <c r="D45" s="449">
        <v>72</v>
      </c>
      <c r="E45" s="449" t="s">
        <v>726</v>
      </c>
      <c r="F45" s="450"/>
      <c r="G45" s="449" t="s">
        <v>1600</v>
      </c>
      <c r="H45" s="448" t="s">
        <v>1575</v>
      </c>
      <c r="I45" s="449" t="s">
        <v>1634</v>
      </c>
      <c r="J45" s="451" t="s">
        <v>1635</v>
      </c>
      <c r="K45" s="450"/>
      <c r="L45" s="449" t="s">
        <v>1604</v>
      </c>
      <c r="M45" s="452" t="s">
        <v>1607</v>
      </c>
      <c r="N45" s="452" t="s">
        <v>1608</v>
      </c>
      <c r="O45" s="449" t="s">
        <v>1592</v>
      </c>
      <c r="P45" s="449" t="s">
        <v>1628</v>
      </c>
      <c r="Q45" s="453">
        <v>3</v>
      </c>
      <c r="R45" s="453" t="s">
        <v>1629</v>
      </c>
      <c r="S45" s="454" t="s">
        <v>22</v>
      </c>
      <c r="T45" s="454" t="s">
        <v>1630</v>
      </c>
      <c r="U45" s="449">
        <v>0</v>
      </c>
      <c r="V45" s="461">
        <v>0</v>
      </c>
      <c r="W45" s="449">
        <v>0</v>
      </c>
      <c r="X45" s="461">
        <v>0</v>
      </c>
      <c r="Y45" s="449" t="s">
        <v>1597</v>
      </c>
      <c r="Z45" s="449" t="s">
        <v>1631</v>
      </c>
      <c r="AA45" s="449"/>
      <c r="AB45" s="449" t="s">
        <v>1632</v>
      </c>
      <c r="AC45" s="449"/>
      <c r="AD45" s="449"/>
      <c r="AE45" s="449" t="s">
        <v>1633</v>
      </c>
      <c r="AF45" s="449" t="s">
        <v>1603</v>
      </c>
      <c r="AG45" s="449"/>
      <c r="AH45" s="449"/>
      <c r="AI45" s="449"/>
      <c r="AJ45" s="449"/>
      <c r="AK45" s="449"/>
      <c r="AL45" s="449"/>
      <c r="AM45" s="456"/>
      <c r="AN45" s="325"/>
      <c r="AO45" s="325"/>
      <c r="AP45" s="325"/>
      <c r="AQ45" s="325"/>
      <c r="AR45" s="325"/>
      <c r="AS45" s="325"/>
      <c r="AT45" s="325"/>
      <c r="AU45" s="325"/>
      <c r="AV45" s="325"/>
      <c r="AW45" s="325"/>
      <c r="AX45" s="325"/>
      <c r="AY45" s="325"/>
      <c r="AZ45" s="325"/>
      <c r="BA45" s="325"/>
      <c r="BB45" s="325"/>
      <c r="BC45" s="325"/>
      <c r="BD45" s="325"/>
      <c r="BE45" s="325"/>
      <c r="BF45" s="325"/>
      <c r="BG45" s="325"/>
      <c r="BH45" s="325"/>
      <c r="BI45" s="325"/>
      <c r="BJ45" s="325"/>
      <c r="BK45" s="325"/>
      <c r="BL45" s="325"/>
      <c r="BM45" s="325"/>
      <c r="BN45" s="325"/>
      <c r="BO45" s="325"/>
      <c r="BP45" s="325"/>
      <c r="BQ45" s="325"/>
      <c r="BR45" s="325"/>
      <c r="BS45" s="325"/>
      <c r="BT45" s="325"/>
      <c r="BU45" s="325"/>
      <c r="BV45" s="325"/>
      <c r="BW45" s="325"/>
      <c r="BX45" s="325"/>
      <c r="BY45" s="325"/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25"/>
      <c r="CV45" s="325"/>
      <c r="CW45" s="325"/>
      <c r="CX45" s="325"/>
      <c r="CY45" s="325"/>
      <c r="CZ45" s="325"/>
      <c r="DA45" s="325"/>
      <c r="DB45" s="325"/>
      <c r="DC45" s="325"/>
      <c r="DD45" s="325"/>
      <c r="DE45" s="325"/>
      <c r="DF45" s="325"/>
      <c r="DG45" s="325"/>
      <c r="DH45" s="325"/>
      <c r="DI45" s="325"/>
      <c r="DJ45" s="325"/>
      <c r="DK45" s="325"/>
      <c r="DL45" s="325"/>
      <c r="DM45" s="325"/>
      <c r="DN45" s="325"/>
      <c r="DO45" s="325"/>
      <c r="DP45" s="325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  <c r="EE45" s="325"/>
      <c r="EF45" s="325"/>
      <c r="EG45" s="325"/>
      <c r="EH45" s="325"/>
      <c r="EI45" s="325"/>
      <c r="EJ45" s="325"/>
      <c r="EK45" s="325"/>
      <c r="EL45" s="325"/>
      <c r="EM45" s="325"/>
      <c r="EN45" s="325"/>
      <c r="EO45" s="325"/>
      <c r="EP45" s="325"/>
      <c r="EQ45" s="325"/>
      <c r="ER45" s="325"/>
      <c r="ES45" s="325"/>
      <c r="ET45" s="325"/>
      <c r="EU45" s="325"/>
      <c r="EV45" s="325"/>
      <c r="EW45" s="325"/>
      <c r="EX45" s="325"/>
      <c r="EY45" s="325"/>
      <c r="EZ45" s="325"/>
      <c r="FA45" s="325"/>
      <c r="FB45" s="325"/>
      <c r="FC45" s="325"/>
      <c r="FD45" s="325"/>
      <c r="FE45" s="325"/>
      <c r="FF45" s="325"/>
      <c r="FG45" s="325"/>
      <c r="FH45" s="325"/>
      <c r="FI45" s="325"/>
      <c r="FJ45" s="325"/>
      <c r="FK45" s="325"/>
      <c r="FL45" s="325"/>
      <c r="FM45" s="325"/>
      <c r="FN45" s="325"/>
      <c r="FO45" s="325"/>
      <c r="FP45" s="325"/>
      <c r="FQ45" s="325"/>
      <c r="FR45" s="325"/>
      <c r="FS45" s="325"/>
      <c r="FT45" s="325"/>
      <c r="FU45" s="325"/>
      <c r="FV45" s="325"/>
      <c r="FW45" s="325"/>
      <c r="FX45" s="325"/>
      <c r="FY45" s="325"/>
      <c r="FZ45" s="325"/>
      <c r="GA45" s="325"/>
      <c r="GB45" s="325"/>
      <c r="GC45" s="325"/>
      <c r="GD45" s="325"/>
      <c r="GE45" s="325"/>
      <c r="GF45" s="325"/>
      <c r="GG45" s="325"/>
      <c r="GH45" s="325"/>
      <c r="GI45" s="325"/>
      <c r="GJ45" s="325"/>
      <c r="GK45" s="325"/>
      <c r="GL45" s="325"/>
      <c r="GM45" s="325"/>
      <c r="GN45" s="325"/>
      <c r="GO45" s="325"/>
      <c r="GP45" s="325"/>
      <c r="GQ45" s="325"/>
      <c r="GR45" s="325"/>
      <c r="GS45" s="325"/>
      <c r="GT45" s="325"/>
      <c r="GU45" s="325"/>
      <c r="GV45" s="325"/>
      <c r="GW45" s="325"/>
      <c r="GX45" s="325"/>
      <c r="GY45" s="325"/>
      <c r="GZ45" s="325"/>
      <c r="HA45" s="325"/>
      <c r="HB45" s="325"/>
      <c r="HC45" s="325"/>
      <c r="HD45" s="325"/>
      <c r="HE45" s="325"/>
      <c r="HF45" s="325"/>
      <c r="HG45" s="325"/>
      <c r="HH45" s="325"/>
      <c r="HI45" s="325"/>
      <c r="HJ45" s="325"/>
      <c r="HK45" s="325"/>
      <c r="HL45" s="325"/>
      <c r="HM45" s="325"/>
      <c r="HN45" s="325"/>
      <c r="HO45" s="325"/>
      <c r="HP45" s="325"/>
      <c r="HQ45" s="325"/>
      <c r="HR45" s="325"/>
      <c r="HS45" s="325"/>
      <c r="HT45" s="325"/>
      <c r="HU45" s="325"/>
      <c r="HV45" s="325"/>
      <c r="HW45" s="325"/>
      <c r="HX45" s="325"/>
      <c r="HY45" s="325"/>
      <c r="HZ45" s="325"/>
      <c r="IA45" s="325"/>
      <c r="IB45" s="325"/>
      <c r="IC45" s="325"/>
      <c r="ID45" s="325"/>
      <c r="IE45" s="325"/>
      <c r="IF45" s="325"/>
      <c r="IG45" s="325"/>
      <c r="IH45" s="325"/>
      <c r="II45" s="325"/>
      <c r="IJ45" s="325"/>
      <c r="IK45" s="325"/>
      <c r="IL45" s="325"/>
      <c r="IM45" s="325"/>
      <c r="IN45" s="325"/>
      <c r="IO45" s="325"/>
      <c r="IP45" s="325"/>
      <c r="IQ45" s="325"/>
      <c r="IR45" s="325"/>
      <c r="IS45" s="325"/>
      <c r="IT45" s="325"/>
      <c r="IU45" s="325"/>
      <c r="IV45" s="325"/>
      <c r="IW45" s="325"/>
      <c r="IX45" s="325"/>
      <c r="IY45" s="325"/>
      <c r="IZ45" s="325"/>
      <c r="JA45" s="325"/>
      <c r="JB45" s="325"/>
      <c r="JC45" s="325"/>
      <c r="JD45" s="325"/>
      <c r="JE45" s="325"/>
      <c r="JF45" s="325"/>
      <c r="JG45" s="325"/>
      <c r="JH45" s="325"/>
      <c r="JI45" s="325"/>
      <c r="JJ45" s="325"/>
      <c r="JK45" s="325"/>
      <c r="JL45" s="325"/>
      <c r="JM45" s="325"/>
      <c r="JN45" s="325"/>
      <c r="JO45" s="325"/>
      <c r="JP45" s="325"/>
      <c r="JQ45" s="325"/>
      <c r="JR45" s="325"/>
      <c r="JS45" s="325"/>
      <c r="JT45" s="325"/>
      <c r="JU45" s="325"/>
      <c r="JV45" s="325"/>
      <c r="JW45" s="325"/>
      <c r="JX45" s="325"/>
      <c r="JY45" s="325"/>
      <c r="JZ45" s="325"/>
      <c r="KA45" s="325"/>
      <c r="KB45" s="325"/>
      <c r="KC45" s="325"/>
      <c r="KD45" s="325"/>
      <c r="KE45" s="325"/>
      <c r="KF45" s="325"/>
      <c r="KG45" s="325"/>
      <c r="KH45" s="325"/>
      <c r="KI45" s="325"/>
      <c r="KJ45" s="325"/>
      <c r="KK45" s="325"/>
      <c r="KL45" s="325"/>
      <c r="KM45" s="325"/>
      <c r="KN45" s="325"/>
      <c r="KO45" s="325"/>
      <c r="KP45" s="325"/>
      <c r="KQ45" s="325"/>
      <c r="KR45" s="325"/>
      <c r="KS45" s="325"/>
      <c r="KT45" s="325"/>
      <c r="KU45" s="325"/>
      <c r="KV45" s="325"/>
      <c r="KW45" s="325"/>
      <c r="KX45" s="325"/>
      <c r="KY45" s="325"/>
      <c r="KZ45" s="325"/>
      <c r="LA45" s="325"/>
      <c r="LB45" s="325"/>
      <c r="LC45" s="325"/>
      <c r="LD45" s="325"/>
      <c r="LE45" s="325"/>
      <c r="LF45" s="325"/>
      <c r="LG45" s="325"/>
      <c r="LH45" s="325"/>
      <c r="LI45" s="325"/>
      <c r="LJ45" s="325"/>
      <c r="LK45" s="325"/>
      <c r="LL45" s="325"/>
      <c r="LM45" s="325"/>
      <c r="LN45" s="325"/>
      <c r="LO45" s="325"/>
      <c r="LP45" s="325"/>
      <c r="LQ45" s="325"/>
      <c r="LR45" s="325"/>
      <c r="LS45" s="325"/>
      <c r="LT45" s="325"/>
      <c r="LU45" s="325"/>
      <c r="LV45" s="325"/>
      <c r="LW45" s="325"/>
      <c r="LX45" s="325"/>
      <c r="LY45" s="325"/>
      <c r="LZ45" s="325"/>
      <c r="MA45" s="325"/>
      <c r="MB45" s="325"/>
      <c r="MC45" s="325"/>
      <c r="MD45" s="325"/>
      <c r="ME45" s="325"/>
      <c r="MF45" s="325"/>
      <c r="MG45" s="325"/>
      <c r="MH45" s="325"/>
      <c r="MI45" s="325"/>
      <c r="MJ45" s="325"/>
      <c r="MK45" s="325"/>
      <c r="ML45" s="325"/>
      <c r="MM45" s="325"/>
      <c r="MN45" s="325"/>
      <c r="MO45" s="325"/>
      <c r="MP45" s="325"/>
      <c r="MQ45" s="325"/>
      <c r="MR45" s="325"/>
      <c r="MS45" s="325"/>
      <c r="MT45" s="325"/>
      <c r="MU45" s="325"/>
      <c r="MV45" s="325"/>
      <c r="MW45" s="325"/>
      <c r="MX45" s="325"/>
      <c r="MY45" s="325"/>
      <c r="MZ45" s="325"/>
      <c r="NA45" s="325"/>
      <c r="NB45" s="325"/>
      <c r="NC45" s="325"/>
      <c r="ND45" s="325"/>
      <c r="NE45" s="325"/>
      <c r="NF45" s="325"/>
      <c r="NG45" s="325"/>
      <c r="NH45" s="325"/>
      <c r="NI45" s="325"/>
      <c r="NJ45" s="325"/>
      <c r="NK45" s="325"/>
      <c r="NL45" s="325"/>
      <c r="NM45" s="325"/>
      <c r="NN45" s="325"/>
      <c r="NO45" s="325"/>
      <c r="NP45" s="325"/>
      <c r="NQ45" s="325"/>
      <c r="NR45" s="325"/>
      <c r="NS45" s="325"/>
      <c r="NT45" s="325"/>
      <c r="NU45" s="325"/>
      <c r="NV45" s="325"/>
      <c r="NW45" s="325"/>
      <c r="NX45" s="325"/>
      <c r="NY45" s="325"/>
      <c r="NZ45" s="325"/>
      <c r="OA45" s="325"/>
      <c r="OB45" s="325"/>
      <c r="OC45" s="325"/>
      <c r="OD45" s="325"/>
      <c r="OE45" s="325"/>
      <c r="OF45" s="325"/>
      <c r="OG45" s="325"/>
      <c r="OH45" s="325"/>
      <c r="OI45" s="325"/>
      <c r="OJ45" s="325"/>
      <c r="OK45" s="325"/>
      <c r="OL45" s="325"/>
      <c r="OM45" s="325"/>
      <c r="ON45" s="325"/>
      <c r="OO45" s="325"/>
      <c r="OP45" s="325"/>
      <c r="OQ45" s="325"/>
      <c r="OR45" s="325"/>
      <c r="OS45" s="325"/>
      <c r="OT45" s="325"/>
      <c r="OU45" s="325"/>
      <c r="OV45" s="325"/>
      <c r="OW45" s="325"/>
      <c r="OX45" s="325"/>
      <c r="OY45" s="325"/>
      <c r="OZ45" s="325"/>
      <c r="PA45" s="325"/>
      <c r="PB45" s="325"/>
      <c r="PC45" s="325"/>
      <c r="PD45" s="325"/>
      <c r="PE45" s="325"/>
      <c r="PF45" s="325"/>
      <c r="PG45" s="325"/>
      <c r="PH45" s="325"/>
      <c r="PI45" s="325"/>
      <c r="PJ45" s="325"/>
      <c r="PK45" s="325"/>
      <c r="PL45" s="325"/>
      <c r="PM45" s="325"/>
      <c r="PN45" s="325"/>
      <c r="PO45" s="325"/>
      <c r="PP45" s="325"/>
      <c r="PQ45" s="325"/>
      <c r="PR45" s="325"/>
      <c r="PS45" s="325"/>
      <c r="PT45" s="325"/>
      <c r="PU45" s="325"/>
      <c r="PV45" s="325"/>
      <c r="PW45" s="325"/>
      <c r="PX45" s="325"/>
      <c r="PY45" s="325"/>
      <c r="PZ45" s="325"/>
      <c r="QA45" s="325"/>
      <c r="QB45" s="325"/>
      <c r="QC45" s="325"/>
      <c r="QD45" s="325"/>
      <c r="QE45" s="325"/>
      <c r="QF45" s="325"/>
      <c r="QG45" s="325"/>
      <c r="QH45" s="325"/>
      <c r="QI45" s="325"/>
      <c r="QJ45" s="325"/>
      <c r="QK45" s="325"/>
      <c r="QL45" s="325"/>
      <c r="QM45" s="325"/>
      <c r="QN45" s="325"/>
      <c r="QO45" s="325"/>
      <c r="QP45" s="325"/>
      <c r="QQ45" s="325"/>
      <c r="QR45" s="325"/>
      <c r="QS45" s="325"/>
      <c r="QT45" s="325"/>
      <c r="QU45" s="325"/>
      <c r="QV45" s="325"/>
      <c r="QW45" s="325"/>
      <c r="QX45" s="325"/>
      <c r="QY45" s="325"/>
      <c r="QZ45" s="325"/>
      <c r="RA45" s="325"/>
      <c r="RB45" s="325"/>
      <c r="RC45" s="325"/>
    </row>
    <row r="46" spans="1:471" s="357" customFormat="1" ht="44.25" customHeight="1" thickBot="1">
      <c r="A46" s="437" t="s">
        <v>3134</v>
      </c>
      <c r="B46" s="417" t="s">
        <v>1636</v>
      </c>
      <c r="C46" s="418" t="s">
        <v>1637</v>
      </c>
      <c r="D46" s="419">
        <v>42</v>
      </c>
      <c r="E46" s="419" t="s">
        <v>726</v>
      </c>
      <c r="F46" s="325"/>
      <c r="G46" s="419" t="s">
        <v>1600</v>
      </c>
      <c r="H46" s="418" t="s">
        <v>1575</v>
      </c>
      <c r="I46" s="419" t="s">
        <v>1645</v>
      </c>
      <c r="J46" s="457" t="s">
        <v>1646</v>
      </c>
      <c r="K46" s="325"/>
      <c r="L46" s="419" t="s">
        <v>1604</v>
      </c>
      <c r="M46" s="420" t="s">
        <v>1607</v>
      </c>
      <c r="N46" s="420" t="s">
        <v>3135</v>
      </c>
      <c r="O46" s="419" t="s">
        <v>1638</v>
      </c>
      <c r="P46" s="419" t="s">
        <v>1593</v>
      </c>
      <c r="Q46" s="458">
        <v>3</v>
      </c>
      <c r="R46" s="459" t="s">
        <v>22</v>
      </c>
      <c r="S46" s="458" t="s">
        <v>1639</v>
      </c>
      <c r="T46" s="459" t="s">
        <v>1640</v>
      </c>
      <c r="U46" s="419">
        <v>0</v>
      </c>
      <c r="V46" s="460">
        <v>0</v>
      </c>
      <c r="W46" s="419" t="s">
        <v>1597</v>
      </c>
      <c r="X46" s="460">
        <v>0.01</v>
      </c>
      <c r="Y46" s="419" t="s">
        <v>1612</v>
      </c>
      <c r="Z46" s="419" t="s">
        <v>1641</v>
      </c>
      <c r="AA46" s="419"/>
      <c r="AB46" s="419" t="s">
        <v>1642</v>
      </c>
      <c r="AC46" s="419"/>
      <c r="AD46" s="419" t="s">
        <v>1643</v>
      </c>
      <c r="AE46" s="419" t="s">
        <v>1644</v>
      </c>
      <c r="AF46" s="419" t="s">
        <v>1603</v>
      </c>
      <c r="AG46" s="419"/>
      <c r="AH46" s="419"/>
      <c r="AI46" s="419"/>
      <c r="AJ46" s="419"/>
      <c r="AK46" s="419"/>
      <c r="AL46" s="419"/>
      <c r="AM46" s="423"/>
      <c r="AN46" s="325"/>
      <c r="AO46" s="325"/>
      <c r="AP46" s="325"/>
      <c r="AQ46" s="325"/>
      <c r="AR46" s="325"/>
      <c r="AS46" s="325"/>
      <c r="AT46" s="325"/>
      <c r="AU46" s="325"/>
      <c r="AV46" s="325"/>
      <c r="AW46" s="325"/>
      <c r="AX46" s="325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5"/>
      <c r="BJ46" s="325"/>
      <c r="BK46" s="325"/>
      <c r="BL46" s="325"/>
      <c r="BM46" s="325"/>
      <c r="BN46" s="325"/>
      <c r="BO46" s="325"/>
      <c r="BP46" s="325"/>
      <c r="BQ46" s="325"/>
      <c r="BR46" s="325"/>
      <c r="BS46" s="325"/>
      <c r="BT46" s="325"/>
      <c r="BU46" s="325"/>
      <c r="BV46" s="325"/>
      <c r="BW46" s="325"/>
      <c r="BX46" s="325"/>
      <c r="BY46" s="325"/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25"/>
      <c r="CV46" s="325"/>
      <c r="CW46" s="325"/>
      <c r="CX46" s="325"/>
      <c r="CY46" s="325"/>
      <c r="CZ46" s="325"/>
      <c r="DA46" s="325"/>
      <c r="DB46" s="325"/>
      <c r="DC46" s="325"/>
      <c r="DD46" s="325"/>
      <c r="DE46" s="325"/>
      <c r="DF46" s="325"/>
      <c r="DG46" s="325"/>
      <c r="DH46" s="325"/>
      <c r="DI46" s="325"/>
      <c r="DJ46" s="325"/>
      <c r="DK46" s="325"/>
      <c r="DL46" s="325"/>
      <c r="DM46" s="325"/>
      <c r="DN46" s="325"/>
      <c r="DO46" s="325"/>
      <c r="DP46" s="325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  <c r="EE46" s="325"/>
      <c r="EF46" s="325"/>
      <c r="EG46" s="325"/>
      <c r="EH46" s="325"/>
      <c r="EI46" s="325"/>
      <c r="EJ46" s="325"/>
      <c r="EK46" s="325"/>
      <c r="EL46" s="325"/>
      <c r="EM46" s="325"/>
      <c r="EN46" s="325"/>
      <c r="EO46" s="325"/>
      <c r="EP46" s="325"/>
      <c r="EQ46" s="325"/>
      <c r="ER46" s="325"/>
      <c r="ES46" s="325"/>
      <c r="ET46" s="325"/>
      <c r="EU46" s="325"/>
      <c r="EV46" s="325"/>
      <c r="EW46" s="325"/>
      <c r="EX46" s="325"/>
      <c r="EY46" s="325"/>
      <c r="EZ46" s="325"/>
      <c r="FA46" s="325"/>
      <c r="FB46" s="325"/>
      <c r="FC46" s="325"/>
      <c r="FD46" s="325"/>
      <c r="FE46" s="325"/>
      <c r="FF46" s="325"/>
      <c r="FG46" s="325"/>
      <c r="FH46" s="325"/>
      <c r="FI46" s="325"/>
      <c r="FJ46" s="325"/>
      <c r="FK46" s="325"/>
      <c r="FL46" s="325"/>
      <c r="FM46" s="325"/>
      <c r="FN46" s="325"/>
      <c r="FO46" s="325"/>
      <c r="FP46" s="325"/>
      <c r="FQ46" s="325"/>
      <c r="FR46" s="325"/>
      <c r="FS46" s="325"/>
      <c r="FT46" s="325"/>
      <c r="FU46" s="325"/>
      <c r="FV46" s="325"/>
      <c r="FW46" s="325"/>
      <c r="FX46" s="325"/>
      <c r="FY46" s="325"/>
      <c r="FZ46" s="325"/>
      <c r="GA46" s="325"/>
      <c r="GB46" s="325"/>
      <c r="GC46" s="325"/>
      <c r="GD46" s="325"/>
      <c r="GE46" s="325"/>
      <c r="GF46" s="325"/>
      <c r="GG46" s="325"/>
      <c r="GH46" s="325"/>
      <c r="GI46" s="325"/>
      <c r="GJ46" s="325"/>
      <c r="GK46" s="325"/>
      <c r="GL46" s="325"/>
      <c r="GM46" s="325"/>
      <c r="GN46" s="325"/>
      <c r="GO46" s="325"/>
      <c r="GP46" s="325"/>
      <c r="GQ46" s="325"/>
      <c r="GR46" s="325"/>
      <c r="GS46" s="325"/>
      <c r="GT46" s="325"/>
      <c r="GU46" s="325"/>
      <c r="GV46" s="325"/>
      <c r="GW46" s="325"/>
      <c r="GX46" s="325"/>
      <c r="GY46" s="325"/>
      <c r="GZ46" s="325"/>
      <c r="HA46" s="325"/>
      <c r="HB46" s="325"/>
      <c r="HC46" s="325"/>
      <c r="HD46" s="325"/>
      <c r="HE46" s="325"/>
      <c r="HF46" s="325"/>
      <c r="HG46" s="325"/>
      <c r="HH46" s="325"/>
      <c r="HI46" s="325"/>
      <c r="HJ46" s="325"/>
      <c r="HK46" s="325"/>
      <c r="HL46" s="325"/>
      <c r="HM46" s="325"/>
      <c r="HN46" s="325"/>
      <c r="HO46" s="325"/>
      <c r="HP46" s="325"/>
      <c r="HQ46" s="325"/>
      <c r="HR46" s="325"/>
      <c r="HS46" s="325"/>
      <c r="HT46" s="325"/>
      <c r="HU46" s="325"/>
      <c r="HV46" s="325"/>
      <c r="HW46" s="325"/>
      <c r="HX46" s="325"/>
      <c r="HY46" s="325"/>
      <c r="HZ46" s="325"/>
      <c r="IA46" s="325"/>
      <c r="IB46" s="325"/>
      <c r="IC46" s="325"/>
      <c r="ID46" s="325"/>
      <c r="IE46" s="325"/>
      <c r="IF46" s="325"/>
      <c r="IG46" s="325"/>
      <c r="IH46" s="325"/>
      <c r="II46" s="325"/>
      <c r="IJ46" s="325"/>
      <c r="IK46" s="325"/>
      <c r="IL46" s="325"/>
      <c r="IM46" s="325"/>
      <c r="IN46" s="325"/>
      <c r="IO46" s="325"/>
      <c r="IP46" s="325"/>
      <c r="IQ46" s="325"/>
      <c r="IR46" s="325"/>
      <c r="IS46" s="325"/>
      <c r="IT46" s="325"/>
      <c r="IU46" s="325"/>
      <c r="IV46" s="325"/>
      <c r="IW46" s="325"/>
      <c r="IX46" s="325"/>
      <c r="IY46" s="325"/>
      <c r="IZ46" s="325"/>
      <c r="JA46" s="325"/>
      <c r="JB46" s="325"/>
      <c r="JC46" s="325"/>
      <c r="JD46" s="325"/>
      <c r="JE46" s="325"/>
      <c r="JF46" s="325"/>
      <c r="JG46" s="325"/>
      <c r="JH46" s="325"/>
      <c r="JI46" s="325"/>
      <c r="JJ46" s="325"/>
      <c r="JK46" s="325"/>
      <c r="JL46" s="325"/>
      <c r="JM46" s="325"/>
      <c r="JN46" s="325"/>
      <c r="JO46" s="325"/>
      <c r="JP46" s="325"/>
      <c r="JQ46" s="325"/>
      <c r="JR46" s="325"/>
      <c r="JS46" s="325"/>
      <c r="JT46" s="325"/>
      <c r="JU46" s="325"/>
      <c r="JV46" s="325"/>
      <c r="JW46" s="325"/>
      <c r="JX46" s="325"/>
      <c r="JY46" s="325"/>
      <c r="JZ46" s="325"/>
      <c r="KA46" s="325"/>
      <c r="KB46" s="325"/>
      <c r="KC46" s="325"/>
      <c r="KD46" s="325"/>
      <c r="KE46" s="325"/>
      <c r="KF46" s="325"/>
      <c r="KG46" s="325"/>
      <c r="KH46" s="325"/>
      <c r="KI46" s="325"/>
      <c r="KJ46" s="325"/>
      <c r="KK46" s="325"/>
      <c r="KL46" s="325"/>
      <c r="KM46" s="325"/>
      <c r="KN46" s="325"/>
      <c r="KO46" s="325"/>
      <c r="KP46" s="325"/>
      <c r="KQ46" s="325"/>
      <c r="KR46" s="325"/>
      <c r="KS46" s="325"/>
      <c r="KT46" s="325"/>
      <c r="KU46" s="325"/>
      <c r="KV46" s="325"/>
      <c r="KW46" s="325"/>
      <c r="KX46" s="325"/>
      <c r="KY46" s="325"/>
      <c r="KZ46" s="325"/>
      <c r="LA46" s="325"/>
      <c r="LB46" s="325"/>
      <c r="LC46" s="325"/>
      <c r="LD46" s="325"/>
      <c r="LE46" s="325"/>
      <c r="LF46" s="325"/>
      <c r="LG46" s="325"/>
      <c r="LH46" s="325"/>
      <c r="LI46" s="325"/>
      <c r="LJ46" s="325"/>
      <c r="LK46" s="325"/>
      <c r="LL46" s="325"/>
      <c r="LM46" s="325"/>
      <c r="LN46" s="325"/>
      <c r="LO46" s="325"/>
      <c r="LP46" s="325"/>
      <c r="LQ46" s="325"/>
      <c r="LR46" s="325"/>
      <c r="LS46" s="325"/>
      <c r="LT46" s="325"/>
      <c r="LU46" s="325"/>
      <c r="LV46" s="325"/>
      <c r="LW46" s="325"/>
      <c r="LX46" s="325"/>
      <c r="LY46" s="325"/>
      <c r="LZ46" s="325"/>
      <c r="MA46" s="325"/>
      <c r="MB46" s="325"/>
      <c r="MC46" s="325"/>
      <c r="MD46" s="325"/>
      <c r="ME46" s="325"/>
      <c r="MF46" s="325"/>
      <c r="MG46" s="325"/>
      <c r="MH46" s="325"/>
      <c r="MI46" s="325"/>
      <c r="MJ46" s="325"/>
      <c r="MK46" s="325"/>
      <c r="ML46" s="325"/>
      <c r="MM46" s="325"/>
      <c r="MN46" s="325"/>
      <c r="MO46" s="325"/>
      <c r="MP46" s="325"/>
      <c r="MQ46" s="325"/>
      <c r="MR46" s="325"/>
      <c r="MS46" s="325"/>
      <c r="MT46" s="325"/>
      <c r="MU46" s="325"/>
      <c r="MV46" s="325"/>
      <c r="MW46" s="325"/>
      <c r="MX46" s="325"/>
      <c r="MY46" s="325"/>
      <c r="MZ46" s="325"/>
      <c r="NA46" s="325"/>
      <c r="NB46" s="325"/>
      <c r="NC46" s="325"/>
      <c r="ND46" s="325"/>
      <c r="NE46" s="325"/>
      <c r="NF46" s="325"/>
      <c r="NG46" s="325"/>
      <c r="NH46" s="325"/>
      <c r="NI46" s="325"/>
      <c r="NJ46" s="325"/>
      <c r="NK46" s="325"/>
      <c r="NL46" s="325"/>
      <c r="NM46" s="325"/>
      <c r="NN46" s="325"/>
      <c r="NO46" s="325"/>
      <c r="NP46" s="325"/>
      <c r="NQ46" s="325"/>
      <c r="NR46" s="325"/>
      <c r="NS46" s="325"/>
      <c r="NT46" s="325"/>
      <c r="NU46" s="325"/>
      <c r="NV46" s="325"/>
      <c r="NW46" s="325"/>
      <c r="NX46" s="325"/>
      <c r="NY46" s="325"/>
      <c r="NZ46" s="325"/>
      <c r="OA46" s="325"/>
      <c r="OB46" s="325"/>
      <c r="OC46" s="325"/>
      <c r="OD46" s="325"/>
      <c r="OE46" s="325"/>
      <c r="OF46" s="325"/>
      <c r="OG46" s="325"/>
      <c r="OH46" s="325"/>
      <c r="OI46" s="325"/>
      <c r="OJ46" s="325"/>
      <c r="OK46" s="325"/>
      <c r="OL46" s="325"/>
      <c r="OM46" s="325"/>
      <c r="ON46" s="325"/>
      <c r="OO46" s="325"/>
      <c r="OP46" s="325"/>
      <c r="OQ46" s="325"/>
      <c r="OR46" s="325"/>
      <c r="OS46" s="325"/>
      <c r="OT46" s="325"/>
      <c r="OU46" s="325"/>
      <c r="OV46" s="325"/>
      <c r="OW46" s="325"/>
      <c r="OX46" s="325"/>
      <c r="OY46" s="325"/>
      <c r="OZ46" s="325"/>
      <c r="PA46" s="325"/>
      <c r="PB46" s="325"/>
      <c r="PC46" s="325"/>
      <c r="PD46" s="325"/>
      <c r="PE46" s="325"/>
      <c r="PF46" s="325"/>
      <c r="PG46" s="325"/>
      <c r="PH46" s="325"/>
      <c r="PI46" s="325"/>
      <c r="PJ46" s="325"/>
      <c r="PK46" s="325"/>
      <c r="PL46" s="325"/>
      <c r="PM46" s="325"/>
      <c r="PN46" s="325"/>
      <c r="PO46" s="325"/>
      <c r="PP46" s="325"/>
      <c r="PQ46" s="325"/>
      <c r="PR46" s="325"/>
      <c r="PS46" s="325"/>
      <c r="PT46" s="325"/>
      <c r="PU46" s="325"/>
      <c r="PV46" s="325"/>
      <c r="PW46" s="325"/>
      <c r="PX46" s="325"/>
      <c r="PY46" s="325"/>
      <c r="PZ46" s="325"/>
      <c r="QA46" s="325"/>
      <c r="QB46" s="325"/>
      <c r="QC46" s="325"/>
      <c r="QD46" s="325"/>
      <c r="QE46" s="325"/>
      <c r="QF46" s="325"/>
      <c r="QG46" s="325"/>
      <c r="QH46" s="325"/>
      <c r="QI46" s="325"/>
      <c r="QJ46" s="325"/>
      <c r="QK46" s="325"/>
      <c r="QL46" s="325"/>
      <c r="QM46" s="325"/>
      <c r="QN46" s="325"/>
      <c r="QO46" s="325"/>
      <c r="QP46" s="325"/>
      <c r="QQ46" s="325"/>
      <c r="QR46" s="325"/>
      <c r="QS46" s="325"/>
      <c r="QT46" s="325"/>
      <c r="QU46" s="325"/>
      <c r="QV46" s="325"/>
      <c r="QW46" s="325"/>
      <c r="QX46" s="325"/>
      <c r="QY46" s="325"/>
      <c r="QZ46" s="325"/>
      <c r="RA46" s="325"/>
      <c r="RB46" s="325"/>
      <c r="RC46" s="325"/>
    </row>
    <row r="47" spans="1:471" s="357" customFormat="1" ht="44.25" customHeight="1" thickBot="1">
      <c r="A47" s="446" t="s">
        <v>3134</v>
      </c>
      <c r="B47" s="447" t="s">
        <v>1654</v>
      </c>
      <c r="C47" s="448" t="s">
        <v>1591</v>
      </c>
      <c r="D47" s="449">
        <v>62</v>
      </c>
      <c r="E47" s="449"/>
      <c r="F47" s="450"/>
      <c r="G47" s="449" t="s">
        <v>1659</v>
      </c>
      <c r="H47" s="448" t="s">
        <v>1575</v>
      </c>
      <c r="I47" s="449" t="s">
        <v>1662</v>
      </c>
      <c r="J47" s="451" t="s">
        <v>1618</v>
      </c>
      <c r="K47" s="450"/>
      <c r="L47" s="449" t="s">
        <v>1604</v>
      </c>
      <c r="M47" s="452" t="s">
        <v>1607</v>
      </c>
      <c r="N47" s="452" t="s">
        <v>1608</v>
      </c>
      <c r="O47" s="449" t="s">
        <v>1592</v>
      </c>
      <c r="P47" s="449" t="s">
        <v>1655</v>
      </c>
      <c r="Q47" s="453">
        <v>3</v>
      </c>
      <c r="R47" s="453" t="s">
        <v>1656</v>
      </c>
      <c r="S47" s="453" t="s">
        <v>22</v>
      </c>
      <c r="T47" s="454" t="s">
        <v>1657</v>
      </c>
      <c r="U47" s="449" t="s">
        <v>1611</v>
      </c>
      <c r="V47" s="461">
        <v>0.9</v>
      </c>
      <c r="W47" s="449" t="s">
        <v>1611</v>
      </c>
      <c r="X47" s="461">
        <v>0.6</v>
      </c>
      <c r="Y47" s="449">
        <v>0</v>
      </c>
      <c r="Z47" s="449" t="s">
        <v>1658</v>
      </c>
      <c r="AA47" s="449"/>
      <c r="AB47" s="449" t="s">
        <v>1660</v>
      </c>
      <c r="AC47" s="449"/>
      <c r="AD47" s="449"/>
      <c r="AE47" s="449" t="s">
        <v>1661</v>
      </c>
      <c r="AF47" s="449" t="s">
        <v>1603</v>
      </c>
      <c r="AG47" s="449"/>
      <c r="AH47" s="449"/>
      <c r="AI47" s="449"/>
      <c r="AJ47" s="449"/>
      <c r="AK47" s="449"/>
      <c r="AL47" s="449"/>
      <c r="AM47" s="456"/>
      <c r="AN47" s="325"/>
      <c r="AO47" s="325"/>
      <c r="AP47" s="325"/>
      <c r="AQ47" s="325"/>
      <c r="AR47" s="325"/>
      <c r="AS47" s="325"/>
      <c r="AT47" s="325"/>
      <c r="AU47" s="325"/>
      <c r="AV47" s="325"/>
      <c r="AW47" s="325"/>
      <c r="AX47" s="325"/>
      <c r="AY47" s="325"/>
      <c r="AZ47" s="325"/>
      <c r="BA47" s="325"/>
      <c r="BB47" s="325"/>
      <c r="BC47" s="325"/>
      <c r="BD47" s="325"/>
      <c r="BE47" s="325"/>
      <c r="BF47" s="325"/>
      <c r="BG47" s="325"/>
      <c r="BH47" s="325"/>
      <c r="BI47" s="325"/>
      <c r="BJ47" s="325"/>
      <c r="BK47" s="325"/>
      <c r="BL47" s="325"/>
      <c r="BM47" s="325"/>
      <c r="BN47" s="325"/>
      <c r="BO47" s="325"/>
      <c r="BP47" s="325"/>
      <c r="BQ47" s="325"/>
      <c r="BR47" s="325"/>
      <c r="BS47" s="325"/>
      <c r="BT47" s="325"/>
      <c r="BU47" s="325"/>
      <c r="BV47" s="325"/>
      <c r="BW47" s="325"/>
      <c r="BX47" s="325"/>
      <c r="BY47" s="325"/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25"/>
      <c r="CV47" s="325"/>
      <c r="CW47" s="325"/>
      <c r="CX47" s="325"/>
      <c r="CY47" s="325"/>
      <c r="CZ47" s="325"/>
      <c r="DA47" s="325"/>
      <c r="DB47" s="325"/>
      <c r="DC47" s="325"/>
      <c r="DD47" s="325"/>
      <c r="DE47" s="325"/>
      <c r="DF47" s="325"/>
      <c r="DG47" s="325"/>
      <c r="DH47" s="325"/>
      <c r="DI47" s="325"/>
      <c r="DJ47" s="325"/>
      <c r="DK47" s="325"/>
      <c r="DL47" s="325"/>
      <c r="DM47" s="325"/>
      <c r="DN47" s="325"/>
      <c r="DO47" s="325"/>
      <c r="DP47" s="325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  <c r="EE47" s="325"/>
      <c r="EF47" s="325"/>
      <c r="EG47" s="325"/>
      <c r="EH47" s="325"/>
      <c r="EI47" s="325"/>
      <c r="EJ47" s="325"/>
      <c r="EK47" s="325"/>
      <c r="EL47" s="325"/>
      <c r="EM47" s="325"/>
      <c r="EN47" s="325"/>
      <c r="EO47" s="325"/>
      <c r="EP47" s="325"/>
      <c r="EQ47" s="325"/>
      <c r="ER47" s="325"/>
      <c r="ES47" s="325"/>
      <c r="ET47" s="325"/>
      <c r="EU47" s="325"/>
      <c r="EV47" s="325"/>
      <c r="EW47" s="325"/>
      <c r="EX47" s="325"/>
      <c r="EY47" s="325"/>
      <c r="EZ47" s="325"/>
      <c r="FA47" s="325"/>
      <c r="FB47" s="325"/>
      <c r="FC47" s="325"/>
      <c r="FD47" s="325"/>
      <c r="FE47" s="325"/>
      <c r="FF47" s="325"/>
      <c r="FG47" s="325"/>
      <c r="FH47" s="325"/>
      <c r="FI47" s="325"/>
      <c r="FJ47" s="325"/>
      <c r="FK47" s="325"/>
      <c r="FL47" s="325"/>
      <c r="FM47" s="325"/>
      <c r="FN47" s="325"/>
      <c r="FO47" s="325"/>
      <c r="FP47" s="325"/>
      <c r="FQ47" s="325"/>
      <c r="FR47" s="325"/>
      <c r="FS47" s="325"/>
      <c r="FT47" s="325"/>
      <c r="FU47" s="325"/>
      <c r="FV47" s="325"/>
      <c r="FW47" s="325"/>
      <c r="FX47" s="325"/>
      <c r="FY47" s="325"/>
      <c r="FZ47" s="325"/>
      <c r="GA47" s="325"/>
      <c r="GB47" s="325"/>
      <c r="GC47" s="325"/>
      <c r="GD47" s="325"/>
      <c r="GE47" s="325"/>
      <c r="GF47" s="325"/>
      <c r="GG47" s="325"/>
      <c r="GH47" s="325"/>
      <c r="GI47" s="325"/>
      <c r="GJ47" s="325"/>
      <c r="GK47" s="325"/>
      <c r="GL47" s="325"/>
      <c r="GM47" s="325"/>
      <c r="GN47" s="325"/>
      <c r="GO47" s="325"/>
      <c r="GP47" s="325"/>
      <c r="GQ47" s="325"/>
      <c r="GR47" s="325"/>
      <c r="GS47" s="325"/>
      <c r="GT47" s="325"/>
      <c r="GU47" s="325"/>
      <c r="GV47" s="325"/>
      <c r="GW47" s="325"/>
      <c r="GX47" s="325"/>
      <c r="GY47" s="325"/>
      <c r="GZ47" s="325"/>
      <c r="HA47" s="325"/>
      <c r="HB47" s="325"/>
      <c r="HC47" s="325"/>
      <c r="HD47" s="325"/>
      <c r="HE47" s="325"/>
      <c r="HF47" s="325"/>
      <c r="HG47" s="325"/>
      <c r="HH47" s="325"/>
      <c r="HI47" s="325"/>
      <c r="HJ47" s="325"/>
      <c r="HK47" s="325"/>
      <c r="HL47" s="325"/>
      <c r="HM47" s="325"/>
      <c r="HN47" s="325"/>
      <c r="HO47" s="325"/>
      <c r="HP47" s="325"/>
      <c r="HQ47" s="325"/>
      <c r="HR47" s="325"/>
      <c r="HS47" s="325"/>
      <c r="HT47" s="325"/>
      <c r="HU47" s="325"/>
      <c r="HV47" s="325"/>
      <c r="HW47" s="325"/>
      <c r="HX47" s="325"/>
      <c r="HY47" s="325"/>
      <c r="HZ47" s="325"/>
      <c r="IA47" s="325"/>
      <c r="IB47" s="325"/>
      <c r="IC47" s="325"/>
      <c r="ID47" s="325"/>
      <c r="IE47" s="325"/>
      <c r="IF47" s="325"/>
      <c r="IG47" s="325"/>
      <c r="IH47" s="325"/>
      <c r="II47" s="325"/>
      <c r="IJ47" s="325"/>
      <c r="IK47" s="325"/>
      <c r="IL47" s="325"/>
      <c r="IM47" s="325"/>
      <c r="IN47" s="325"/>
      <c r="IO47" s="325"/>
      <c r="IP47" s="325"/>
      <c r="IQ47" s="325"/>
      <c r="IR47" s="325"/>
      <c r="IS47" s="325"/>
      <c r="IT47" s="325"/>
      <c r="IU47" s="325"/>
      <c r="IV47" s="325"/>
      <c r="IW47" s="325"/>
      <c r="IX47" s="325"/>
      <c r="IY47" s="325"/>
      <c r="IZ47" s="325"/>
      <c r="JA47" s="325"/>
      <c r="JB47" s="325"/>
      <c r="JC47" s="325"/>
      <c r="JD47" s="325"/>
      <c r="JE47" s="325"/>
      <c r="JF47" s="325"/>
      <c r="JG47" s="325"/>
      <c r="JH47" s="325"/>
      <c r="JI47" s="325"/>
      <c r="JJ47" s="325"/>
      <c r="JK47" s="325"/>
      <c r="JL47" s="325"/>
      <c r="JM47" s="325"/>
      <c r="JN47" s="325"/>
      <c r="JO47" s="325"/>
      <c r="JP47" s="325"/>
      <c r="JQ47" s="325"/>
      <c r="JR47" s="325"/>
      <c r="JS47" s="325"/>
      <c r="JT47" s="325"/>
      <c r="JU47" s="325"/>
      <c r="JV47" s="325"/>
      <c r="JW47" s="325"/>
      <c r="JX47" s="325"/>
      <c r="JY47" s="325"/>
      <c r="JZ47" s="325"/>
      <c r="KA47" s="325"/>
      <c r="KB47" s="325"/>
      <c r="KC47" s="325"/>
      <c r="KD47" s="325"/>
      <c r="KE47" s="325"/>
      <c r="KF47" s="325"/>
      <c r="KG47" s="325"/>
      <c r="KH47" s="325"/>
      <c r="KI47" s="325"/>
      <c r="KJ47" s="325"/>
      <c r="KK47" s="325"/>
      <c r="KL47" s="325"/>
      <c r="KM47" s="325"/>
      <c r="KN47" s="325"/>
      <c r="KO47" s="325"/>
      <c r="KP47" s="325"/>
      <c r="KQ47" s="325"/>
      <c r="KR47" s="325"/>
      <c r="KS47" s="325"/>
      <c r="KT47" s="325"/>
      <c r="KU47" s="325"/>
      <c r="KV47" s="325"/>
      <c r="KW47" s="325"/>
      <c r="KX47" s="325"/>
      <c r="KY47" s="325"/>
      <c r="KZ47" s="325"/>
      <c r="LA47" s="325"/>
      <c r="LB47" s="325"/>
      <c r="LC47" s="325"/>
      <c r="LD47" s="325"/>
      <c r="LE47" s="325"/>
      <c r="LF47" s="325"/>
      <c r="LG47" s="325"/>
      <c r="LH47" s="325"/>
      <c r="LI47" s="325"/>
      <c r="LJ47" s="325"/>
      <c r="LK47" s="325"/>
      <c r="LL47" s="325"/>
      <c r="LM47" s="325"/>
      <c r="LN47" s="325"/>
      <c r="LO47" s="325"/>
      <c r="LP47" s="325"/>
      <c r="LQ47" s="325"/>
      <c r="LR47" s="325"/>
      <c r="LS47" s="325"/>
      <c r="LT47" s="325"/>
      <c r="LU47" s="325"/>
      <c r="LV47" s="325"/>
      <c r="LW47" s="325"/>
      <c r="LX47" s="325"/>
      <c r="LY47" s="325"/>
      <c r="LZ47" s="325"/>
      <c r="MA47" s="325"/>
      <c r="MB47" s="325"/>
      <c r="MC47" s="325"/>
      <c r="MD47" s="325"/>
      <c r="ME47" s="325"/>
      <c r="MF47" s="325"/>
      <c r="MG47" s="325"/>
      <c r="MH47" s="325"/>
      <c r="MI47" s="325"/>
      <c r="MJ47" s="325"/>
      <c r="MK47" s="325"/>
      <c r="ML47" s="325"/>
      <c r="MM47" s="325"/>
      <c r="MN47" s="325"/>
      <c r="MO47" s="325"/>
      <c r="MP47" s="325"/>
      <c r="MQ47" s="325"/>
      <c r="MR47" s="325"/>
      <c r="MS47" s="325"/>
      <c r="MT47" s="325"/>
      <c r="MU47" s="325"/>
      <c r="MV47" s="325"/>
      <c r="MW47" s="325"/>
      <c r="MX47" s="325"/>
      <c r="MY47" s="325"/>
      <c r="MZ47" s="325"/>
      <c r="NA47" s="325"/>
      <c r="NB47" s="325"/>
      <c r="NC47" s="325"/>
      <c r="ND47" s="325"/>
      <c r="NE47" s="325"/>
      <c r="NF47" s="325"/>
      <c r="NG47" s="325"/>
      <c r="NH47" s="325"/>
      <c r="NI47" s="325"/>
      <c r="NJ47" s="325"/>
      <c r="NK47" s="325"/>
      <c r="NL47" s="325"/>
      <c r="NM47" s="325"/>
      <c r="NN47" s="325"/>
      <c r="NO47" s="325"/>
      <c r="NP47" s="325"/>
      <c r="NQ47" s="325"/>
      <c r="NR47" s="325"/>
      <c r="NS47" s="325"/>
      <c r="NT47" s="325"/>
      <c r="NU47" s="325"/>
      <c r="NV47" s="325"/>
      <c r="NW47" s="325"/>
      <c r="NX47" s="325"/>
      <c r="NY47" s="325"/>
      <c r="NZ47" s="325"/>
      <c r="OA47" s="325"/>
      <c r="OB47" s="325"/>
      <c r="OC47" s="325"/>
      <c r="OD47" s="325"/>
      <c r="OE47" s="325"/>
      <c r="OF47" s="325"/>
      <c r="OG47" s="325"/>
      <c r="OH47" s="325"/>
      <c r="OI47" s="325"/>
      <c r="OJ47" s="325"/>
      <c r="OK47" s="325"/>
      <c r="OL47" s="325"/>
      <c r="OM47" s="325"/>
      <c r="ON47" s="325"/>
      <c r="OO47" s="325"/>
      <c r="OP47" s="325"/>
      <c r="OQ47" s="325"/>
      <c r="OR47" s="325"/>
      <c r="OS47" s="325"/>
      <c r="OT47" s="325"/>
      <c r="OU47" s="325"/>
      <c r="OV47" s="325"/>
      <c r="OW47" s="325"/>
      <c r="OX47" s="325"/>
      <c r="OY47" s="325"/>
      <c r="OZ47" s="325"/>
      <c r="PA47" s="325"/>
      <c r="PB47" s="325"/>
      <c r="PC47" s="325"/>
      <c r="PD47" s="325"/>
      <c r="PE47" s="325"/>
      <c r="PF47" s="325"/>
      <c r="PG47" s="325"/>
      <c r="PH47" s="325"/>
      <c r="PI47" s="325"/>
      <c r="PJ47" s="325"/>
      <c r="PK47" s="325"/>
      <c r="PL47" s="325"/>
      <c r="PM47" s="325"/>
      <c r="PN47" s="325"/>
      <c r="PO47" s="325"/>
      <c r="PP47" s="325"/>
      <c r="PQ47" s="325"/>
      <c r="PR47" s="325"/>
      <c r="PS47" s="325"/>
      <c r="PT47" s="325"/>
      <c r="PU47" s="325"/>
      <c r="PV47" s="325"/>
      <c r="PW47" s="325"/>
      <c r="PX47" s="325"/>
      <c r="PY47" s="325"/>
      <c r="PZ47" s="325"/>
      <c r="QA47" s="325"/>
      <c r="QB47" s="325"/>
      <c r="QC47" s="325"/>
      <c r="QD47" s="325"/>
      <c r="QE47" s="325"/>
      <c r="QF47" s="325"/>
      <c r="QG47" s="325"/>
      <c r="QH47" s="325"/>
      <c r="QI47" s="325"/>
      <c r="QJ47" s="325"/>
      <c r="QK47" s="325"/>
      <c r="QL47" s="325"/>
      <c r="QM47" s="325"/>
      <c r="QN47" s="325"/>
      <c r="QO47" s="325"/>
      <c r="QP47" s="325"/>
      <c r="QQ47" s="325"/>
      <c r="QR47" s="325"/>
      <c r="QS47" s="325"/>
      <c r="QT47" s="325"/>
      <c r="QU47" s="325"/>
      <c r="QV47" s="325"/>
      <c r="QW47" s="325"/>
      <c r="QX47" s="325"/>
      <c r="QY47" s="325"/>
      <c r="QZ47" s="325"/>
      <c r="RA47" s="325"/>
      <c r="RB47" s="325"/>
      <c r="RC47" s="325"/>
    </row>
    <row r="48" spans="1:471" s="357" customFormat="1" ht="44.25" customHeight="1" thickBot="1">
      <c r="A48" s="437" t="s">
        <v>3134</v>
      </c>
      <c r="B48" s="417" t="s">
        <v>1669</v>
      </c>
      <c r="C48" s="418" t="s">
        <v>1637</v>
      </c>
      <c r="D48" s="419">
        <v>42</v>
      </c>
      <c r="E48" s="419" t="s">
        <v>726</v>
      </c>
      <c r="F48" s="325"/>
      <c r="G48" s="419" t="s">
        <v>1600</v>
      </c>
      <c r="H48" s="418" t="s">
        <v>1575</v>
      </c>
      <c r="I48" s="419" t="s">
        <v>3136</v>
      </c>
      <c r="J48" s="457" t="s">
        <v>1646</v>
      </c>
      <c r="K48" s="325"/>
      <c r="L48" s="419" t="s">
        <v>1604</v>
      </c>
      <c r="M48" s="420" t="s">
        <v>1607</v>
      </c>
      <c r="N48" s="420" t="s">
        <v>1608</v>
      </c>
      <c r="O48" s="419" t="s">
        <v>1638</v>
      </c>
      <c r="P48" s="419" t="s">
        <v>1593</v>
      </c>
      <c r="Q48" s="458">
        <v>3</v>
      </c>
      <c r="R48" s="458" t="s">
        <v>1670</v>
      </c>
      <c r="S48" s="458" t="s">
        <v>1629</v>
      </c>
      <c r="T48" s="459" t="s">
        <v>1671</v>
      </c>
      <c r="U48" s="419" t="s">
        <v>1611</v>
      </c>
      <c r="V48" s="419">
        <v>0.9</v>
      </c>
      <c r="W48" s="419" t="s">
        <v>1611</v>
      </c>
      <c r="X48" s="419">
        <v>0.3</v>
      </c>
      <c r="Y48" s="419" t="s">
        <v>1597</v>
      </c>
      <c r="Z48" s="419" t="s">
        <v>1672</v>
      </c>
      <c r="AA48" s="419"/>
      <c r="AB48" s="419" t="s">
        <v>1673</v>
      </c>
      <c r="AC48" s="419"/>
      <c r="AD48" s="419"/>
      <c r="AE48" s="419" t="s">
        <v>1674</v>
      </c>
      <c r="AF48" s="419" t="s">
        <v>1603</v>
      </c>
      <c r="AG48" s="419"/>
      <c r="AH48" s="419"/>
      <c r="AI48" s="419"/>
      <c r="AJ48" s="419"/>
      <c r="AK48" s="419"/>
      <c r="AL48" s="419"/>
      <c r="AM48" s="423"/>
      <c r="AN48" s="325"/>
      <c r="AO48" s="325"/>
      <c r="AP48" s="325"/>
      <c r="AQ48" s="325"/>
      <c r="AR48" s="325"/>
      <c r="AS48" s="325"/>
      <c r="AT48" s="325"/>
      <c r="AU48" s="325"/>
      <c r="AV48" s="325"/>
      <c r="AW48" s="325"/>
      <c r="AX48" s="325"/>
      <c r="AY48" s="325"/>
      <c r="AZ48" s="325"/>
      <c r="BA48" s="325"/>
      <c r="BB48" s="325"/>
      <c r="BC48" s="325"/>
      <c r="BD48" s="325"/>
      <c r="BE48" s="325"/>
      <c r="BF48" s="325"/>
      <c r="BG48" s="325"/>
      <c r="BH48" s="325"/>
      <c r="BI48" s="325"/>
      <c r="BJ48" s="325"/>
      <c r="BK48" s="325"/>
      <c r="BL48" s="325"/>
      <c r="BM48" s="325"/>
      <c r="BN48" s="325"/>
      <c r="BO48" s="325"/>
      <c r="BP48" s="325"/>
      <c r="BQ48" s="325"/>
      <c r="BR48" s="325"/>
      <c r="BS48" s="325"/>
      <c r="BT48" s="325"/>
      <c r="BU48" s="325"/>
      <c r="BV48" s="325"/>
      <c r="BW48" s="325"/>
      <c r="BX48" s="325"/>
      <c r="BY48" s="325"/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25"/>
      <c r="CV48" s="325"/>
      <c r="CW48" s="325"/>
      <c r="CX48" s="325"/>
      <c r="CY48" s="325"/>
      <c r="CZ48" s="325"/>
      <c r="DA48" s="325"/>
      <c r="DB48" s="325"/>
      <c r="DC48" s="325"/>
      <c r="DD48" s="325"/>
      <c r="DE48" s="325"/>
      <c r="DF48" s="325"/>
      <c r="DG48" s="325"/>
      <c r="DH48" s="325"/>
      <c r="DI48" s="325"/>
      <c r="DJ48" s="325"/>
      <c r="DK48" s="325"/>
      <c r="DL48" s="325"/>
      <c r="DM48" s="325"/>
      <c r="DN48" s="325"/>
      <c r="DO48" s="325"/>
      <c r="DP48" s="325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  <c r="EE48" s="325"/>
      <c r="EF48" s="325"/>
      <c r="EG48" s="325"/>
      <c r="EH48" s="325"/>
      <c r="EI48" s="325"/>
      <c r="EJ48" s="325"/>
      <c r="EK48" s="325"/>
      <c r="EL48" s="325"/>
      <c r="EM48" s="325"/>
      <c r="EN48" s="325"/>
      <c r="EO48" s="325"/>
      <c r="EP48" s="325"/>
      <c r="EQ48" s="325"/>
      <c r="ER48" s="325"/>
      <c r="ES48" s="325"/>
      <c r="ET48" s="325"/>
      <c r="EU48" s="325"/>
      <c r="EV48" s="325"/>
      <c r="EW48" s="325"/>
      <c r="EX48" s="325"/>
      <c r="EY48" s="325"/>
      <c r="EZ48" s="325"/>
      <c r="FA48" s="325"/>
      <c r="FB48" s="325"/>
      <c r="FC48" s="325"/>
      <c r="FD48" s="325"/>
      <c r="FE48" s="325"/>
      <c r="FF48" s="325"/>
      <c r="FG48" s="325"/>
      <c r="FH48" s="325"/>
      <c r="FI48" s="325"/>
      <c r="FJ48" s="325"/>
      <c r="FK48" s="325"/>
      <c r="FL48" s="325"/>
      <c r="FM48" s="325"/>
      <c r="FN48" s="325"/>
      <c r="FO48" s="325"/>
      <c r="FP48" s="325"/>
      <c r="FQ48" s="325"/>
      <c r="FR48" s="325"/>
      <c r="FS48" s="325"/>
      <c r="FT48" s="325"/>
      <c r="FU48" s="325"/>
      <c r="FV48" s="325"/>
      <c r="FW48" s="325"/>
      <c r="FX48" s="325"/>
      <c r="FY48" s="325"/>
      <c r="FZ48" s="325"/>
      <c r="GA48" s="325"/>
      <c r="GB48" s="325"/>
      <c r="GC48" s="325"/>
      <c r="GD48" s="325"/>
      <c r="GE48" s="325"/>
      <c r="GF48" s="325"/>
      <c r="GG48" s="325"/>
      <c r="GH48" s="325"/>
      <c r="GI48" s="325"/>
      <c r="GJ48" s="325"/>
      <c r="GK48" s="325"/>
      <c r="GL48" s="325"/>
      <c r="GM48" s="325"/>
      <c r="GN48" s="325"/>
      <c r="GO48" s="325"/>
      <c r="GP48" s="325"/>
      <c r="GQ48" s="325"/>
      <c r="GR48" s="325"/>
      <c r="GS48" s="325"/>
      <c r="GT48" s="325"/>
      <c r="GU48" s="325"/>
      <c r="GV48" s="325"/>
      <c r="GW48" s="325"/>
      <c r="GX48" s="325"/>
      <c r="GY48" s="325"/>
      <c r="GZ48" s="325"/>
      <c r="HA48" s="325"/>
      <c r="HB48" s="325"/>
      <c r="HC48" s="325"/>
      <c r="HD48" s="325"/>
      <c r="HE48" s="325"/>
      <c r="HF48" s="325"/>
      <c r="HG48" s="325"/>
      <c r="HH48" s="325"/>
      <c r="HI48" s="325"/>
      <c r="HJ48" s="325"/>
      <c r="HK48" s="325"/>
      <c r="HL48" s="325"/>
      <c r="HM48" s="325"/>
      <c r="HN48" s="325"/>
      <c r="HO48" s="325"/>
      <c r="HP48" s="325"/>
      <c r="HQ48" s="325"/>
      <c r="HR48" s="325"/>
      <c r="HS48" s="325"/>
      <c r="HT48" s="325"/>
      <c r="HU48" s="325"/>
      <c r="HV48" s="325"/>
      <c r="HW48" s="325"/>
      <c r="HX48" s="325"/>
      <c r="HY48" s="325"/>
      <c r="HZ48" s="325"/>
      <c r="IA48" s="325"/>
      <c r="IB48" s="325"/>
      <c r="IC48" s="325"/>
      <c r="ID48" s="325"/>
      <c r="IE48" s="325"/>
      <c r="IF48" s="325"/>
      <c r="IG48" s="325"/>
      <c r="IH48" s="325"/>
      <c r="II48" s="325"/>
      <c r="IJ48" s="325"/>
      <c r="IK48" s="325"/>
      <c r="IL48" s="325"/>
      <c r="IM48" s="325"/>
      <c r="IN48" s="325"/>
      <c r="IO48" s="325"/>
      <c r="IP48" s="325"/>
      <c r="IQ48" s="325"/>
      <c r="IR48" s="325"/>
      <c r="IS48" s="325"/>
      <c r="IT48" s="325"/>
      <c r="IU48" s="325"/>
      <c r="IV48" s="325"/>
      <c r="IW48" s="325"/>
      <c r="IX48" s="325"/>
      <c r="IY48" s="325"/>
      <c r="IZ48" s="325"/>
      <c r="JA48" s="325"/>
      <c r="JB48" s="325"/>
      <c r="JC48" s="325"/>
      <c r="JD48" s="325"/>
      <c r="JE48" s="325"/>
      <c r="JF48" s="325"/>
      <c r="JG48" s="325"/>
      <c r="JH48" s="325"/>
      <c r="JI48" s="325"/>
      <c r="JJ48" s="325"/>
      <c r="JK48" s="325"/>
      <c r="JL48" s="325"/>
      <c r="JM48" s="325"/>
      <c r="JN48" s="325"/>
      <c r="JO48" s="325"/>
      <c r="JP48" s="325"/>
      <c r="JQ48" s="325"/>
      <c r="JR48" s="325"/>
      <c r="JS48" s="325"/>
      <c r="JT48" s="325"/>
      <c r="JU48" s="325"/>
      <c r="JV48" s="325"/>
      <c r="JW48" s="325"/>
      <c r="JX48" s="325"/>
      <c r="JY48" s="325"/>
      <c r="JZ48" s="325"/>
      <c r="KA48" s="325"/>
      <c r="KB48" s="325"/>
      <c r="KC48" s="325"/>
      <c r="KD48" s="325"/>
      <c r="KE48" s="325"/>
      <c r="KF48" s="325"/>
      <c r="KG48" s="325"/>
      <c r="KH48" s="325"/>
      <c r="KI48" s="325"/>
      <c r="KJ48" s="325"/>
      <c r="KK48" s="325"/>
      <c r="KL48" s="325"/>
      <c r="KM48" s="325"/>
      <c r="KN48" s="325"/>
      <c r="KO48" s="325"/>
      <c r="KP48" s="325"/>
      <c r="KQ48" s="325"/>
      <c r="KR48" s="325"/>
      <c r="KS48" s="325"/>
      <c r="KT48" s="325"/>
      <c r="KU48" s="325"/>
      <c r="KV48" s="325"/>
      <c r="KW48" s="325"/>
      <c r="KX48" s="325"/>
      <c r="KY48" s="325"/>
      <c r="KZ48" s="325"/>
      <c r="LA48" s="325"/>
      <c r="LB48" s="325"/>
      <c r="LC48" s="325"/>
      <c r="LD48" s="325"/>
      <c r="LE48" s="325"/>
      <c r="LF48" s="325"/>
      <c r="LG48" s="325"/>
      <c r="LH48" s="325"/>
      <c r="LI48" s="325"/>
      <c r="LJ48" s="325"/>
      <c r="LK48" s="325"/>
      <c r="LL48" s="325"/>
      <c r="LM48" s="325"/>
      <c r="LN48" s="325"/>
      <c r="LO48" s="325"/>
      <c r="LP48" s="325"/>
      <c r="LQ48" s="325"/>
      <c r="LR48" s="325"/>
      <c r="LS48" s="325"/>
      <c r="LT48" s="325"/>
      <c r="LU48" s="325"/>
      <c r="LV48" s="325"/>
      <c r="LW48" s="325"/>
      <c r="LX48" s="325"/>
      <c r="LY48" s="325"/>
      <c r="LZ48" s="325"/>
      <c r="MA48" s="325"/>
      <c r="MB48" s="325"/>
      <c r="MC48" s="325"/>
      <c r="MD48" s="325"/>
      <c r="ME48" s="325"/>
      <c r="MF48" s="325"/>
      <c r="MG48" s="325"/>
      <c r="MH48" s="325"/>
      <c r="MI48" s="325"/>
      <c r="MJ48" s="325"/>
      <c r="MK48" s="325"/>
      <c r="ML48" s="325"/>
      <c r="MM48" s="325"/>
      <c r="MN48" s="325"/>
      <c r="MO48" s="325"/>
      <c r="MP48" s="325"/>
      <c r="MQ48" s="325"/>
      <c r="MR48" s="325"/>
      <c r="MS48" s="325"/>
      <c r="MT48" s="325"/>
      <c r="MU48" s="325"/>
      <c r="MV48" s="325"/>
      <c r="MW48" s="325"/>
      <c r="MX48" s="325"/>
      <c r="MY48" s="325"/>
      <c r="MZ48" s="325"/>
      <c r="NA48" s="325"/>
      <c r="NB48" s="325"/>
      <c r="NC48" s="325"/>
      <c r="ND48" s="325"/>
      <c r="NE48" s="325"/>
      <c r="NF48" s="325"/>
      <c r="NG48" s="325"/>
      <c r="NH48" s="325"/>
      <c r="NI48" s="325"/>
      <c r="NJ48" s="325"/>
      <c r="NK48" s="325"/>
      <c r="NL48" s="325"/>
      <c r="NM48" s="325"/>
      <c r="NN48" s="325"/>
      <c r="NO48" s="325"/>
      <c r="NP48" s="325"/>
      <c r="NQ48" s="325"/>
      <c r="NR48" s="325"/>
      <c r="NS48" s="325"/>
      <c r="NT48" s="325"/>
      <c r="NU48" s="325"/>
      <c r="NV48" s="325"/>
      <c r="NW48" s="325"/>
      <c r="NX48" s="325"/>
      <c r="NY48" s="325"/>
      <c r="NZ48" s="325"/>
      <c r="OA48" s="325"/>
      <c r="OB48" s="325"/>
      <c r="OC48" s="325"/>
      <c r="OD48" s="325"/>
      <c r="OE48" s="325"/>
      <c r="OF48" s="325"/>
      <c r="OG48" s="325"/>
      <c r="OH48" s="325"/>
      <c r="OI48" s="325"/>
      <c r="OJ48" s="325"/>
      <c r="OK48" s="325"/>
      <c r="OL48" s="325"/>
      <c r="OM48" s="325"/>
      <c r="ON48" s="325"/>
      <c r="OO48" s="325"/>
      <c r="OP48" s="325"/>
      <c r="OQ48" s="325"/>
      <c r="OR48" s="325"/>
      <c r="OS48" s="325"/>
      <c r="OT48" s="325"/>
      <c r="OU48" s="325"/>
      <c r="OV48" s="325"/>
      <c r="OW48" s="325"/>
      <c r="OX48" s="325"/>
      <c r="OY48" s="325"/>
      <c r="OZ48" s="325"/>
      <c r="PA48" s="325"/>
      <c r="PB48" s="325"/>
      <c r="PC48" s="325"/>
      <c r="PD48" s="325"/>
      <c r="PE48" s="325"/>
      <c r="PF48" s="325"/>
      <c r="PG48" s="325"/>
      <c r="PH48" s="325"/>
      <c r="PI48" s="325"/>
      <c r="PJ48" s="325"/>
      <c r="PK48" s="325"/>
      <c r="PL48" s="325"/>
      <c r="PM48" s="325"/>
      <c r="PN48" s="325"/>
      <c r="PO48" s="325"/>
      <c r="PP48" s="325"/>
      <c r="PQ48" s="325"/>
      <c r="PR48" s="325"/>
      <c r="PS48" s="325"/>
      <c r="PT48" s="325"/>
      <c r="PU48" s="325"/>
      <c r="PV48" s="325"/>
      <c r="PW48" s="325"/>
      <c r="PX48" s="325"/>
      <c r="PY48" s="325"/>
      <c r="PZ48" s="325"/>
      <c r="QA48" s="325"/>
      <c r="QB48" s="325"/>
      <c r="QC48" s="325"/>
      <c r="QD48" s="325"/>
      <c r="QE48" s="325"/>
      <c r="QF48" s="325"/>
      <c r="QG48" s="325"/>
      <c r="QH48" s="325"/>
      <c r="QI48" s="325"/>
      <c r="QJ48" s="325"/>
      <c r="QK48" s="325"/>
      <c r="QL48" s="325"/>
      <c r="QM48" s="325"/>
      <c r="QN48" s="325"/>
      <c r="QO48" s="325"/>
      <c r="QP48" s="325"/>
      <c r="QQ48" s="325"/>
      <c r="QR48" s="325"/>
      <c r="QS48" s="325"/>
      <c r="QT48" s="325"/>
      <c r="QU48" s="325"/>
      <c r="QV48" s="325"/>
      <c r="QW48" s="325"/>
      <c r="QX48" s="325"/>
      <c r="QY48" s="325"/>
      <c r="QZ48" s="325"/>
      <c r="RA48" s="325"/>
      <c r="RB48" s="325"/>
      <c r="RC48" s="325"/>
    </row>
    <row r="49" spans="1:471" s="357" customFormat="1" ht="44.25" customHeight="1" thickBot="1">
      <c r="A49" s="446" t="s">
        <v>3134</v>
      </c>
      <c r="B49" s="462" t="s">
        <v>1675</v>
      </c>
      <c r="C49" s="448" t="s">
        <v>1591</v>
      </c>
      <c r="D49" s="449">
        <v>74</v>
      </c>
      <c r="E49" s="449"/>
      <c r="F49" s="450"/>
      <c r="G49" s="449" t="s">
        <v>1695</v>
      </c>
      <c r="H49" s="448" t="s">
        <v>1575</v>
      </c>
      <c r="I49" s="449" t="s">
        <v>1662</v>
      </c>
      <c r="J49" s="451" t="s">
        <v>1618</v>
      </c>
      <c r="K49" s="450"/>
      <c r="L49" s="449" t="s">
        <v>1604</v>
      </c>
      <c r="M49" s="452" t="s">
        <v>1607</v>
      </c>
      <c r="N49" s="452" t="s">
        <v>1608</v>
      </c>
      <c r="O49" s="449" t="s">
        <v>1592</v>
      </c>
      <c r="P49" s="449" t="s">
        <v>1655</v>
      </c>
      <c r="Q49" s="453">
        <v>2</v>
      </c>
      <c r="R49" s="454" t="s">
        <v>1692</v>
      </c>
      <c r="S49" s="453" t="s">
        <v>22</v>
      </c>
      <c r="T49" s="454" t="s">
        <v>1693</v>
      </c>
      <c r="U49" s="449" t="s">
        <v>1597</v>
      </c>
      <c r="V49" s="461">
        <v>100</v>
      </c>
      <c r="W49" s="449" t="s">
        <v>1597</v>
      </c>
      <c r="X49" s="461">
        <v>50</v>
      </c>
      <c r="Y49" s="449" t="s">
        <v>1598</v>
      </c>
      <c r="Z49" s="449" t="s">
        <v>1694</v>
      </c>
      <c r="AA49" s="449"/>
      <c r="AB49" s="449" t="s">
        <v>1696</v>
      </c>
      <c r="AC49" s="449"/>
      <c r="AD49" s="449"/>
      <c r="AE49" s="449" t="s">
        <v>1697</v>
      </c>
      <c r="AF49" s="449"/>
      <c r="AG49" s="449"/>
      <c r="AH49" s="449"/>
      <c r="AI49" s="449"/>
      <c r="AJ49" s="449"/>
      <c r="AK49" s="449"/>
      <c r="AL49" s="449"/>
      <c r="AM49" s="456"/>
      <c r="AN49" s="325"/>
      <c r="AO49" s="325"/>
      <c r="AP49" s="325"/>
      <c r="AQ49" s="325"/>
      <c r="AR49" s="325"/>
      <c r="AS49" s="325"/>
      <c r="AT49" s="325"/>
      <c r="AU49" s="325"/>
      <c r="AV49" s="325"/>
      <c r="AW49" s="325"/>
      <c r="AX49" s="325"/>
      <c r="AY49" s="325"/>
      <c r="AZ49" s="325"/>
      <c r="BA49" s="325"/>
      <c r="BB49" s="325"/>
      <c r="BC49" s="325"/>
      <c r="BD49" s="325"/>
      <c r="BE49" s="325"/>
      <c r="BF49" s="325"/>
      <c r="BG49" s="325"/>
      <c r="BH49" s="325"/>
      <c r="BI49" s="325"/>
      <c r="BJ49" s="325"/>
      <c r="BK49" s="325"/>
      <c r="BL49" s="325"/>
      <c r="BM49" s="325"/>
      <c r="BN49" s="325"/>
      <c r="BO49" s="325"/>
      <c r="BP49" s="325"/>
      <c r="BQ49" s="325"/>
      <c r="BR49" s="325"/>
      <c r="BS49" s="325"/>
      <c r="BT49" s="325"/>
      <c r="BU49" s="325"/>
      <c r="BV49" s="325"/>
      <c r="BW49" s="325"/>
      <c r="BX49" s="325"/>
      <c r="BY49" s="325"/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25"/>
      <c r="CV49" s="325"/>
      <c r="CW49" s="325"/>
      <c r="CX49" s="325"/>
      <c r="CY49" s="325"/>
      <c r="CZ49" s="325"/>
      <c r="DA49" s="325"/>
      <c r="DB49" s="325"/>
      <c r="DC49" s="325"/>
      <c r="DD49" s="325"/>
      <c r="DE49" s="325"/>
      <c r="DF49" s="325"/>
      <c r="DG49" s="325"/>
      <c r="DH49" s="325"/>
      <c r="DI49" s="325"/>
      <c r="DJ49" s="325"/>
      <c r="DK49" s="325"/>
      <c r="DL49" s="325"/>
      <c r="DM49" s="325"/>
      <c r="DN49" s="325"/>
      <c r="DO49" s="325"/>
      <c r="DP49" s="325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  <c r="EE49" s="325"/>
      <c r="EF49" s="325"/>
      <c r="EG49" s="325"/>
      <c r="EH49" s="325"/>
      <c r="EI49" s="325"/>
      <c r="EJ49" s="325"/>
      <c r="EK49" s="325"/>
      <c r="EL49" s="325"/>
      <c r="EM49" s="325"/>
      <c r="EN49" s="325"/>
      <c r="EO49" s="325"/>
      <c r="EP49" s="325"/>
      <c r="EQ49" s="325"/>
      <c r="ER49" s="325"/>
      <c r="ES49" s="325"/>
      <c r="ET49" s="325"/>
      <c r="EU49" s="325"/>
      <c r="EV49" s="325"/>
      <c r="EW49" s="325"/>
      <c r="EX49" s="325"/>
      <c r="EY49" s="325"/>
      <c r="EZ49" s="325"/>
      <c r="FA49" s="325"/>
      <c r="FB49" s="325"/>
      <c r="FC49" s="325"/>
      <c r="FD49" s="325"/>
      <c r="FE49" s="325"/>
      <c r="FF49" s="325"/>
      <c r="FG49" s="325"/>
      <c r="FH49" s="325"/>
      <c r="FI49" s="325"/>
      <c r="FJ49" s="325"/>
      <c r="FK49" s="325"/>
      <c r="FL49" s="325"/>
      <c r="FM49" s="325"/>
      <c r="FN49" s="325"/>
      <c r="FO49" s="325"/>
      <c r="FP49" s="325"/>
      <c r="FQ49" s="325"/>
      <c r="FR49" s="325"/>
      <c r="FS49" s="325"/>
      <c r="FT49" s="325"/>
      <c r="FU49" s="325"/>
      <c r="FV49" s="325"/>
      <c r="FW49" s="325"/>
      <c r="FX49" s="325"/>
      <c r="FY49" s="325"/>
      <c r="FZ49" s="325"/>
      <c r="GA49" s="325"/>
      <c r="GB49" s="325"/>
      <c r="GC49" s="325"/>
      <c r="GD49" s="325"/>
      <c r="GE49" s="325"/>
      <c r="GF49" s="325"/>
      <c r="GG49" s="325"/>
      <c r="GH49" s="325"/>
      <c r="GI49" s="325"/>
      <c r="GJ49" s="325"/>
      <c r="GK49" s="325"/>
      <c r="GL49" s="325"/>
      <c r="GM49" s="325"/>
      <c r="GN49" s="325"/>
      <c r="GO49" s="325"/>
      <c r="GP49" s="325"/>
      <c r="GQ49" s="325"/>
      <c r="GR49" s="325"/>
      <c r="GS49" s="325"/>
      <c r="GT49" s="325"/>
      <c r="GU49" s="325"/>
      <c r="GV49" s="325"/>
      <c r="GW49" s="325"/>
      <c r="GX49" s="325"/>
      <c r="GY49" s="325"/>
      <c r="GZ49" s="325"/>
      <c r="HA49" s="325"/>
      <c r="HB49" s="325"/>
      <c r="HC49" s="325"/>
      <c r="HD49" s="325"/>
      <c r="HE49" s="325"/>
      <c r="HF49" s="325"/>
      <c r="HG49" s="325"/>
      <c r="HH49" s="325"/>
      <c r="HI49" s="325"/>
      <c r="HJ49" s="325"/>
      <c r="HK49" s="325"/>
      <c r="HL49" s="325"/>
      <c r="HM49" s="325"/>
      <c r="HN49" s="325"/>
      <c r="HO49" s="325"/>
      <c r="HP49" s="325"/>
      <c r="HQ49" s="325"/>
      <c r="HR49" s="325"/>
      <c r="HS49" s="325"/>
      <c r="HT49" s="325"/>
      <c r="HU49" s="325"/>
      <c r="HV49" s="325"/>
      <c r="HW49" s="325"/>
      <c r="HX49" s="325"/>
      <c r="HY49" s="325"/>
      <c r="HZ49" s="325"/>
      <c r="IA49" s="325"/>
      <c r="IB49" s="325"/>
      <c r="IC49" s="325"/>
      <c r="ID49" s="325"/>
      <c r="IE49" s="325"/>
      <c r="IF49" s="325"/>
      <c r="IG49" s="325"/>
      <c r="IH49" s="325"/>
      <c r="II49" s="325"/>
      <c r="IJ49" s="325"/>
      <c r="IK49" s="325"/>
      <c r="IL49" s="325"/>
      <c r="IM49" s="325"/>
      <c r="IN49" s="325"/>
      <c r="IO49" s="325"/>
      <c r="IP49" s="325"/>
      <c r="IQ49" s="325"/>
      <c r="IR49" s="325"/>
      <c r="IS49" s="325"/>
      <c r="IT49" s="325"/>
      <c r="IU49" s="325"/>
      <c r="IV49" s="325"/>
      <c r="IW49" s="325"/>
      <c r="IX49" s="325"/>
      <c r="IY49" s="325"/>
      <c r="IZ49" s="325"/>
      <c r="JA49" s="325"/>
      <c r="JB49" s="325"/>
      <c r="JC49" s="325"/>
      <c r="JD49" s="325"/>
      <c r="JE49" s="325"/>
      <c r="JF49" s="325"/>
      <c r="JG49" s="325"/>
      <c r="JH49" s="325"/>
      <c r="JI49" s="325"/>
      <c r="JJ49" s="325"/>
      <c r="JK49" s="325"/>
      <c r="JL49" s="325"/>
      <c r="JM49" s="325"/>
      <c r="JN49" s="325"/>
      <c r="JO49" s="325"/>
      <c r="JP49" s="325"/>
      <c r="JQ49" s="325"/>
      <c r="JR49" s="325"/>
      <c r="JS49" s="325"/>
      <c r="JT49" s="325"/>
      <c r="JU49" s="325"/>
      <c r="JV49" s="325"/>
      <c r="JW49" s="325"/>
      <c r="JX49" s="325"/>
      <c r="JY49" s="325"/>
      <c r="JZ49" s="325"/>
      <c r="KA49" s="325"/>
      <c r="KB49" s="325"/>
      <c r="KC49" s="325"/>
      <c r="KD49" s="325"/>
      <c r="KE49" s="325"/>
      <c r="KF49" s="325"/>
      <c r="KG49" s="325"/>
      <c r="KH49" s="325"/>
      <c r="KI49" s="325"/>
      <c r="KJ49" s="325"/>
      <c r="KK49" s="325"/>
      <c r="KL49" s="325"/>
      <c r="KM49" s="325"/>
      <c r="KN49" s="325"/>
      <c r="KO49" s="325"/>
      <c r="KP49" s="325"/>
      <c r="KQ49" s="325"/>
      <c r="KR49" s="325"/>
      <c r="KS49" s="325"/>
      <c r="KT49" s="325"/>
      <c r="KU49" s="325"/>
      <c r="KV49" s="325"/>
      <c r="KW49" s="325"/>
      <c r="KX49" s="325"/>
      <c r="KY49" s="325"/>
      <c r="KZ49" s="325"/>
      <c r="LA49" s="325"/>
      <c r="LB49" s="325"/>
      <c r="LC49" s="325"/>
      <c r="LD49" s="325"/>
      <c r="LE49" s="325"/>
      <c r="LF49" s="325"/>
      <c r="LG49" s="325"/>
      <c r="LH49" s="325"/>
      <c r="LI49" s="325"/>
      <c r="LJ49" s="325"/>
      <c r="LK49" s="325"/>
      <c r="LL49" s="325"/>
      <c r="LM49" s="325"/>
      <c r="LN49" s="325"/>
      <c r="LO49" s="325"/>
      <c r="LP49" s="325"/>
      <c r="LQ49" s="325"/>
      <c r="LR49" s="325"/>
      <c r="LS49" s="325"/>
      <c r="LT49" s="325"/>
      <c r="LU49" s="325"/>
      <c r="LV49" s="325"/>
      <c r="LW49" s="325"/>
      <c r="LX49" s="325"/>
      <c r="LY49" s="325"/>
      <c r="LZ49" s="325"/>
      <c r="MA49" s="325"/>
      <c r="MB49" s="325"/>
      <c r="MC49" s="325"/>
      <c r="MD49" s="325"/>
      <c r="ME49" s="325"/>
      <c r="MF49" s="325"/>
      <c r="MG49" s="325"/>
      <c r="MH49" s="325"/>
      <c r="MI49" s="325"/>
      <c r="MJ49" s="325"/>
      <c r="MK49" s="325"/>
      <c r="ML49" s="325"/>
      <c r="MM49" s="325"/>
      <c r="MN49" s="325"/>
      <c r="MO49" s="325"/>
      <c r="MP49" s="325"/>
      <c r="MQ49" s="325"/>
      <c r="MR49" s="325"/>
      <c r="MS49" s="325"/>
      <c r="MT49" s="325"/>
      <c r="MU49" s="325"/>
      <c r="MV49" s="325"/>
      <c r="MW49" s="325"/>
      <c r="MX49" s="325"/>
      <c r="MY49" s="325"/>
      <c r="MZ49" s="325"/>
      <c r="NA49" s="325"/>
      <c r="NB49" s="325"/>
      <c r="NC49" s="325"/>
      <c r="ND49" s="325"/>
      <c r="NE49" s="325"/>
      <c r="NF49" s="325"/>
      <c r="NG49" s="325"/>
      <c r="NH49" s="325"/>
      <c r="NI49" s="325"/>
      <c r="NJ49" s="325"/>
      <c r="NK49" s="325"/>
      <c r="NL49" s="325"/>
      <c r="NM49" s="325"/>
      <c r="NN49" s="325"/>
      <c r="NO49" s="325"/>
      <c r="NP49" s="325"/>
      <c r="NQ49" s="325"/>
      <c r="NR49" s="325"/>
      <c r="NS49" s="325"/>
      <c r="NT49" s="325"/>
      <c r="NU49" s="325"/>
      <c r="NV49" s="325"/>
      <c r="NW49" s="325"/>
      <c r="NX49" s="325"/>
      <c r="NY49" s="325"/>
      <c r="NZ49" s="325"/>
      <c r="OA49" s="325"/>
      <c r="OB49" s="325"/>
      <c r="OC49" s="325"/>
      <c r="OD49" s="325"/>
      <c r="OE49" s="325"/>
      <c r="OF49" s="325"/>
      <c r="OG49" s="325"/>
      <c r="OH49" s="325"/>
      <c r="OI49" s="325"/>
      <c r="OJ49" s="325"/>
      <c r="OK49" s="325"/>
      <c r="OL49" s="325"/>
      <c r="OM49" s="325"/>
      <c r="ON49" s="325"/>
      <c r="OO49" s="325"/>
      <c r="OP49" s="325"/>
      <c r="OQ49" s="325"/>
      <c r="OR49" s="325"/>
      <c r="OS49" s="325"/>
      <c r="OT49" s="325"/>
      <c r="OU49" s="325"/>
      <c r="OV49" s="325"/>
      <c r="OW49" s="325"/>
      <c r="OX49" s="325"/>
      <c r="OY49" s="325"/>
      <c r="OZ49" s="325"/>
      <c r="PA49" s="325"/>
      <c r="PB49" s="325"/>
      <c r="PC49" s="325"/>
      <c r="PD49" s="325"/>
      <c r="PE49" s="325"/>
      <c r="PF49" s="325"/>
      <c r="PG49" s="325"/>
      <c r="PH49" s="325"/>
      <c r="PI49" s="325"/>
      <c r="PJ49" s="325"/>
      <c r="PK49" s="325"/>
      <c r="PL49" s="325"/>
      <c r="PM49" s="325"/>
      <c r="PN49" s="325"/>
      <c r="PO49" s="325"/>
      <c r="PP49" s="325"/>
      <c r="PQ49" s="325"/>
      <c r="PR49" s="325"/>
      <c r="PS49" s="325"/>
      <c r="PT49" s="325"/>
      <c r="PU49" s="325"/>
      <c r="PV49" s="325"/>
      <c r="PW49" s="325"/>
      <c r="PX49" s="325"/>
      <c r="PY49" s="325"/>
      <c r="PZ49" s="325"/>
      <c r="QA49" s="325"/>
      <c r="QB49" s="325"/>
      <c r="QC49" s="325"/>
      <c r="QD49" s="325"/>
      <c r="QE49" s="325"/>
      <c r="QF49" s="325"/>
      <c r="QG49" s="325"/>
      <c r="QH49" s="325"/>
      <c r="QI49" s="325"/>
      <c r="QJ49" s="325"/>
      <c r="QK49" s="325"/>
      <c r="QL49" s="325"/>
      <c r="QM49" s="325"/>
      <c r="QN49" s="325"/>
      <c r="QO49" s="325"/>
      <c r="QP49" s="325"/>
      <c r="QQ49" s="325"/>
      <c r="QR49" s="325"/>
      <c r="QS49" s="325"/>
      <c r="QT49" s="325"/>
      <c r="QU49" s="325"/>
      <c r="QV49" s="325"/>
      <c r="QW49" s="325"/>
      <c r="QX49" s="325"/>
      <c r="QY49" s="325"/>
      <c r="QZ49" s="325"/>
      <c r="RA49" s="325"/>
      <c r="RB49" s="325"/>
      <c r="RC49" s="325"/>
    </row>
    <row r="50" spans="1:471" s="357" customFormat="1" ht="44.25" customHeight="1" thickBot="1">
      <c r="A50" s="437" t="s">
        <v>3134</v>
      </c>
      <c r="B50" s="463" t="s">
        <v>1710</v>
      </c>
      <c r="C50" s="418" t="s">
        <v>1591</v>
      </c>
      <c r="D50" s="419">
        <v>86</v>
      </c>
      <c r="E50" s="419"/>
      <c r="F50" s="325"/>
      <c r="G50" s="419" t="s">
        <v>1600</v>
      </c>
      <c r="H50" s="418" t="s">
        <v>1575</v>
      </c>
      <c r="I50" s="419" t="s">
        <v>1662</v>
      </c>
      <c r="J50" s="457" t="s">
        <v>1618</v>
      </c>
      <c r="K50" s="325"/>
      <c r="L50" s="419" t="s">
        <v>1604</v>
      </c>
      <c r="M50" s="420" t="s">
        <v>1607</v>
      </c>
      <c r="N50" s="420" t="s">
        <v>1608</v>
      </c>
      <c r="O50" s="419" t="s">
        <v>1592</v>
      </c>
      <c r="P50" s="419" t="s">
        <v>1593</v>
      </c>
      <c r="Q50" s="458">
        <v>3</v>
      </c>
      <c r="R50" s="458" t="s">
        <v>1620</v>
      </c>
      <c r="S50" s="458" t="s">
        <v>1711</v>
      </c>
      <c r="T50" s="459" t="s">
        <v>1712</v>
      </c>
      <c r="U50" s="419" t="s">
        <v>1598</v>
      </c>
      <c r="V50" s="460">
        <v>0.05</v>
      </c>
      <c r="W50" s="419">
        <v>0</v>
      </c>
      <c r="X50" s="460">
        <v>0</v>
      </c>
      <c r="Y50" s="419" t="s">
        <v>1598</v>
      </c>
      <c r="Z50" s="422" t="s">
        <v>1713</v>
      </c>
      <c r="AA50" s="419"/>
      <c r="AB50" s="419" t="s">
        <v>1714</v>
      </c>
      <c r="AC50" s="419"/>
      <c r="AD50" s="419"/>
      <c r="AE50" s="419" t="s">
        <v>1715</v>
      </c>
      <c r="AF50" s="419" t="s">
        <v>1603</v>
      </c>
      <c r="AG50" s="419"/>
      <c r="AH50" s="419"/>
      <c r="AI50" s="419"/>
      <c r="AJ50" s="419"/>
      <c r="AK50" s="419"/>
      <c r="AL50" s="419"/>
      <c r="AM50" s="423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  <c r="BF50" s="325"/>
      <c r="BG50" s="325"/>
      <c r="BH50" s="325"/>
      <c r="BI50" s="325"/>
      <c r="BJ50" s="325"/>
      <c r="BK50" s="325"/>
      <c r="BL50" s="325"/>
      <c r="BM50" s="325"/>
      <c r="BN50" s="325"/>
      <c r="BO50" s="325"/>
      <c r="BP50" s="325"/>
      <c r="BQ50" s="325"/>
      <c r="BR50" s="325"/>
      <c r="BS50" s="325"/>
      <c r="BT50" s="325"/>
      <c r="BU50" s="325"/>
      <c r="BV50" s="325"/>
      <c r="BW50" s="325"/>
      <c r="BX50" s="325"/>
      <c r="BY50" s="325"/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25"/>
      <c r="CV50" s="325"/>
      <c r="CW50" s="325"/>
      <c r="CX50" s="325"/>
      <c r="CY50" s="325"/>
      <c r="CZ50" s="325"/>
      <c r="DA50" s="325"/>
      <c r="DB50" s="325"/>
      <c r="DC50" s="325"/>
      <c r="DD50" s="325"/>
      <c r="DE50" s="325"/>
      <c r="DF50" s="325"/>
      <c r="DG50" s="325"/>
      <c r="DH50" s="325"/>
      <c r="DI50" s="325"/>
      <c r="DJ50" s="325"/>
      <c r="DK50" s="325"/>
      <c r="DL50" s="325"/>
      <c r="DM50" s="325"/>
      <c r="DN50" s="325"/>
      <c r="DO50" s="325"/>
      <c r="DP50" s="325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  <c r="EE50" s="325"/>
      <c r="EF50" s="325"/>
      <c r="EG50" s="325"/>
      <c r="EH50" s="325"/>
      <c r="EI50" s="325"/>
      <c r="EJ50" s="325"/>
      <c r="EK50" s="325"/>
      <c r="EL50" s="325"/>
      <c r="EM50" s="325"/>
      <c r="EN50" s="325"/>
      <c r="EO50" s="325"/>
      <c r="EP50" s="325"/>
      <c r="EQ50" s="325"/>
      <c r="ER50" s="325"/>
      <c r="ES50" s="325"/>
      <c r="ET50" s="325"/>
      <c r="EU50" s="325"/>
      <c r="EV50" s="325"/>
      <c r="EW50" s="325"/>
      <c r="EX50" s="325"/>
      <c r="EY50" s="325"/>
      <c r="EZ50" s="325"/>
      <c r="FA50" s="325"/>
      <c r="FB50" s="325"/>
      <c r="FC50" s="325"/>
      <c r="FD50" s="325"/>
      <c r="FE50" s="325"/>
      <c r="FF50" s="325"/>
      <c r="FG50" s="325"/>
      <c r="FH50" s="325"/>
      <c r="FI50" s="325"/>
      <c r="FJ50" s="325"/>
      <c r="FK50" s="325"/>
      <c r="FL50" s="325"/>
      <c r="FM50" s="325"/>
      <c r="FN50" s="325"/>
      <c r="FO50" s="325"/>
      <c r="FP50" s="325"/>
      <c r="FQ50" s="325"/>
      <c r="FR50" s="325"/>
      <c r="FS50" s="325"/>
      <c r="FT50" s="325"/>
      <c r="FU50" s="325"/>
      <c r="FV50" s="325"/>
      <c r="FW50" s="325"/>
      <c r="FX50" s="325"/>
      <c r="FY50" s="325"/>
      <c r="FZ50" s="325"/>
      <c r="GA50" s="325"/>
      <c r="GB50" s="325"/>
      <c r="GC50" s="325"/>
      <c r="GD50" s="325"/>
      <c r="GE50" s="325"/>
      <c r="GF50" s="325"/>
      <c r="GG50" s="325"/>
      <c r="GH50" s="325"/>
      <c r="GI50" s="325"/>
      <c r="GJ50" s="325"/>
      <c r="GK50" s="325"/>
      <c r="GL50" s="325"/>
      <c r="GM50" s="325"/>
      <c r="GN50" s="325"/>
      <c r="GO50" s="325"/>
      <c r="GP50" s="325"/>
      <c r="GQ50" s="325"/>
      <c r="GR50" s="325"/>
      <c r="GS50" s="325"/>
      <c r="GT50" s="325"/>
      <c r="GU50" s="325"/>
      <c r="GV50" s="325"/>
      <c r="GW50" s="325"/>
      <c r="GX50" s="325"/>
      <c r="GY50" s="325"/>
      <c r="GZ50" s="325"/>
      <c r="HA50" s="325"/>
      <c r="HB50" s="325"/>
      <c r="HC50" s="325"/>
      <c r="HD50" s="325"/>
      <c r="HE50" s="325"/>
      <c r="HF50" s="325"/>
      <c r="HG50" s="325"/>
      <c r="HH50" s="325"/>
      <c r="HI50" s="325"/>
      <c r="HJ50" s="325"/>
      <c r="HK50" s="325"/>
      <c r="HL50" s="325"/>
      <c r="HM50" s="325"/>
      <c r="HN50" s="325"/>
      <c r="HO50" s="325"/>
      <c r="HP50" s="325"/>
      <c r="HQ50" s="325"/>
      <c r="HR50" s="325"/>
      <c r="HS50" s="325"/>
      <c r="HT50" s="325"/>
      <c r="HU50" s="325"/>
      <c r="HV50" s="325"/>
      <c r="HW50" s="325"/>
      <c r="HX50" s="325"/>
      <c r="HY50" s="325"/>
      <c r="HZ50" s="325"/>
      <c r="IA50" s="325"/>
      <c r="IB50" s="325"/>
      <c r="IC50" s="325"/>
      <c r="ID50" s="325"/>
      <c r="IE50" s="325"/>
      <c r="IF50" s="325"/>
      <c r="IG50" s="325"/>
      <c r="IH50" s="325"/>
      <c r="II50" s="325"/>
      <c r="IJ50" s="325"/>
      <c r="IK50" s="325"/>
      <c r="IL50" s="325"/>
      <c r="IM50" s="325"/>
      <c r="IN50" s="325"/>
      <c r="IO50" s="325"/>
      <c r="IP50" s="325"/>
      <c r="IQ50" s="325"/>
      <c r="IR50" s="325"/>
      <c r="IS50" s="325"/>
      <c r="IT50" s="325"/>
      <c r="IU50" s="325"/>
      <c r="IV50" s="325"/>
      <c r="IW50" s="325"/>
      <c r="IX50" s="325"/>
      <c r="IY50" s="325"/>
      <c r="IZ50" s="325"/>
      <c r="JA50" s="325"/>
      <c r="JB50" s="325"/>
      <c r="JC50" s="325"/>
      <c r="JD50" s="325"/>
      <c r="JE50" s="325"/>
      <c r="JF50" s="325"/>
      <c r="JG50" s="325"/>
      <c r="JH50" s="325"/>
      <c r="JI50" s="325"/>
      <c r="JJ50" s="325"/>
      <c r="JK50" s="325"/>
      <c r="JL50" s="325"/>
      <c r="JM50" s="325"/>
      <c r="JN50" s="325"/>
      <c r="JO50" s="325"/>
      <c r="JP50" s="325"/>
      <c r="JQ50" s="325"/>
      <c r="JR50" s="325"/>
      <c r="JS50" s="325"/>
      <c r="JT50" s="325"/>
      <c r="JU50" s="325"/>
      <c r="JV50" s="325"/>
      <c r="JW50" s="325"/>
      <c r="JX50" s="325"/>
      <c r="JY50" s="325"/>
      <c r="JZ50" s="325"/>
      <c r="KA50" s="325"/>
      <c r="KB50" s="325"/>
      <c r="KC50" s="325"/>
      <c r="KD50" s="325"/>
      <c r="KE50" s="325"/>
      <c r="KF50" s="325"/>
      <c r="KG50" s="325"/>
      <c r="KH50" s="325"/>
      <c r="KI50" s="325"/>
      <c r="KJ50" s="325"/>
      <c r="KK50" s="325"/>
      <c r="KL50" s="325"/>
      <c r="KM50" s="325"/>
      <c r="KN50" s="325"/>
      <c r="KO50" s="325"/>
      <c r="KP50" s="325"/>
      <c r="KQ50" s="325"/>
      <c r="KR50" s="325"/>
      <c r="KS50" s="325"/>
      <c r="KT50" s="325"/>
      <c r="KU50" s="325"/>
      <c r="KV50" s="325"/>
      <c r="KW50" s="325"/>
      <c r="KX50" s="325"/>
      <c r="KY50" s="325"/>
      <c r="KZ50" s="325"/>
      <c r="LA50" s="325"/>
      <c r="LB50" s="325"/>
      <c r="LC50" s="325"/>
      <c r="LD50" s="325"/>
      <c r="LE50" s="325"/>
      <c r="LF50" s="325"/>
      <c r="LG50" s="325"/>
      <c r="LH50" s="325"/>
      <c r="LI50" s="325"/>
      <c r="LJ50" s="325"/>
      <c r="LK50" s="325"/>
      <c r="LL50" s="325"/>
      <c r="LM50" s="325"/>
      <c r="LN50" s="325"/>
      <c r="LO50" s="325"/>
      <c r="LP50" s="325"/>
      <c r="LQ50" s="325"/>
      <c r="LR50" s="325"/>
      <c r="LS50" s="325"/>
      <c r="LT50" s="325"/>
      <c r="LU50" s="325"/>
      <c r="LV50" s="325"/>
      <c r="LW50" s="325"/>
      <c r="LX50" s="325"/>
      <c r="LY50" s="325"/>
      <c r="LZ50" s="325"/>
      <c r="MA50" s="325"/>
      <c r="MB50" s="325"/>
      <c r="MC50" s="325"/>
      <c r="MD50" s="325"/>
      <c r="ME50" s="325"/>
      <c r="MF50" s="325"/>
      <c r="MG50" s="325"/>
      <c r="MH50" s="325"/>
      <c r="MI50" s="325"/>
      <c r="MJ50" s="325"/>
      <c r="MK50" s="325"/>
      <c r="ML50" s="325"/>
      <c r="MM50" s="325"/>
      <c r="MN50" s="325"/>
      <c r="MO50" s="325"/>
      <c r="MP50" s="325"/>
      <c r="MQ50" s="325"/>
      <c r="MR50" s="325"/>
      <c r="MS50" s="325"/>
      <c r="MT50" s="325"/>
      <c r="MU50" s="325"/>
      <c r="MV50" s="325"/>
      <c r="MW50" s="325"/>
      <c r="MX50" s="325"/>
      <c r="MY50" s="325"/>
      <c r="MZ50" s="325"/>
      <c r="NA50" s="325"/>
      <c r="NB50" s="325"/>
      <c r="NC50" s="325"/>
      <c r="ND50" s="325"/>
      <c r="NE50" s="325"/>
      <c r="NF50" s="325"/>
      <c r="NG50" s="325"/>
      <c r="NH50" s="325"/>
      <c r="NI50" s="325"/>
      <c r="NJ50" s="325"/>
      <c r="NK50" s="325"/>
      <c r="NL50" s="325"/>
      <c r="NM50" s="325"/>
      <c r="NN50" s="325"/>
      <c r="NO50" s="325"/>
      <c r="NP50" s="325"/>
      <c r="NQ50" s="325"/>
      <c r="NR50" s="325"/>
      <c r="NS50" s="325"/>
      <c r="NT50" s="325"/>
      <c r="NU50" s="325"/>
      <c r="NV50" s="325"/>
      <c r="NW50" s="325"/>
      <c r="NX50" s="325"/>
      <c r="NY50" s="325"/>
      <c r="NZ50" s="325"/>
      <c r="OA50" s="325"/>
      <c r="OB50" s="325"/>
      <c r="OC50" s="325"/>
      <c r="OD50" s="325"/>
      <c r="OE50" s="325"/>
      <c r="OF50" s="325"/>
      <c r="OG50" s="325"/>
      <c r="OH50" s="325"/>
      <c r="OI50" s="325"/>
      <c r="OJ50" s="325"/>
      <c r="OK50" s="325"/>
      <c r="OL50" s="325"/>
      <c r="OM50" s="325"/>
      <c r="ON50" s="325"/>
      <c r="OO50" s="325"/>
      <c r="OP50" s="325"/>
      <c r="OQ50" s="325"/>
      <c r="OR50" s="325"/>
      <c r="OS50" s="325"/>
      <c r="OT50" s="325"/>
      <c r="OU50" s="325"/>
      <c r="OV50" s="325"/>
      <c r="OW50" s="325"/>
      <c r="OX50" s="325"/>
      <c r="OY50" s="325"/>
      <c r="OZ50" s="325"/>
      <c r="PA50" s="325"/>
      <c r="PB50" s="325"/>
      <c r="PC50" s="325"/>
      <c r="PD50" s="325"/>
      <c r="PE50" s="325"/>
      <c r="PF50" s="325"/>
      <c r="PG50" s="325"/>
      <c r="PH50" s="325"/>
      <c r="PI50" s="325"/>
      <c r="PJ50" s="325"/>
      <c r="PK50" s="325"/>
      <c r="PL50" s="325"/>
      <c r="PM50" s="325"/>
      <c r="PN50" s="325"/>
      <c r="PO50" s="325"/>
      <c r="PP50" s="325"/>
      <c r="PQ50" s="325"/>
      <c r="PR50" s="325"/>
      <c r="PS50" s="325"/>
      <c r="PT50" s="325"/>
      <c r="PU50" s="325"/>
      <c r="PV50" s="325"/>
      <c r="PW50" s="325"/>
      <c r="PX50" s="325"/>
      <c r="PY50" s="325"/>
      <c r="PZ50" s="325"/>
      <c r="QA50" s="325"/>
      <c r="QB50" s="325"/>
      <c r="QC50" s="325"/>
      <c r="QD50" s="325"/>
      <c r="QE50" s="325"/>
      <c r="QF50" s="325"/>
      <c r="QG50" s="325"/>
      <c r="QH50" s="325"/>
      <c r="QI50" s="325"/>
      <c r="QJ50" s="325"/>
      <c r="QK50" s="325"/>
      <c r="QL50" s="325"/>
      <c r="QM50" s="325"/>
      <c r="QN50" s="325"/>
      <c r="QO50" s="325"/>
      <c r="QP50" s="325"/>
      <c r="QQ50" s="325"/>
      <c r="QR50" s="325"/>
      <c r="QS50" s="325"/>
      <c r="QT50" s="325"/>
      <c r="QU50" s="325"/>
      <c r="QV50" s="325"/>
      <c r="QW50" s="325"/>
      <c r="QX50" s="325"/>
      <c r="QY50" s="325"/>
      <c r="QZ50" s="325"/>
      <c r="RA50" s="325"/>
      <c r="RB50" s="325"/>
      <c r="RC50" s="325"/>
    </row>
    <row r="51" spans="1:471" s="357" customFormat="1" ht="44.25" customHeight="1" thickBot="1">
      <c r="A51" s="446" t="s">
        <v>3134</v>
      </c>
      <c r="B51" s="447" t="s">
        <v>1720</v>
      </c>
      <c r="C51" s="448" t="s">
        <v>1637</v>
      </c>
      <c r="D51" s="449">
        <v>51</v>
      </c>
      <c r="E51" s="449" t="s">
        <v>726</v>
      </c>
      <c r="F51" s="450"/>
      <c r="G51" s="449" t="s">
        <v>1600</v>
      </c>
      <c r="H51" s="448" t="s">
        <v>1575</v>
      </c>
      <c r="I51" s="449" t="s">
        <v>1726</v>
      </c>
      <c r="J51" s="451" t="s">
        <v>1727</v>
      </c>
      <c r="K51" s="450"/>
      <c r="L51" s="449" t="s">
        <v>1604</v>
      </c>
      <c r="M51" s="452" t="s">
        <v>1607</v>
      </c>
      <c r="N51" s="452" t="s">
        <v>1608</v>
      </c>
      <c r="O51" s="449" t="s">
        <v>1638</v>
      </c>
      <c r="P51" s="449" t="s">
        <v>1593</v>
      </c>
      <c r="Q51" s="453" t="s">
        <v>1725</v>
      </c>
      <c r="R51" s="454" t="s">
        <v>1721</v>
      </c>
      <c r="S51" s="454" t="s">
        <v>1721</v>
      </c>
      <c r="T51" s="454" t="s">
        <v>1722</v>
      </c>
      <c r="U51" s="449" t="s">
        <v>1597</v>
      </c>
      <c r="V51" s="461">
        <v>0.9</v>
      </c>
      <c r="W51" s="449" t="s">
        <v>1597</v>
      </c>
      <c r="X51" s="461">
        <v>0.8</v>
      </c>
      <c r="Y51" s="449">
        <v>0</v>
      </c>
      <c r="Z51" s="449" t="s">
        <v>1658</v>
      </c>
      <c r="AA51" s="449"/>
      <c r="AB51" s="449" t="s">
        <v>1723</v>
      </c>
      <c r="AC51" s="449"/>
      <c r="AD51" s="449"/>
      <c r="AE51" s="449" t="s">
        <v>1724</v>
      </c>
      <c r="AF51" s="449" t="s">
        <v>1603</v>
      </c>
      <c r="AG51" s="449"/>
      <c r="AH51" s="449"/>
      <c r="AI51" s="449"/>
      <c r="AJ51" s="449"/>
      <c r="AK51" s="449"/>
      <c r="AL51" s="449"/>
      <c r="AM51" s="456"/>
      <c r="AN51" s="325"/>
      <c r="AO51" s="325"/>
      <c r="AP51" s="325"/>
      <c r="AQ51" s="325"/>
      <c r="AR51" s="325"/>
      <c r="AS51" s="325"/>
      <c r="AT51" s="325"/>
      <c r="AU51" s="325"/>
      <c r="AV51" s="325"/>
      <c r="AW51" s="325"/>
      <c r="AX51" s="325"/>
      <c r="AY51" s="325"/>
      <c r="AZ51" s="325"/>
      <c r="BA51" s="325"/>
      <c r="BB51" s="325"/>
      <c r="BC51" s="325"/>
      <c r="BD51" s="325"/>
      <c r="BE51" s="325"/>
      <c r="BF51" s="325"/>
      <c r="BG51" s="325"/>
      <c r="BH51" s="325"/>
      <c r="BI51" s="325"/>
      <c r="BJ51" s="325"/>
      <c r="BK51" s="325"/>
      <c r="BL51" s="325"/>
      <c r="BM51" s="325"/>
      <c r="BN51" s="325"/>
      <c r="BO51" s="325"/>
      <c r="BP51" s="325"/>
      <c r="BQ51" s="325"/>
      <c r="BR51" s="325"/>
      <c r="BS51" s="325"/>
      <c r="BT51" s="325"/>
      <c r="BU51" s="325"/>
      <c r="BV51" s="325"/>
      <c r="BW51" s="325"/>
      <c r="BX51" s="325"/>
      <c r="BY51" s="325"/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25"/>
      <c r="CV51" s="325"/>
      <c r="CW51" s="325"/>
      <c r="CX51" s="325"/>
      <c r="CY51" s="325"/>
      <c r="CZ51" s="325"/>
      <c r="DA51" s="325"/>
      <c r="DB51" s="325"/>
      <c r="DC51" s="325"/>
      <c r="DD51" s="325"/>
      <c r="DE51" s="325"/>
      <c r="DF51" s="325"/>
      <c r="DG51" s="325"/>
      <c r="DH51" s="325"/>
      <c r="DI51" s="325"/>
      <c r="DJ51" s="325"/>
      <c r="DK51" s="325"/>
      <c r="DL51" s="325"/>
      <c r="DM51" s="325"/>
      <c r="DN51" s="325"/>
      <c r="DO51" s="325"/>
      <c r="DP51" s="325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  <c r="EE51" s="325"/>
      <c r="EF51" s="325"/>
      <c r="EG51" s="325"/>
      <c r="EH51" s="325"/>
      <c r="EI51" s="325"/>
      <c r="EJ51" s="325"/>
      <c r="EK51" s="325"/>
      <c r="EL51" s="325"/>
      <c r="EM51" s="325"/>
      <c r="EN51" s="325"/>
      <c r="EO51" s="325"/>
      <c r="EP51" s="325"/>
      <c r="EQ51" s="325"/>
      <c r="ER51" s="325"/>
      <c r="ES51" s="325"/>
      <c r="ET51" s="325"/>
      <c r="EU51" s="325"/>
      <c r="EV51" s="325"/>
      <c r="EW51" s="325"/>
      <c r="EX51" s="325"/>
      <c r="EY51" s="325"/>
      <c r="EZ51" s="325"/>
      <c r="FA51" s="325"/>
      <c r="FB51" s="325"/>
      <c r="FC51" s="325"/>
      <c r="FD51" s="325"/>
      <c r="FE51" s="325"/>
      <c r="FF51" s="325"/>
      <c r="FG51" s="325"/>
      <c r="FH51" s="325"/>
      <c r="FI51" s="325"/>
      <c r="FJ51" s="325"/>
      <c r="FK51" s="325"/>
      <c r="FL51" s="325"/>
      <c r="FM51" s="325"/>
      <c r="FN51" s="325"/>
      <c r="FO51" s="325"/>
      <c r="FP51" s="325"/>
      <c r="FQ51" s="325"/>
      <c r="FR51" s="325"/>
      <c r="FS51" s="325"/>
      <c r="FT51" s="325"/>
      <c r="FU51" s="325"/>
      <c r="FV51" s="325"/>
      <c r="FW51" s="325"/>
      <c r="FX51" s="325"/>
      <c r="FY51" s="325"/>
      <c r="FZ51" s="325"/>
      <c r="GA51" s="325"/>
      <c r="GB51" s="325"/>
      <c r="GC51" s="325"/>
      <c r="GD51" s="325"/>
      <c r="GE51" s="325"/>
      <c r="GF51" s="325"/>
      <c r="GG51" s="325"/>
      <c r="GH51" s="325"/>
      <c r="GI51" s="325"/>
      <c r="GJ51" s="325"/>
      <c r="GK51" s="325"/>
      <c r="GL51" s="325"/>
      <c r="GM51" s="325"/>
      <c r="GN51" s="325"/>
      <c r="GO51" s="325"/>
      <c r="GP51" s="325"/>
      <c r="GQ51" s="325"/>
      <c r="GR51" s="325"/>
      <c r="GS51" s="325"/>
      <c r="GT51" s="325"/>
      <c r="GU51" s="325"/>
      <c r="GV51" s="325"/>
      <c r="GW51" s="325"/>
      <c r="GX51" s="325"/>
      <c r="GY51" s="325"/>
      <c r="GZ51" s="325"/>
      <c r="HA51" s="325"/>
      <c r="HB51" s="325"/>
      <c r="HC51" s="325"/>
      <c r="HD51" s="325"/>
      <c r="HE51" s="325"/>
      <c r="HF51" s="325"/>
      <c r="HG51" s="325"/>
      <c r="HH51" s="325"/>
      <c r="HI51" s="325"/>
      <c r="HJ51" s="325"/>
      <c r="HK51" s="325"/>
      <c r="HL51" s="325"/>
      <c r="HM51" s="325"/>
      <c r="HN51" s="325"/>
      <c r="HO51" s="325"/>
      <c r="HP51" s="325"/>
      <c r="HQ51" s="325"/>
      <c r="HR51" s="325"/>
      <c r="HS51" s="325"/>
      <c r="HT51" s="325"/>
      <c r="HU51" s="325"/>
      <c r="HV51" s="325"/>
      <c r="HW51" s="325"/>
      <c r="HX51" s="325"/>
      <c r="HY51" s="325"/>
      <c r="HZ51" s="325"/>
      <c r="IA51" s="325"/>
      <c r="IB51" s="325"/>
      <c r="IC51" s="325"/>
      <c r="ID51" s="325"/>
      <c r="IE51" s="325"/>
      <c r="IF51" s="325"/>
      <c r="IG51" s="325"/>
      <c r="IH51" s="325"/>
      <c r="II51" s="325"/>
      <c r="IJ51" s="325"/>
      <c r="IK51" s="325"/>
      <c r="IL51" s="325"/>
      <c r="IM51" s="325"/>
      <c r="IN51" s="325"/>
      <c r="IO51" s="325"/>
      <c r="IP51" s="325"/>
      <c r="IQ51" s="325"/>
      <c r="IR51" s="325"/>
      <c r="IS51" s="325"/>
      <c r="IT51" s="325"/>
      <c r="IU51" s="325"/>
      <c r="IV51" s="325"/>
      <c r="IW51" s="325"/>
      <c r="IX51" s="325"/>
      <c r="IY51" s="325"/>
      <c r="IZ51" s="325"/>
      <c r="JA51" s="325"/>
      <c r="JB51" s="325"/>
      <c r="JC51" s="325"/>
      <c r="JD51" s="325"/>
      <c r="JE51" s="325"/>
      <c r="JF51" s="325"/>
      <c r="JG51" s="325"/>
      <c r="JH51" s="325"/>
      <c r="JI51" s="325"/>
      <c r="JJ51" s="325"/>
      <c r="JK51" s="325"/>
      <c r="JL51" s="325"/>
      <c r="JM51" s="325"/>
      <c r="JN51" s="325"/>
      <c r="JO51" s="325"/>
      <c r="JP51" s="325"/>
      <c r="JQ51" s="325"/>
      <c r="JR51" s="325"/>
      <c r="JS51" s="325"/>
      <c r="JT51" s="325"/>
      <c r="JU51" s="325"/>
      <c r="JV51" s="325"/>
      <c r="JW51" s="325"/>
      <c r="JX51" s="325"/>
      <c r="JY51" s="325"/>
      <c r="JZ51" s="325"/>
      <c r="KA51" s="325"/>
      <c r="KB51" s="325"/>
      <c r="KC51" s="325"/>
      <c r="KD51" s="325"/>
      <c r="KE51" s="325"/>
      <c r="KF51" s="325"/>
      <c r="KG51" s="325"/>
      <c r="KH51" s="325"/>
      <c r="KI51" s="325"/>
      <c r="KJ51" s="325"/>
      <c r="KK51" s="325"/>
      <c r="KL51" s="325"/>
      <c r="KM51" s="325"/>
      <c r="KN51" s="325"/>
      <c r="KO51" s="325"/>
      <c r="KP51" s="325"/>
      <c r="KQ51" s="325"/>
      <c r="KR51" s="325"/>
      <c r="KS51" s="325"/>
      <c r="KT51" s="325"/>
      <c r="KU51" s="325"/>
      <c r="KV51" s="325"/>
      <c r="KW51" s="325"/>
      <c r="KX51" s="325"/>
      <c r="KY51" s="325"/>
      <c r="KZ51" s="325"/>
      <c r="LA51" s="325"/>
      <c r="LB51" s="325"/>
      <c r="LC51" s="325"/>
      <c r="LD51" s="325"/>
      <c r="LE51" s="325"/>
      <c r="LF51" s="325"/>
      <c r="LG51" s="325"/>
      <c r="LH51" s="325"/>
      <c r="LI51" s="325"/>
      <c r="LJ51" s="325"/>
      <c r="LK51" s="325"/>
      <c r="LL51" s="325"/>
      <c r="LM51" s="325"/>
      <c r="LN51" s="325"/>
      <c r="LO51" s="325"/>
      <c r="LP51" s="325"/>
      <c r="LQ51" s="325"/>
      <c r="LR51" s="325"/>
      <c r="LS51" s="325"/>
      <c r="LT51" s="325"/>
      <c r="LU51" s="325"/>
      <c r="LV51" s="325"/>
      <c r="LW51" s="325"/>
      <c r="LX51" s="325"/>
      <c r="LY51" s="325"/>
      <c r="LZ51" s="325"/>
      <c r="MA51" s="325"/>
      <c r="MB51" s="325"/>
      <c r="MC51" s="325"/>
      <c r="MD51" s="325"/>
      <c r="ME51" s="325"/>
      <c r="MF51" s="325"/>
      <c r="MG51" s="325"/>
      <c r="MH51" s="325"/>
      <c r="MI51" s="325"/>
      <c r="MJ51" s="325"/>
      <c r="MK51" s="325"/>
      <c r="ML51" s="325"/>
      <c r="MM51" s="325"/>
      <c r="MN51" s="325"/>
      <c r="MO51" s="325"/>
      <c r="MP51" s="325"/>
      <c r="MQ51" s="325"/>
      <c r="MR51" s="325"/>
      <c r="MS51" s="325"/>
      <c r="MT51" s="325"/>
      <c r="MU51" s="325"/>
      <c r="MV51" s="325"/>
      <c r="MW51" s="325"/>
      <c r="MX51" s="325"/>
      <c r="MY51" s="325"/>
      <c r="MZ51" s="325"/>
      <c r="NA51" s="325"/>
      <c r="NB51" s="325"/>
      <c r="NC51" s="325"/>
      <c r="ND51" s="325"/>
      <c r="NE51" s="325"/>
      <c r="NF51" s="325"/>
      <c r="NG51" s="325"/>
      <c r="NH51" s="325"/>
      <c r="NI51" s="325"/>
      <c r="NJ51" s="325"/>
      <c r="NK51" s="325"/>
      <c r="NL51" s="325"/>
      <c r="NM51" s="325"/>
      <c r="NN51" s="325"/>
      <c r="NO51" s="325"/>
      <c r="NP51" s="325"/>
      <c r="NQ51" s="325"/>
      <c r="NR51" s="325"/>
      <c r="NS51" s="325"/>
      <c r="NT51" s="325"/>
      <c r="NU51" s="325"/>
      <c r="NV51" s="325"/>
      <c r="NW51" s="325"/>
      <c r="NX51" s="325"/>
      <c r="NY51" s="325"/>
      <c r="NZ51" s="325"/>
      <c r="OA51" s="325"/>
      <c r="OB51" s="325"/>
      <c r="OC51" s="325"/>
      <c r="OD51" s="325"/>
      <c r="OE51" s="325"/>
      <c r="OF51" s="325"/>
      <c r="OG51" s="325"/>
      <c r="OH51" s="325"/>
      <c r="OI51" s="325"/>
      <c r="OJ51" s="325"/>
      <c r="OK51" s="325"/>
      <c r="OL51" s="325"/>
      <c r="OM51" s="325"/>
      <c r="ON51" s="325"/>
      <c r="OO51" s="325"/>
      <c r="OP51" s="325"/>
      <c r="OQ51" s="325"/>
      <c r="OR51" s="325"/>
      <c r="OS51" s="325"/>
      <c r="OT51" s="325"/>
      <c r="OU51" s="325"/>
      <c r="OV51" s="325"/>
      <c r="OW51" s="325"/>
      <c r="OX51" s="325"/>
      <c r="OY51" s="325"/>
      <c r="OZ51" s="325"/>
      <c r="PA51" s="325"/>
      <c r="PB51" s="325"/>
      <c r="PC51" s="325"/>
      <c r="PD51" s="325"/>
      <c r="PE51" s="325"/>
      <c r="PF51" s="325"/>
      <c r="PG51" s="325"/>
      <c r="PH51" s="325"/>
      <c r="PI51" s="325"/>
      <c r="PJ51" s="325"/>
      <c r="PK51" s="325"/>
      <c r="PL51" s="325"/>
      <c r="PM51" s="325"/>
      <c r="PN51" s="325"/>
      <c r="PO51" s="325"/>
      <c r="PP51" s="325"/>
      <c r="PQ51" s="325"/>
      <c r="PR51" s="325"/>
      <c r="PS51" s="325"/>
      <c r="PT51" s="325"/>
      <c r="PU51" s="325"/>
      <c r="PV51" s="325"/>
      <c r="PW51" s="325"/>
      <c r="PX51" s="325"/>
      <c r="PY51" s="325"/>
      <c r="PZ51" s="325"/>
      <c r="QA51" s="325"/>
      <c r="QB51" s="325"/>
      <c r="QC51" s="325"/>
      <c r="QD51" s="325"/>
      <c r="QE51" s="325"/>
      <c r="QF51" s="325"/>
      <c r="QG51" s="325"/>
      <c r="QH51" s="325"/>
      <c r="QI51" s="325"/>
      <c r="QJ51" s="325"/>
      <c r="QK51" s="325"/>
      <c r="QL51" s="325"/>
      <c r="QM51" s="325"/>
      <c r="QN51" s="325"/>
      <c r="QO51" s="325"/>
      <c r="QP51" s="325"/>
      <c r="QQ51" s="325"/>
      <c r="QR51" s="325"/>
      <c r="QS51" s="325"/>
      <c r="QT51" s="325"/>
      <c r="QU51" s="325"/>
      <c r="QV51" s="325"/>
      <c r="QW51" s="325"/>
      <c r="QX51" s="325"/>
      <c r="QY51" s="325"/>
      <c r="QZ51" s="325"/>
      <c r="RA51" s="325"/>
      <c r="RB51" s="325"/>
      <c r="RC51" s="325"/>
    </row>
    <row r="52" spans="1:471" s="357" customFormat="1" ht="44.25" customHeight="1" thickBot="1">
      <c r="A52" s="437" t="s">
        <v>3134</v>
      </c>
      <c r="B52" s="463" t="s">
        <v>1732</v>
      </c>
      <c r="C52" s="418" t="s">
        <v>1637</v>
      </c>
      <c r="D52" s="419">
        <v>83</v>
      </c>
      <c r="E52" s="419" t="s">
        <v>726</v>
      </c>
      <c r="F52" s="325"/>
      <c r="G52" s="419" t="s">
        <v>1737</v>
      </c>
      <c r="H52" s="418" t="s">
        <v>1575</v>
      </c>
      <c r="I52" s="419" t="s">
        <v>1741</v>
      </c>
      <c r="J52" s="457" t="s">
        <v>1743</v>
      </c>
      <c r="K52" s="325"/>
      <c r="L52" s="419" t="s">
        <v>1604</v>
      </c>
      <c r="M52" s="420" t="s">
        <v>1607</v>
      </c>
      <c r="N52" s="420" t="s">
        <v>1608</v>
      </c>
      <c r="O52" s="419" t="s">
        <v>1638</v>
      </c>
      <c r="P52" s="419" t="s">
        <v>1733</v>
      </c>
      <c r="Q52" s="458">
        <v>2</v>
      </c>
      <c r="R52" s="459" t="s">
        <v>1639</v>
      </c>
      <c r="S52" s="458" t="s">
        <v>1734</v>
      </c>
      <c r="T52" s="458" t="s">
        <v>1735</v>
      </c>
      <c r="U52" s="419">
        <v>0</v>
      </c>
      <c r="V52" s="460">
        <v>0</v>
      </c>
      <c r="W52" s="464">
        <v>0</v>
      </c>
      <c r="X52" s="460">
        <v>0</v>
      </c>
      <c r="Y52" s="464" t="s">
        <v>1597</v>
      </c>
      <c r="Z52" s="422" t="s">
        <v>1736</v>
      </c>
      <c r="AA52" s="419"/>
      <c r="AB52" s="419" t="s">
        <v>1738</v>
      </c>
      <c r="AC52" s="419"/>
      <c r="AD52" s="419"/>
      <c r="AE52" s="419" t="s">
        <v>1739</v>
      </c>
      <c r="AF52" s="419" t="s">
        <v>1603</v>
      </c>
      <c r="AG52" s="419" t="s">
        <v>1740</v>
      </c>
      <c r="AH52" s="419"/>
      <c r="AI52" s="419"/>
      <c r="AJ52" s="419"/>
      <c r="AK52" s="419"/>
      <c r="AL52" s="419"/>
      <c r="AM52" s="423"/>
      <c r="AN52" s="325"/>
      <c r="AO52" s="325"/>
      <c r="AP52" s="325"/>
      <c r="AQ52" s="325"/>
      <c r="AR52" s="325"/>
      <c r="AS52" s="325"/>
      <c r="AT52" s="325"/>
      <c r="AU52" s="325"/>
      <c r="AV52" s="325"/>
      <c r="AW52" s="325"/>
      <c r="AX52" s="325"/>
      <c r="AY52" s="325"/>
      <c r="AZ52" s="325"/>
      <c r="BA52" s="325"/>
      <c r="BB52" s="325"/>
      <c r="BC52" s="325"/>
      <c r="BD52" s="325"/>
      <c r="BE52" s="325"/>
      <c r="BF52" s="325"/>
      <c r="BG52" s="325"/>
      <c r="BH52" s="325"/>
      <c r="BI52" s="325"/>
      <c r="BJ52" s="325"/>
      <c r="BK52" s="325"/>
      <c r="BL52" s="325"/>
      <c r="BM52" s="325"/>
      <c r="BN52" s="325"/>
      <c r="BO52" s="325"/>
      <c r="BP52" s="325"/>
      <c r="BQ52" s="325"/>
      <c r="BR52" s="325"/>
      <c r="BS52" s="325"/>
      <c r="BT52" s="325"/>
      <c r="BU52" s="325"/>
      <c r="BV52" s="325"/>
      <c r="BW52" s="325"/>
      <c r="BX52" s="325"/>
      <c r="BY52" s="325"/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25"/>
      <c r="CV52" s="325"/>
      <c r="CW52" s="325"/>
      <c r="CX52" s="325"/>
      <c r="CY52" s="325"/>
      <c r="CZ52" s="325"/>
      <c r="DA52" s="325"/>
      <c r="DB52" s="325"/>
      <c r="DC52" s="325"/>
      <c r="DD52" s="325"/>
      <c r="DE52" s="325"/>
      <c r="DF52" s="325"/>
      <c r="DG52" s="325"/>
      <c r="DH52" s="325"/>
      <c r="DI52" s="325"/>
      <c r="DJ52" s="325"/>
      <c r="DK52" s="325"/>
      <c r="DL52" s="325"/>
      <c r="DM52" s="325"/>
      <c r="DN52" s="325"/>
      <c r="DO52" s="325"/>
      <c r="DP52" s="325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  <c r="EE52" s="325"/>
      <c r="EF52" s="325"/>
      <c r="EG52" s="325"/>
      <c r="EH52" s="325"/>
      <c r="EI52" s="325"/>
      <c r="EJ52" s="325"/>
      <c r="EK52" s="325"/>
      <c r="EL52" s="325"/>
      <c r="EM52" s="325"/>
      <c r="EN52" s="325"/>
      <c r="EO52" s="325"/>
      <c r="EP52" s="325"/>
      <c r="EQ52" s="325"/>
      <c r="ER52" s="325"/>
      <c r="ES52" s="325"/>
      <c r="ET52" s="325"/>
      <c r="EU52" s="325"/>
      <c r="EV52" s="325"/>
      <c r="EW52" s="325"/>
      <c r="EX52" s="325"/>
      <c r="EY52" s="325"/>
      <c r="EZ52" s="325"/>
      <c r="FA52" s="325"/>
      <c r="FB52" s="325"/>
      <c r="FC52" s="325"/>
      <c r="FD52" s="325"/>
      <c r="FE52" s="325"/>
      <c r="FF52" s="325"/>
      <c r="FG52" s="325"/>
      <c r="FH52" s="325"/>
      <c r="FI52" s="325"/>
      <c r="FJ52" s="325"/>
      <c r="FK52" s="325"/>
      <c r="FL52" s="325"/>
      <c r="FM52" s="325"/>
      <c r="FN52" s="325"/>
      <c r="FO52" s="325"/>
      <c r="FP52" s="325"/>
      <c r="FQ52" s="325"/>
      <c r="FR52" s="325"/>
      <c r="FS52" s="325"/>
      <c r="FT52" s="325"/>
      <c r="FU52" s="325"/>
      <c r="FV52" s="325"/>
      <c r="FW52" s="325"/>
      <c r="FX52" s="325"/>
      <c r="FY52" s="325"/>
      <c r="FZ52" s="325"/>
      <c r="GA52" s="325"/>
      <c r="GB52" s="325"/>
      <c r="GC52" s="325"/>
      <c r="GD52" s="325"/>
      <c r="GE52" s="325"/>
      <c r="GF52" s="325"/>
      <c r="GG52" s="325"/>
      <c r="GH52" s="325"/>
      <c r="GI52" s="325"/>
      <c r="GJ52" s="325"/>
      <c r="GK52" s="325"/>
      <c r="GL52" s="325"/>
      <c r="GM52" s="325"/>
      <c r="GN52" s="325"/>
      <c r="GO52" s="325"/>
      <c r="GP52" s="325"/>
      <c r="GQ52" s="325"/>
      <c r="GR52" s="325"/>
      <c r="GS52" s="325"/>
      <c r="GT52" s="325"/>
      <c r="GU52" s="325"/>
      <c r="GV52" s="325"/>
      <c r="GW52" s="325"/>
      <c r="GX52" s="325"/>
      <c r="GY52" s="325"/>
      <c r="GZ52" s="325"/>
      <c r="HA52" s="325"/>
      <c r="HB52" s="325"/>
      <c r="HC52" s="325"/>
      <c r="HD52" s="325"/>
      <c r="HE52" s="325"/>
      <c r="HF52" s="325"/>
      <c r="HG52" s="325"/>
      <c r="HH52" s="325"/>
      <c r="HI52" s="325"/>
      <c r="HJ52" s="325"/>
      <c r="HK52" s="325"/>
      <c r="HL52" s="325"/>
      <c r="HM52" s="325"/>
      <c r="HN52" s="325"/>
      <c r="HO52" s="325"/>
      <c r="HP52" s="325"/>
      <c r="HQ52" s="325"/>
      <c r="HR52" s="325"/>
      <c r="HS52" s="325"/>
      <c r="HT52" s="325"/>
      <c r="HU52" s="325"/>
      <c r="HV52" s="325"/>
      <c r="HW52" s="325"/>
      <c r="HX52" s="325"/>
      <c r="HY52" s="325"/>
      <c r="HZ52" s="325"/>
      <c r="IA52" s="325"/>
      <c r="IB52" s="325"/>
      <c r="IC52" s="325"/>
      <c r="ID52" s="325"/>
      <c r="IE52" s="325"/>
      <c r="IF52" s="325"/>
      <c r="IG52" s="325"/>
      <c r="IH52" s="325"/>
      <c r="II52" s="325"/>
      <c r="IJ52" s="325"/>
      <c r="IK52" s="325"/>
      <c r="IL52" s="325"/>
      <c r="IM52" s="325"/>
      <c r="IN52" s="325"/>
      <c r="IO52" s="325"/>
      <c r="IP52" s="325"/>
      <c r="IQ52" s="325"/>
      <c r="IR52" s="325"/>
      <c r="IS52" s="325"/>
      <c r="IT52" s="325"/>
      <c r="IU52" s="325"/>
      <c r="IV52" s="325"/>
      <c r="IW52" s="325"/>
      <c r="IX52" s="325"/>
      <c r="IY52" s="325"/>
      <c r="IZ52" s="325"/>
      <c r="JA52" s="325"/>
      <c r="JB52" s="325"/>
      <c r="JC52" s="325"/>
      <c r="JD52" s="325"/>
      <c r="JE52" s="325"/>
      <c r="JF52" s="325"/>
      <c r="JG52" s="325"/>
      <c r="JH52" s="325"/>
      <c r="JI52" s="325"/>
      <c r="JJ52" s="325"/>
      <c r="JK52" s="325"/>
      <c r="JL52" s="325"/>
      <c r="JM52" s="325"/>
      <c r="JN52" s="325"/>
      <c r="JO52" s="325"/>
      <c r="JP52" s="325"/>
      <c r="JQ52" s="325"/>
      <c r="JR52" s="325"/>
      <c r="JS52" s="325"/>
      <c r="JT52" s="325"/>
      <c r="JU52" s="325"/>
      <c r="JV52" s="325"/>
      <c r="JW52" s="325"/>
      <c r="JX52" s="325"/>
      <c r="JY52" s="325"/>
      <c r="JZ52" s="325"/>
      <c r="KA52" s="325"/>
      <c r="KB52" s="325"/>
      <c r="KC52" s="325"/>
      <c r="KD52" s="325"/>
      <c r="KE52" s="325"/>
      <c r="KF52" s="325"/>
      <c r="KG52" s="325"/>
      <c r="KH52" s="325"/>
      <c r="KI52" s="325"/>
      <c r="KJ52" s="325"/>
      <c r="KK52" s="325"/>
      <c r="KL52" s="325"/>
      <c r="KM52" s="325"/>
      <c r="KN52" s="325"/>
      <c r="KO52" s="325"/>
      <c r="KP52" s="325"/>
      <c r="KQ52" s="325"/>
      <c r="KR52" s="325"/>
      <c r="KS52" s="325"/>
      <c r="KT52" s="325"/>
      <c r="KU52" s="325"/>
      <c r="KV52" s="325"/>
      <c r="KW52" s="325"/>
      <c r="KX52" s="325"/>
      <c r="KY52" s="325"/>
      <c r="KZ52" s="325"/>
      <c r="LA52" s="325"/>
      <c r="LB52" s="325"/>
      <c r="LC52" s="325"/>
      <c r="LD52" s="325"/>
      <c r="LE52" s="325"/>
      <c r="LF52" s="325"/>
      <c r="LG52" s="325"/>
      <c r="LH52" s="325"/>
      <c r="LI52" s="325"/>
      <c r="LJ52" s="325"/>
      <c r="LK52" s="325"/>
      <c r="LL52" s="325"/>
      <c r="LM52" s="325"/>
      <c r="LN52" s="325"/>
      <c r="LO52" s="325"/>
      <c r="LP52" s="325"/>
      <c r="LQ52" s="325"/>
      <c r="LR52" s="325"/>
      <c r="LS52" s="325"/>
      <c r="LT52" s="325"/>
      <c r="LU52" s="325"/>
      <c r="LV52" s="325"/>
      <c r="LW52" s="325"/>
      <c r="LX52" s="325"/>
      <c r="LY52" s="325"/>
      <c r="LZ52" s="325"/>
      <c r="MA52" s="325"/>
      <c r="MB52" s="325"/>
      <c r="MC52" s="325"/>
      <c r="MD52" s="325"/>
      <c r="ME52" s="325"/>
      <c r="MF52" s="325"/>
      <c r="MG52" s="325"/>
      <c r="MH52" s="325"/>
      <c r="MI52" s="325"/>
      <c r="MJ52" s="325"/>
      <c r="MK52" s="325"/>
      <c r="ML52" s="325"/>
      <c r="MM52" s="325"/>
      <c r="MN52" s="325"/>
      <c r="MO52" s="325"/>
      <c r="MP52" s="325"/>
      <c r="MQ52" s="325"/>
      <c r="MR52" s="325"/>
      <c r="MS52" s="325"/>
      <c r="MT52" s="325"/>
      <c r="MU52" s="325"/>
      <c r="MV52" s="325"/>
      <c r="MW52" s="325"/>
      <c r="MX52" s="325"/>
      <c r="MY52" s="325"/>
      <c r="MZ52" s="325"/>
      <c r="NA52" s="325"/>
      <c r="NB52" s="325"/>
      <c r="NC52" s="325"/>
      <c r="ND52" s="325"/>
      <c r="NE52" s="325"/>
      <c r="NF52" s="325"/>
      <c r="NG52" s="325"/>
      <c r="NH52" s="325"/>
      <c r="NI52" s="325"/>
      <c r="NJ52" s="325"/>
      <c r="NK52" s="325"/>
      <c r="NL52" s="325"/>
      <c r="NM52" s="325"/>
      <c r="NN52" s="325"/>
      <c r="NO52" s="325"/>
      <c r="NP52" s="325"/>
      <c r="NQ52" s="325"/>
      <c r="NR52" s="325"/>
      <c r="NS52" s="325"/>
      <c r="NT52" s="325"/>
      <c r="NU52" s="325"/>
      <c r="NV52" s="325"/>
      <c r="NW52" s="325"/>
      <c r="NX52" s="325"/>
      <c r="NY52" s="325"/>
      <c r="NZ52" s="325"/>
      <c r="OA52" s="325"/>
      <c r="OB52" s="325"/>
      <c r="OC52" s="325"/>
      <c r="OD52" s="325"/>
      <c r="OE52" s="325"/>
      <c r="OF52" s="325"/>
      <c r="OG52" s="325"/>
      <c r="OH52" s="325"/>
      <c r="OI52" s="325"/>
      <c r="OJ52" s="325"/>
      <c r="OK52" s="325"/>
      <c r="OL52" s="325"/>
      <c r="OM52" s="325"/>
      <c r="ON52" s="325"/>
      <c r="OO52" s="325"/>
      <c r="OP52" s="325"/>
      <c r="OQ52" s="325"/>
      <c r="OR52" s="325"/>
      <c r="OS52" s="325"/>
      <c r="OT52" s="325"/>
      <c r="OU52" s="325"/>
      <c r="OV52" s="325"/>
      <c r="OW52" s="325"/>
      <c r="OX52" s="325"/>
      <c r="OY52" s="325"/>
      <c r="OZ52" s="325"/>
      <c r="PA52" s="325"/>
      <c r="PB52" s="325"/>
      <c r="PC52" s="325"/>
      <c r="PD52" s="325"/>
      <c r="PE52" s="325"/>
      <c r="PF52" s="325"/>
      <c r="PG52" s="325"/>
      <c r="PH52" s="325"/>
      <c r="PI52" s="325"/>
      <c r="PJ52" s="325"/>
      <c r="PK52" s="325"/>
      <c r="PL52" s="325"/>
      <c r="PM52" s="325"/>
      <c r="PN52" s="325"/>
      <c r="PO52" s="325"/>
      <c r="PP52" s="325"/>
      <c r="PQ52" s="325"/>
      <c r="PR52" s="325"/>
      <c r="PS52" s="325"/>
      <c r="PT52" s="325"/>
      <c r="PU52" s="325"/>
      <c r="PV52" s="325"/>
      <c r="PW52" s="325"/>
      <c r="PX52" s="325"/>
      <c r="PY52" s="325"/>
      <c r="PZ52" s="325"/>
      <c r="QA52" s="325"/>
      <c r="QB52" s="325"/>
      <c r="QC52" s="325"/>
      <c r="QD52" s="325"/>
      <c r="QE52" s="325"/>
      <c r="QF52" s="325"/>
      <c r="QG52" s="325"/>
      <c r="QH52" s="325"/>
      <c r="QI52" s="325"/>
      <c r="QJ52" s="325"/>
      <c r="QK52" s="325"/>
      <c r="QL52" s="325"/>
      <c r="QM52" s="325"/>
      <c r="QN52" s="325"/>
      <c r="QO52" s="325"/>
      <c r="QP52" s="325"/>
      <c r="QQ52" s="325"/>
      <c r="QR52" s="325"/>
      <c r="QS52" s="325"/>
      <c r="QT52" s="325"/>
      <c r="QU52" s="325"/>
      <c r="QV52" s="325"/>
      <c r="QW52" s="325"/>
      <c r="QX52" s="325"/>
      <c r="QY52" s="325"/>
      <c r="QZ52" s="325"/>
      <c r="RA52" s="325"/>
      <c r="RB52" s="325"/>
      <c r="RC52" s="325"/>
    </row>
    <row r="53" spans="1:471" s="357" customFormat="1" ht="44.25" customHeight="1" thickBot="1">
      <c r="A53" s="446" t="s">
        <v>3134</v>
      </c>
      <c r="B53" s="447" t="s">
        <v>1750</v>
      </c>
      <c r="C53" s="448" t="s">
        <v>1637</v>
      </c>
      <c r="D53" s="449">
        <v>55</v>
      </c>
      <c r="E53" s="449" t="s">
        <v>726</v>
      </c>
      <c r="F53" s="450"/>
      <c r="G53" s="449" t="s">
        <v>1600</v>
      </c>
      <c r="H53" s="448" t="s">
        <v>1575</v>
      </c>
      <c r="I53" s="449" t="s">
        <v>1749</v>
      </c>
      <c r="J53" s="451" t="s">
        <v>1727</v>
      </c>
      <c r="K53" s="450"/>
      <c r="L53" s="449" t="s">
        <v>1604</v>
      </c>
      <c r="M53" s="452" t="s">
        <v>1607</v>
      </c>
      <c r="N53" s="452" t="s">
        <v>1608</v>
      </c>
      <c r="O53" s="449" t="s">
        <v>1638</v>
      </c>
      <c r="P53" s="449" t="s">
        <v>1593</v>
      </c>
      <c r="Q53" s="453">
        <v>3</v>
      </c>
      <c r="R53" s="453" t="s">
        <v>1620</v>
      </c>
      <c r="S53" s="454" t="s">
        <v>22</v>
      </c>
      <c r="T53" s="454" t="s">
        <v>1768</v>
      </c>
      <c r="U53" s="449" t="s">
        <v>1598</v>
      </c>
      <c r="V53" s="461">
        <v>0.05</v>
      </c>
      <c r="W53" s="449" t="s">
        <v>1612</v>
      </c>
      <c r="X53" s="461">
        <v>0.02</v>
      </c>
      <c r="Y53" s="449" t="s">
        <v>1612</v>
      </c>
      <c r="Z53" s="449" t="s">
        <v>1769</v>
      </c>
      <c r="AA53" s="449"/>
      <c r="AB53" s="449" t="s">
        <v>1770</v>
      </c>
      <c r="AC53" s="449"/>
      <c r="AD53" s="449"/>
      <c r="AE53" s="449" t="s">
        <v>1771</v>
      </c>
      <c r="AF53" s="449" t="s">
        <v>1772</v>
      </c>
      <c r="AG53" s="449" t="s">
        <v>1773</v>
      </c>
      <c r="AH53" s="449"/>
      <c r="AI53" s="449"/>
      <c r="AJ53" s="449"/>
      <c r="AK53" s="449"/>
      <c r="AL53" s="449"/>
      <c r="AM53" s="456"/>
      <c r="AN53" s="325"/>
      <c r="AO53" s="325"/>
      <c r="AP53" s="325"/>
      <c r="AQ53" s="325"/>
      <c r="AR53" s="325"/>
      <c r="AS53" s="325"/>
      <c r="AT53" s="325"/>
      <c r="AU53" s="325"/>
      <c r="AV53" s="325"/>
      <c r="AW53" s="325"/>
      <c r="AX53" s="325"/>
      <c r="AY53" s="325"/>
      <c r="AZ53" s="325"/>
      <c r="BA53" s="325"/>
      <c r="BB53" s="325"/>
      <c r="BC53" s="325"/>
      <c r="BD53" s="325"/>
      <c r="BE53" s="325"/>
      <c r="BF53" s="325"/>
      <c r="BG53" s="325"/>
      <c r="BH53" s="325"/>
      <c r="BI53" s="325"/>
      <c r="BJ53" s="325"/>
      <c r="BK53" s="325"/>
      <c r="BL53" s="325"/>
      <c r="BM53" s="325"/>
      <c r="BN53" s="325"/>
      <c r="BO53" s="325"/>
      <c r="BP53" s="325"/>
      <c r="BQ53" s="325"/>
      <c r="BR53" s="325"/>
      <c r="BS53" s="325"/>
      <c r="BT53" s="325"/>
      <c r="BU53" s="325"/>
      <c r="BV53" s="325"/>
      <c r="BW53" s="325"/>
      <c r="BX53" s="325"/>
      <c r="BY53" s="325"/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25"/>
      <c r="CV53" s="325"/>
      <c r="CW53" s="325"/>
      <c r="CX53" s="325"/>
      <c r="CY53" s="325"/>
      <c r="CZ53" s="325"/>
      <c r="DA53" s="325"/>
      <c r="DB53" s="325"/>
      <c r="DC53" s="325"/>
      <c r="DD53" s="325"/>
      <c r="DE53" s="325"/>
      <c r="DF53" s="325"/>
      <c r="DG53" s="325"/>
      <c r="DH53" s="325"/>
      <c r="DI53" s="325"/>
      <c r="DJ53" s="325"/>
      <c r="DK53" s="325"/>
      <c r="DL53" s="325"/>
      <c r="DM53" s="325"/>
      <c r="DN53" s="325"/>
      <c r="DO53" s="325"/>
      <c r="DP53" s="325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  <c r="EE53" s="325"/>
      <c r="EF53" s="325"/>
      <c r="EG53" s="325"/>
      <c r="EH53" s="325"/>
      <c r="EI53" s="325"/>
      <c r="EJ53" s="325"/>
      <c r="EK53" s="325"/>
      <c r="EL53" s="325"/>
      <c r="EM53" s="325"/>
      <c r="EN53" s="325"/>
      <c r="EO53" s="325"/>
      <c r="EP53" s="325"/>
      <c r="EQ53" s="325"/>
      <c r="ER53" s="325"/>
      <c r="ES53" s="325"/>
      <c r="ET53" s="325"/>
      <c r="EU53" s="325"/>
      <c r="EV53" s="325"/>
      <c r="EW53" s="325"/>
      <c r="EX53" s="325"/>
      <c r="EY53" s="325"/>
      <c r="EZ53" s="325"/>
      <c r="FA53" s="325"/>
      <c r="FB53" s="325"/>
      <c r="FC53" s="325"/>
      <c r="FD53" s="325"/>
      <c r="FE53" s="325"/>
      <c r="FF53" s="325"/>
      <c r="FG53" s="325"/>
      <c r="FH53" s="325"/>
      <c r="FI53" s="325"/>
      <c r="FJ53" s="325"/>
      <c r="FK53" s="325"/>
      <c r="FL53" s="325"/>
      <c r="FM53" s="325"/>
      <c r="FN53" s="325"/>
      <c r="FO53" s="325"/>
      <c r="FP53" s="325"/>
      <c r="FQ53" s="325"/>
      <c r="FR53" s="325"/>
      <c r="FS53" s="325"/>
      <c r="FT53" s="325"/>
      <c r="FU53" s="325"/>
      <c r="FV53" s="325"/>
      <c r="FW53" s="325"/>
      <c r="FX53" s="325"/>
      <c r="FY53" s="325"/>
      <c r="FZ53" s="325"/>
      <c r="GA53" s="325"/>
      <c r="GB53" s="325"/>
      <c r="GC53" s="325"/>
      <c r="GD53" s="325"/>
      <c r="GE53" s="325"/>
      <c r="GF53" s="325"/>
      <c r="GG53" s="325"/>
      <c r="GH53" s="325"/>
      <c r="GI53" s="325"/>
      <c r="GJ53" s="325"/>
      <c r="GK53" s="325"/>
      <c r="GL53" s="325"/>
      <c r="GM53" s="325"/>
      <c r="GN53" s="325"/>
      <c r="GO53" s="325"/>
      <c r="GP53" s="325"/>
      <c r="GQ53" s="325"/>
      <c r="GR53" s="325"/>
      <c r="GS53" s="325"/>
      <c r="GT53" s="325"/>
      <c r="GU53" s="325"/>
      <c r="GV53" s="325"/>
      <c r="GW53" s="325"/>
      <c r="GX53" s="325"/>
      <c r="GY53" s="325"/>
      <c r="GZ53" s="325"/>
      <c r="HA53" s="325"/>
      <c r="HB53" s="325"/>
      <c r="HC53" s="325"/>
      <c r="HD53" s="325"/>
      <c r="HE53" s="325"/>
      <c r="HF53" s="325"/>
      <c r="HG53" s="325"/>
      <c r="HH53" s="325"/>
      <c r="HI53" s="325"/>
      <c r="HJ53" s="325"/>
      <c r="HK53" s="325"/>
      <c r="HL53" s="325"/>
      <c r="HM53" s="325"/>
      <c r="HN53" s="325"/>
      <c r="HO53" s="325"/>
      <c r="HP53" s="325"/>
      <c r="HQ53" s="325"/>
      <c r="HR53" s="325"/>
      <c r="HS53" s="325"/>
      <c r="HT53" s="325"/>
      <c r="HU53" s="325"/>
      <c r="HV53" s="325"/>
      <c r="HW53" s="325"/>
      <c r="HX53" s="325"/>
      <c r="HY53" s="325"/>
      <c r="HZ53" s="325"/>
      <c r="IA53" s="325"/>
      <c r="IB53" s="325"/>
      <c r="IC53" s="325"/>
      <c r="ID53" s="325"/>
      <c r="IE53" s="325"/>
      <c r="IF53" s="325"/>
      <c r="IG53" s="325"/>
      <c r="IH53" s="325"/>
      <c r="II53" s="325"/>
      <c r="IJ53" s="325"/>
      <c r="IK53" s="325"/>
      <c r="IL53" s="325"/>
      <c r="IM53" s="325"/>
      <c r="IN53" s="325"/>
      <c r="IO53" s="325"/>
      <c r="IP53" s="325"/>
      <c r="IQ53" s="325"/>
      <c r="IR53" s="325"/>
      <c r="IS53" s="325"/>
      <c r="IT53" s="325"/>
      <c r="IU53" s="325"/>
      <c r="IV53" s="325"/>
      <c r="IW53" s="325"/>
      <c r="IX53" s="325"/>
      <c r="IY53" s="325"/>
      <c r="IZ53" s="325"/>
      <c r="JA53" s="325"/>
      <c r="JB53" s="325"/>
      <c r="JC53" s="325"/>
      <c r="JD53" s="325"/>
      <c r="JE53" s="325"/>
      <c r="JF53" s="325"/>
      <c r="JG53" s="325"/>
      <c r="JH53" s="325"/>
      <c r="JI53" s="325"/>
      <c r="JJ53" s="325"/>
      <c r="JK53" s="325"/>
      <c r="JL53" s="325"/>
      <c r="JM53" s="325"/>
      <c r="JN53" s="325"/>
      <c r="JO53" s="325"/>
      <c r="JP53" s="325"/>
      <c r="JQ53" s="325"/>
      <c r="JR53" s="325"/>
      <c r="JS53" s="325"/>
      <c r="JT53" s="325"/>
      <c r="JU53" s="325"/>
      <c r="JV53" s="325"/>
      <c r="JW53" s="325"/>
      <c r="JX53" s="325"/>
      <c r="JY53" s="325"/>
      <c r="JZ53" s="325"/>
      <c r="KA53" s="325"/>
      <c r="KB53" s="325"/>
      <c r="KC53" s="325"/>
      <c r="KD53" s="325"/>
      <c r="KE53" s="325"/>
      <c r="KF53" s="325"/>
      <c r="KG53" s="325"/>
      <c r="KH53" s="325"/>
      <c r="KI53" s="325"/>
      <c r="KJ53" s="325"/>
      <c r="KK53" s="325"/>
      <c r="KL53" s="325"/>
      <c r="KM53" s="325"/>
      <c r="KN53" s="325"/>
      <c r="KO53" s="325"/>
      <c r="KP53" s="325"/>
      <c r="KQ53" s="325"/>
      <c r="KR53" s="325"/>
      <c r="KS53" s="325"/>
      <c r="KT53" s="325"/>
      <c r="KU53" s="325"/>
      <c r="KV53" s="325"/>
      <c r="KW53" s="325"/>
      <c r="KX53" s="325"/>
      <c r="KY53" s="325"/>
      <c r="KZ53" s="325"/>
      <c r="LA53" s="325"/>
      <c r="LB53" s="325"/>
      <c r="LC53" s="325"/>
      <c r="LD53" s="325"/>
      <c r="LE53" s="325"/>
      <c r="LF53" s="325"/>
      <c r="LG53" s="325"/>
      <c r="LH53" s="325"/>
      <c r="LI53" s="325"/>
      <c r="LJ53" s="325"/>
      <c r="LK53" s="325"/>
      <c r="LL53" s="325"/>
      <c r="LM53" s="325"/>
      <c r="LN53" s="325"/>
      <c r="LO53" s="325"/>
      <c r="LP53" s="325"/>
      <c r="LQ53" s="325"/>
      <c r="LR53" s="325"/>
      <c r="LS53" s="325"/>
      <c r="LT53" s="325"/>
      <c r="LU53" s="325"/>
      <c r="LV53" s="325"/>
      <c r="LW53" s="325"/>
      <c r="LX53" s="325"/>
      <c r="LY53" s="325"/>
      <c r="LZ53" s="325"/>
      <c r="MA53" s="325"/>
      <c r="MB53" s="325"/>
      <c r="MC53" s="325"/>
      <c r="MD53" s="325"/>
      <c r="ME53" s="325"/>
      <c r="MF53" s="325"/>
      <c r="MG53" s="325"/>
      <c r="MH53" s="325"/>
      <c r="MI53" s="325"/>
      <c r="MJ53" s="325"/>
      <c r="MK53" s="325"/>
      <c r="ML53" s="325"/>
      <c r="MM53" s="325"/>
      <c r="MN53" s="325"/>
      <c r="MO53" s="325"/>
      <c r="MP53" s="325"/>
      <c r="MQ53" s="325"/>
      <c r="MR53" s="325"/>
      <c r="MS53" s="325"/>
      <c r="MT53" s="325"/>
      <c r="MU53" s="325"/>
      <c r="MV53" s="325"/>
      <c r="MW53" s="325"/>
      <c r="MX53" s="325"/>
      <c r="MY53" s="325"/>
      <c r="MZ53" s="325"/>
      <c r="NA53" s="325"/>
      <c r="NB53" s="325"/>
      <c r="NC53" s="325"/>
      <c r="ND53" s="325"/>
      <c r="NE53" s="325"/>
      <c r="NF53" s="325"/>
      <c r="NG53" s="325"/>
      <c r="NH53" s="325"/>
      <c r="NI53" s="325"/>
      <c r="NJ53" s="325"/>
      <c r="NK53" s="325"/>
      <c r="NL53" s="325"/>
      <c r="NM53" s="325"/>
      <c r="NN53" s="325"/>
      <c r="NO53" s="325"/>
      <c r="NP53" s="325"/>
      <c r="NQ53" s="325"/>
      <c r="NR53" s="325"/>
      <c r="NS53" s="325"/>
      <c r="NT53" s="325"/>
      <c r="NU53" s="325"/>
      <c r="NV53" s="325"/>
      <c r="NW53" s="325"/>
      <c r="NX53" s="325"/>
      <c r="NY53" s="325"/>
      <c r="NZ53" s="325"/>
      <c r="OA53" s="325"/>
      <c r="OB53" s="325"/>
      <c r="OC53" s="325"/>
      <c r="OD53" s="325"/>
      <c r="OE53" s="325"/>
      <c r="OF53" s="325"/>
      <c r="OG53" s="325"/>
      <c r="OH53" s="325"/>
      <c r="OI53" s="325"/>
      <c r="OJ53" s="325"/>
      <c r="OK53" s="325"/>
      <c r="OL53" s="325"/>
      <c r="OM53" s="325"/>
      <c r="ON53" s="325"/>
      <c r="OO53" s="325"/>
      <c r="OP53" s="325"/>
      <c r="OQ53" s="325"/>
      <c r="OR53" s="325"/>
      <c r="OS53" s="325"/>
      <c r="OT53" s="325"/>
      <c r="OU53" s="325"/>
      <c r="OV53" s="325"/>
      <c r="OW53" s="325"/>
      <c r="OX53" s="325"/>
      <c r="OY53" s="325"/>
      <c r="OZ53" s="325"/>
      <c r="PA53" s="325"/>
      <c r="PB53" s="325"/>
      <c r="PC53" s="325"/>
      <c r="PD53" s="325"/>
      <c r="PE53" s="325"/>
      <c r="PF53" s="325"/>
      <c r="PG53" s="325"/>
      <c r="PH53" s="325"/>
      <c r="PI53" s="325"/>
      <c r="PJ53" s="325"/>
      <c r="PK53" s="325"/>
      <c r="PL53" s="325"/>
      <c r="PM53" s="325"/>
      <c r="PN53" s="325"/>
      <c r="PO53" s="325"/>
      <c r="PP53" s="325"/>
      <c r="PQ53" s="325"/>
      <c r="PR53" s="325"/>
      <c r="PS53" s="325"/>
      <c r="PT53" s="325"/>
      <c r="PU53" s="325"/>
      <c r="PV53" s="325"/>
      <c r="PW53" s="325"/>
      <c r="PX53" s="325"/>
      <c r="PY53" s="325"/>
      <c r="PZ53" s="325"/>
      <c r="QA53" s="325"/>
      <c r="QB53" s="325"/>
      <c r="QC53" s="325"/>
      <c r="QD53" s="325"/>
      <c r="QE53" s="325"/>
      <c r="QF53" s="325"/>
      <c r="QG53" s="325"/>
      <c r="QH53" s="325"/>
      <c r="QI53" s="325"/>
      <c r="QJ53" s="325"/>
      <c r="QK53" s="325"/>
      <c r="QL53" s="325"/>
      <c r="QM53" s="325"/>
      <c r="QN53" s="325"/>
      <c r="QO53" s="325"/>
      <c r="QP53" s="325"/>
      <c r="QQ53" s="325"/>
      <c r="QR53" s="325"/>
      <c r="QS53" s="325"/>
      <c r="QT53" s="325"/>
      <c r="QU53" s="325"/>
      <c r="QV53" s="325"/>
      <c r="QW53" s="325"/>
      <c r="QX53" s="325"/>
      <c r="QY53" s="325"/>
      <c r="QZ53" s="325"/>
      <c r="RA53" s="325"/>
      <c r="RB53" s="325"/>
      <c r="RC53" s="325"/>
    </row>
    <row r="54" spans="1:471" s="357" customFormat="1" ht="44.25" customHeight="1" thickBot="1">
      <c r="A54" s="437" t="s">
        <v>3134</v>
      </c>
      <c r="B54" s="417" t="s">
        <v>1774</v>
      </c>
      <c r="C54" s="418" t="s">
        <v>1637</v>
      </c>
      <c r="D54" s="419"/>
      <c r="E54" s="419"/>
      <c r="F54" s="325"/>
      <c r="G54" s="419"/>
      <c r="H54" s="418" t="s">
        <v>1575</v>
      </c>
      <c r="I54" s="419" t="s">
        <v>1775</v>
      </c>
      <c r="J54" s="457" t="s">
        <v>1743</v>
      </c>
      <c r="K54" s="325"/>
      <c r="L54" s="419" t="s">
        <v>1604</v>
      </c>
      <c r="M54" s="420" t="s">
        <v>1607</v>
      </c>
      <c r="N54" s="420" t="s">
        <v>1608</v>
      </c>
      <c r="O54" s="419" t="s">
        <v>1638</v>
      </c>
      <c r="P54" s="419"/>
      <c r="Q54" s="458"/>
      <c r="R54" s="458"/>
      <c r="S54" s="459"/>
      <c r="T54" s="459"/>
      <c r="U54" s="419"/>
      <c r="V54" s="460"/>
      <c r="W54" s="419"/>
      <c r="X54" s="460"/>
      <c r="Y54" s="419"/>
      <c r="Z54" s="419"/>
      <c r="AA54" s="419"/>
      <c r="AB54" s="419"/>
      <c r="AC54" s="419"/>
      <c r="AD54" s="419"/>
      <c r="AE54" s="419"/>
      <c r="AF54" s="419"/>
      <c r="AG54" s="419"/>
      <c r="AH54" s="419"/>
      <c r="AI54" s="419"/>
      <c r="AJ54" s="419"/>
      <c r="AK54" s="419"/>
      <c r="AL54" s="419"/>
      <c r="AM54" s="423"/>
      <c r="AN54" s="325"/>
      <c r="AO54" s="325"/>
      <c r="AP54" s="325"/>
      <c r="AQ54" s="325"/>
      <c r="AR54" s="325"/>
      <c r="AS54" s="325"/>
      <c r="AT54" s="325"/>
      <c r="AU54" s="325"/>
      <c r="AV54" s="325"/>
      <c r="AW54" s="325"/>
      <c r="AX54" s="325"/>
      <c r="AY54" s="325"/>
      <c r="AZ54" s="325"/>
      <c r="BA54" s="325"/>
      <c r="BB54" s="325"/>
      <c r="BC54" s="325"/>
      <c r="BD54" s="325"/>
      <c r="BE54" s="325"/>
      <c r="BF54" s="325"/>
      <c r="BG54" s="325"/>
      <c r="BH54" s="325"/>
      <c r="BI54" s="325"/>
      <c r="BJ54" s="325"/>
      <c r="BK54" s="325"/>
      <c r="BL54" s="325"/>
      <c r="BM54" s="325"/>
      <c r="BN54" s="325"/>
      <c r="BO54" s="325"/>
      <c r="BP54" s="325"/>
      <c r="BQ54" s="325"/>
      <c r="BR54" s="325"/>
      <c r="BS54" s="325"/>
      <c r="BT54" s="325"/>
      <c r="BU54" s="325"/>
      <c r="BV54" s="325"/>
      <c r="BW54" s="325"/>
      <c r="BX54" s="325"/>
      <c r="BY54" s="325"/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25"/>
      <c r="CV54" s="325"/>
      <c r="CW54" s="325"/>
      <c r="CX54" s="325"/>
      <c r="CY54" s="325"/>
      <c r="CZ54" s="325"/>
      <c r="DA54" s="325"/>
      <c r="DB54" s="325"/>
      <c r="DC54" s="325"/>
      <c r="DD54" s="325"/>
      <c r="DE54" s="325"/>
      <c r="DF54" s="325"/>
      <c r="DG54" s="325"/>
      <c r="DH54" s="325"/>
      <c r="DI54" s="325"/>
      <c r="DJ54" s="325"/>
      <c r="DK54" s="325"/>
      <c r="DL54" s="325"/>
      <c r="DM54" s="325"/>
      <c r="DN54" s="325"/>
      <c r="DO54" s="325"/>
      <c r="DP54" s="325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  <c r="EE54" s="325"/>
      <c r="EF54" s="325"/>
      <c r="EG54" s="325"/>
      <c r="EH54" s="325"/>
      <c r="EI54" s="325"/>
      <c r="EJ54" s="325"/>
      <c r="EK54" s="325"/>
      <c r="EL54" s="325"/>
      <c r="EM54" s="325"/>
      <c r="EN54" s="325"/>
      <c r="EO54" s="325"/>
      <c r="EP54" s="325"/>
      <c r="EQ54" s="325"/>
      <c r="ER54" s="325"/>
      <c r="ES54" s="325"/>
      <c r="ET54" s="325"/>
      <c r="EU54" s="325"/>
      <c r="EV54" s="325"/>
      <c r="EW54" s="325"/>
      <c r="EX54" s="325"/>
      <c r="EY54" s="325"/>
      <c r="EZ54" s="325"/>
      <c r="FA54" s="325"/>
      <c r="FB54" s="325"/>
      <c r="FC54" s="325"/>
      <c r="FD54" s="325"/>
      <c r="FE54" s="325"/>
      <c r="FF54" s="325"/>
      <c r="FG54" s="325"/>
      <c r="FH54" s="325"/>
      <c r="FI54" s="325"/>
      <c r="FJ54" s="325"/>
      <c r="FK54" s="325"/>
      <c r="FL54" s="325"/>
      <c r="FM54" s="325"/>
      <c r="FN54" s="325"/>
      <c r="FO54" s="325"/>
      <c r="FP54" s="325"/>
      <c r="FQ54" s="325"/>
      <c r="FR54" s="325"/>
      <c r="FS54" s="325"/>
      <c r="FT54" s="325"/>
      <c r="FU54" s="325"/>
      <c r="FV54" s="325"/>
      <c r="FW54" s="325"/>
      <c r="FX54" s="325"/>
      <c r="FY54" s="325"/>
      <c r="FZ54" s="325"/>
      <c r="GA54" s="325"/>
      <c r="GB54" s="325"/>
      <c r="GC54" s="325"/>
      <c r="GD54" s="325"/>
      <c r="GE54" s="325"/>
      <c r="GF54" s="325"/>
      <c r="GG54" s="325"/>
      <c r="GH54" s="325"/>
      <c r="GI54" s="325"/>
      <c r="GJ54" s="325"/>
      <c r="GK54" s="325"/>
      <c r="GL54" s="325"/>
      <c r="GM54" s="325"/>
      <c r="GN54" s="325"/>
      <c r="GO54" s="325"/>
      <c r="GP54" s="325"/>
      <c r="GQ54" s="325"/>
      <c r="GR54" s="325"/>
      <c r="GS54" s="325"/>
      <c r="GT54" s="325"/>
      <c r="GU54" s="325"/>
      <c r="GV54" s="325"/>
      <c r="GW54" s="325"/>
      <c r="GX54" s="325"/>
      <c r="GY54" s="325"/>
      <c r="GZ54" s="325"/>
      <c r="HA54" s="325"/>
      <c r="HB54" s="325"/>
      <c r="HC54" s="325"/>
      <c r="HD54" s="325"/>
      <c r="HE54" s="325"/>
      <c r="HF54" s="325"/>
      <c r="HG54" s="325"/>
      <c r="HH54" s="325"/>
      <c r="HI54" s="325"/>
      <c r="HJ54" s="325"/>
      <c r="HK54" s="325"/>
      <c r="HL54" s="325"/>
      <c r="HM54" s="325"/>
      <c r="HN54" s="325"/>
      <c r="HO54" s="325"/>
      <c r="HP54" s="325"/>
      <c r="HQ54" s="325"/>
      <c r="HR54" s="325"/>
      <c r="HS54" s="325"/>
      <c r="HT54" s="325"/>
      <c r="HU54" s="325"/>
      <c r="HV54" s="325"/>
      <c r="HW54" s="325"/>
      <c r="HX54" s="325"/>
      <c r="HY54" s="325"/>
      <c r="HZ54" s="325"/>
      <c r="IA54" s="325"/>
      <c r="IB54" s="325"/>
      <c r="IC54" s="325"/>
      <c r="ID54" s="325"/>
      <c r="IE54" s="325"/>
      <c r="IF54" s="325"/>
      <c r="IG54" s="325"/>
      <c r="IH54" s="325"/>
      <c r="II54" s="325"/>
      <c r="IJ54" s="325"/>
      <c r="IK54" s="325"/>
      <c r="IL54" s="325"/>
      <c r="IM54" s="325"/>
      <c r="IN54" s="325"/>
      <c r="IO54" s="325"/>
      <c r="IP54" s="325"/>
      <c r="IQ54" s="325"/>
      <c r="IR54" s="325"/>
      <c r="IS54" s="325"/>
      <c r="IT54" s="325"/>
      <c r="IU54" s="325"/>
      <c r="IV54" s="325"/>
      <c r="IW54" s="325"/>
      <c r="IX54" s="325"/>
      <c r="IY54" s="325"/>
      <c r="IZ54" s="325"/>
      <c r="JA54" s="325"/>
      <c r="JB54" s="325"/>
      <c r="JC54" s="325"/>
      <c r="JD54" s="325"/>
      <c r="JE54" s="325"/>
      <c r="JF54" s="325"/>
      <c r="JG54" s="325"/>
      <c r="JH54" s="325"/>
      <c r="JI54" s="325"/>
      <c r="JJ54" s="325"/>
      <c r="JK54" s="325"/>
      <c r="JL54" s="325"/>
      <c r="JM54" s="325"/>
      <c r="JN54" s="325"/>
      <c r="JO54" s="325"/>
      <c r="JP54" s="325"/>
      <c r="JQ54" s="325"/>
      <c r="JR54" s="325"/>
      <c r="JS54" s="325"/>
      <c r="JT54" s="325"/>
      <c r="JU54" s="325"/>
      <c r="JV54" s="325"/>
      <c r="JW54" s="325"/>
      <c r="JX54" s="325"/>
      <c r="JY54" s="325"/>
      <c r="JZ54" s="325"/>
      <c r="KA54" s="325"/>
      <c r="KB54" s="325"/>
      <c r="KC54" s="325"/>
      <c r="KD54" s="325"/>
      <c r="KE54" s="325"/>
      <c r="KF54" s="325"/>
      <c r="KG54" s="325"/>
      <c r="KH54" s="325"/>
      <c r="KI54" s="325"/>
      <c r="KJ54" s="325"/>
      <c r="KK54" s="325"/>
      <c r="KL54" s="325"/>
      <c r="KM54" s="325"/>
      <c r="KN54" s="325"/>
      <c r="KO54" s="325"/>
      <c r="KP54" s="325"/>
      <c r="KQ54" s="325"/>
      <c r="KR54" s="325"/>
      <c r="KS54" s="325"/>
      <c r="KT54" s="325"/>
      <c r="KU54" s="325"/>
      <c r="KV54" s="325"/>
      <c r="KW54" s="325"/>
      <c r="KX54" s="325"/>
      <c r="KY54" s="325"/>
      <c r="KZ54" s="325"/>
      <c r="LA54" s="325"/>
      <c r="LB54" s="325"/>
      <c r="LC54" s="325"/>
      <c r="LD54" s="325"/>
      <c r="LE54" s="325"/>
      <c r="LF54" s="325"/>
      <c r="LG54" s="325"/>
      <c r="LH54" s="325"/>
      <c r="LI54" s="325"/>
      <c r="LJ54" s="325"/>
      <c r="LK54" s="325"/>
      <c r="LL54" s="325"/>
      <c r="LM54" s="325"/>
      <c r="LN54" s="325"/>
      <c r="LO54" s="325"/>
      <c r="LP54" s="325"/>
      <c r="LQ54" s="325"/>
      <c r="LR54" s="325"/>
      <c r="LS54" s="325"/>
      <c r="LT54" s="325"/>
      <c r="LU54" s="325"/>
      <c r="LV54" s="325"/>
      <c r="LW54" s="325"/>
      <c r="LX54" s="325"/>
      <c r="LY54" s="325"/>
      <c r="LZ54" s="325"/>
      <c r="MA54" s="325"/>
      <c r="MB54" s="325"/>
      <c r="MC54" s="325"/>
      <c r="MD54" s="325"/>
      <c r="ME54" s="325"/>
      <c r="MF54" s="325"/>
      <c r="MG54" s="325"/>
      <c r="MH54" s="325"/>
      <c r="MI54" s="325"/>
      <c r="MJ54" s="325"/>
      <c r="MK54" s="325"/>
      <c r="ML54" s="325"/>
      <c r="MM54" s="325"/>
      <c r="MN54" s="325"/>
      <c r="MO54" s="325"/>
      <c r="MP54" s="325"/>
      <c r="MQ54" s="325"/>
      <c r="MR54" s="325"/>
      <c r="MS54" s="325"/>
      <c r="MT54" s="325"/>
      <c r="MU54" s="325"/>
      <c r="MV54" s="325"/>
      <c r="MW54" s="325"/>
      <c r="MX54" s="325"/>
      <c r="MY54" s="325"/>
      <c r="MZ54" s="325"/>
      <c r="NA54" s="325"/>
      <c r="NB54" s="325"/>
      <c r="NC54" s="325"/>
      <c r="ND54" s="325"/>
      <c r="NE54" s="325"/>
      <c r="NF54" s="325"/>
      <c r="NG54" s="325"/>
      <c r="NH54" s="325"/>
      <c r="NI54" s="325"/>
      <c r="NJ54" s="325"/>
      <c r="NK54" s="325"/>
      <c r="NL54" s="325"/>
      <c r="NM54" s="325"/>
      <c r="NN54" s="325"/>
      <c r="NO54" s="325"/>
      <c r="NP54" s="325"/>
      <c r="NQ54" s="325"/>
      <c r="NR54" s="325"/>
      <c r="NS54" s="325"/>
      <c r="NT54" s="325"/>
      <c r="NU54" s="325"/>
      <c r="NV54" s="325"/>
      <c r="NW54" s="325"/>
      <c r="NX54" s="325"/>
      <c r="NY54" s="325"/>
      <c r="NZ54" s="325"/>
      <c r="OA54" s="325"/>
      <c r="OB54" s="325"/>
      <c r="OC54" s="325"/>
      <c r="OD54" s="325"/>
      <c r="OE54" s="325"/>
      <c r="OF54" s="325"/>
      <c r="OG54" s="325"/>
      <c r="OH54" s="325"/>
      <c r="OI54" s="325"/>
      <c r="OJ54" s="325"/>
      <c r="OK54" s="325"/>
      <c r="OL54" s="325"/>
      <c r="OM54" s="325"/>
      <c r="ON54" s="325"/>
      <c r="OO54" s="325"/>
      <c r="OP54" s="325"/>
      <c r="OQ54" s="325"/>
      <c r="OR54" s="325"/>
      <c r="OS54" s="325"/>
      <c r="OT54" s="325"/>
      <c r="OU54" s="325"/>
      <c r="OV54" s="325"/>
      <c r="OW54" s="325"/>
      <c r="OX54" s="325"/>
      <c r="OY54" s="325"/>
      <c r="OZ54" s="325"/>
      <c r="PA54" s="325"/>
      <c r="PB54" s="325"/>
      <c r="PC54" s="325"/>
      <c r="PD54" s="325"/>
      <c r="PE54" s="325"/>
      <c r="PF54" s="325"/>
      <c r="PG54" s="325"/>
      <c r="PH54" s="325"/>
      <c r="PI54" s="325"/>
      <c r="PJ54" s="325"/>
      <c r="PK54" s="325"/>
      <c r="PL54" s="325"/>
      <c r="PM54" s="325"/>
      <c r="PN54" s="325"/>
      <c r="PO54" s="325"/>
      <c r="PP54" s="325"/>
      <c r="PQ54" s="325"/>
      <c r="PR54" s="325"/>
      <c r="PS54" s="325"/>
      <c r="PT54" s="325"/>
      <c r="PU54" s="325"/>
      <c r="PV54" s="325"/>
      <c r="PW54" s="325"/>
      <c r="PX54" s="325"/>
      <c r="PY54" s="325"/>
      <c r="PZ54" s="325"/>
      <c r="QA54" s="325"/>
      <c r="QB54" s="325"/>
      <c r="QC54" s="325"/>
      <c r="QD54" s="325"/>
      <c r="QE54" s="325"/>
      <c r="QF54" s="325"/>
      <c r="QG54" s="325"/>
      <c r="QH54" s="325"/>
      <c r="QI54" s="325"/>
      <c r="QJ54" s="325"/>
      <c r="QK54" s="325"/>
      <c r="QL54" s="325"/>
      <c r="QM54" s="325"/>
      <c r="QN54" s="325"/>
      <c r="QO54" s="325"/>
      <c r="QP54" s="325"/>
      <c r="QQ54" s="325"/>
      <c r="QR54" s="325"/>
      <c r="QS54" s="325"/>
      <c r="QT54" s="325"/>
      <c r="QU54" s="325"/>
      <c r="QV54" s="325"/>
      <c r="QW54" s="325"/>
      <c r="QX54" s="325"/>
      <c r="QY54" s="325"/>
      <c r="QZ54" s="325"/>
      <c r="RA54" s="325"/>
      <c r="RB54" s="325"/>
      <c r="RC54" s="325"/>
    </row>
    <row r="55" spans="1:471" s="357" customFormat="1" ht="44.25" customHeight="1" thickBot="1">
      <c r="A55" s="446" t="s">
        <v>3134</v>
      </c>
      <c r="B55" s="447" t="s">
        <v>1776</v>
      </c>
      <c r="C55" s="448" t="s">
        <v>1637</v>
      </c>
      <c r="D55" s="449">
        <v>79</v>
      </c>
      <c r="E55" s="449"/>
      <c r="F55" s="450"/>
      <c r="G55" s="449" t="s">
        <v>1600</v>
      </c>
      <c r="H55" s="448" t="s">
        <v>1575</v>
      </c>
      <c r="I55" s="449" t="s">
        <v>1749</v>
      </c>
      <c r="J55" s="451" t="s">
        <v>1727</v>
      </c>
      <c r="K55" s="450"/>
      <c r="L55" s="449" t="s">
        <v>1604</v>
      </c>
      <c r="M55" s="452" t="s">
        <v>1607</v>
      </c>
      <c r="N55" s="452" t="s">
        <v>1608</v>
      </c>
      <c r="O55" s="449" t="s">
        <v>1638</v>
      </c>
      <c r="P55" s="449" t="s">
        <v>1593</v>
      </c>
      <c r="Q55" s="453" t="s">
        <v>1725</v>
      </c>
      <c r="R55" s="453" t="s">
        <v>1777</v>
      </c>
      <c r="S55" s="453" t="s">
        <v>1778</v>
      </c>
      <c r="T55" s="454" t="s">
        <v>1779</v>
      </c>
      <c r="U55" s="453" t="s">
        <v>1597</v>
      </c>
      <c r="V55" s="449">
        <v>0.9</v>
      </c>
      <c r="W55" s="449" t="s">
        <v>1597</v>
      </c>
      <c r="X55" s="449">
        <v>0.8</v>
      </c>
      <c r="Y55" s="449">
        <v>0</v>
      </c>
      <c r="Z55" s="449" t="s">
        <v>1658</v>
      </c>
      <c r="AA55" s="449"/>
      <c r="AB55" s="449" t="s">
        <v>1780</v>
      </c>
      <c r="AC55" s="449"/>
      <c r="AD55" s="449"/>
      <c r="AE55" s="449" t="s">
        <v>1781</v>
      </c>
      <c r="AF55" s="449" t="s">
        <v>1603</v>
      </c>
      <c r="AG55" s="449"/>
      <c r="AH55" s="449"/>
      <c r="AI55" s="449"/>
      <c r="AJ55" s="449"/>
      <c r="AK55" s="449"/>
      <c r="AL55" s="449"/>
      <c r="AM55" s="456"/>
      <c r="AN55" s="325"/>
      <c r="AO55" s="325"/>
      <c r="AP55" s="325"/>
      <c r="AQ55" s="325"/>
      <c r="AR55" s="325"/>
      <c r="AS55" s="325"/>
      <c r="AT55" s="325"/>
      <c r="AU55" s="325"/>
      <c r="AV55" s="325"/>
      <c r="AW55" s="325"/>
      <c r="AX55" s="325"/>
      <c r="AY55" s="325"/>
      <c r="AZ55" s="325"/>
      <c r="BA55" s="325"/>
      <c r="BB55" s="325"/>
      <c r="BC55" s="325"/>
      <c r="BD55" s="325"/>
      <c r="BE55" s="325"/>
      <c r="BF55" s="325"/>
      <c r="BG55" s="325"/>
      <c r="BH55" s="325"/>
      <c r="BI55" s="325"/>
      <c r="BJ55" s="325"/>
      <c r="BK55" s="325"/>
      <c r="BL55" s="325"/>
      <c r="BM55" s="325"/>
      <c r="BN55" s="325"/>
      <c r="BO55" s="325"/>
      <c r="BP55" s="325"/>
      <c r="BQ55" s="325"/>
      <c r="BR55" s="325"/>
      <c r="BS55" s="325"/>
      <c r="BT55" s="325"/>
      <c r="BU55" s="325"/>
      <c r="BV55" s="325"/>
      <c r="BW55" s="325"/>
      <c r="BX55" s="325"/>
      <c r="BY55" s="325"/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25"/>
      <c r="CV55" s="325"/>
      <c r="CW55" s="325"/>
      <c r="CX55" s="325"/>
      <c r="CY55" s="325"/>
      <c r="CZ55" s="325"/>
      <c r="DA55" s="325"/>
      <c r="DB55" s="325"/>
      <c r="DC55" s="325"/>
      <c r="DD55" s="325"/>
      <c r="DE55" s="325"/>
      <c r="DF55" s="325"/>
      <c r="DG55" s="325"/>
      <c r="DH55" s="325"/>
      <c r="DI55" s="325"/>
      <c r="DJ55" s="325"/>
      <c r="DK55" s="325"/>
      <c r="DL55" s="325"/>
      <c r="DM55" s="325"/>
      <c r="DN55" s="325"/>
      <c r="DO55" s="325"/>
      <c r="DP55" s="325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  <c r="EE55" s="325"/>
      <c r="EF55" s="325"/>
      <c r="EG55" s="325"/>
      <c r="EH55" s="325"/>
      <c r="EI55" s="325"/>
      <c r="EJ55" s="325"/>
      <c r="EK55" s="325"/>
      <c r="EL55" s="325"/>
      <c r="EM55" s="325"/>
      <c r="EN55" s="325"/>
      <c r="EO55" s="325"/>
      <c r="EP55" s="325"/>
      <c r="EQ55" s="325"/>
      <c r="ER55" s="325"/>
      <c r="ES55" s="325"/>
      <c r="ET55" s="325"/>
      <c r="EU55" s="325"/>
      <c r="EV55" s="325"/>
      <c r="EW55" s="325"/>
      <c r="EX55" s="325"/>
      <c r="EY55" s="325"/>
      <c r="EZ55" s="325"/>
      <c r="FA55" s="325"/>
      <c r="FB55" s="325"/>
      <c r="FC55" s="325"/>
      <c r="FD55" s="325"/>
      <c r="FE55" s="325"/>
      <c r="FF55" s="325"/>
      <c r="FG55" s="325"/>
      <c r="FH55" s="325"/>
      <c r="FI55" s="325"/>
      <c r="FJ55" s="325"/>
      <c r="FK55" s="325"/>
      <c r="FL55" s="325"/>
      <c r="FM55" s="325"/>
      <c r="FN55" s="325"/>
      <c r="FO55" s="325"/>
      <c r="FP55" s="325"/>
      <c r="FQ55" s="325"/>
      <c r="FR55" s="325"/>
      <c r="FS55" s="325"/>
      <c r="FT55" s="325"/>
      <c r="FU55" s="325"/>
      <c r="FV55" s="325"/>
      <c r="FW55" s="325"/>
      <c r="FX55" s="325"/>
      <c r="FY55" s="325"/>
      <c r="FZ55" s="325"/>
      <c r="GA55" s="325"/>
      <c r="GB55" s="325"/>
      <c r="GC55" s="325"/>
      <c r="GD55" s="325"/>
      <c r="GE55" s="325"/>
      <c r="GF55" s="325"/>
      <c r="GG55" s="325"/>
      <c r="GH55" s="325"/>
      <c r="GI55" s="325"/>
      <c r="GJ55" s="325"/>
      <c r="GK55" s="325"/>
      <c r="GL55" s="325"/>
      <c r="GM55" s="325"/>
      <c r="GN55" s="325"/>
      <c r="GO55" s="325"/>
      <c r="GP55" s="325"/>
      <c r="GQ55" s="325"/>
      <c r="GR55" s="325"/>
      <c r="GS55" s="325"/>
      <c r="GT55" s="325"/>
      <c r="GU55" s="325"/>
      <c r="GV55" s="325"/>
      <c r="GW55" s="325"/>
      <c r="GX55" s="325"/>
      <c r="GY55" s="325"/>
      <c r="GZ55" s="325"/>
      <c r="HA55" s="325"/>
      <c r="HB55" s="325"/>
      <c r="HC55" s="325"/>
      <c r="HD55" s="325"/>
      <c r="HE55" s="325"/>
      <c r="HF55" s="325"/>
      <c r="HG55" s="325"/>
      <c r="HH55" s="325"/>
      <c r="HI55" s="325"/>
      <c r="HJ55" s="325"/>
      <c r="HK55" s="325"/>
      <c r="HL55" s="325"/>
      <c r="HM55" s="325"/>
      <c r="HN55" s="325"/>
      <c r="HO55" s="325"/>
      <c r="HP55" s="325"/>
      <c r="HQ55" s="325"/>
      <c r="HR55" s="325"/>
      <c r="HS55" s="325"/>
      <c r="HT55" s="325"/>
      <c r="HU55" s="325"/>
      <c r="HV55" s="325"/>
      <c r="HW55" s="325"/>
      <c r="HX55" s="325"/>
      <c r="HY55" s="325"/>
      <c r="HZ55" s="325"/>
      <c r="IA55" s="325"/>
      <c r="IB55" s="325"/>
      <c r="IC55" s="325"/>
      <c r="ID55" s="325"/>
      <c r="IE55" s="325"/>
      <c r="IF55" s="325"/>
      <c r="IG55" s="325"/>
      <c r="IH55" s="325"/>
      <c r="II55" s="325"/>
      <c r="IJ55" s="325"/>
      <c r="IK55" s="325"/>
      <c r="IL55" s="325"/>
      <c r="IM55" s="325"/>
      <c r="IN55" s="325"/>
      <c r="IO55" s="325"/>
      <c r="IP55" s="325"/>
      <c r="IQ55" s="325"/>
      <c r="IR55" s="325"/>
      <c r="IS55" s="325"/>
      <c r="IT55" s="325"/>
      <c r="IU55" s="325"/>
      <c r="IV55" s="325"/>
      <c r="IW55" s="325"/>
      <c r="IX55" s="325"/>
      <c r="IY55" s="325"/>
      <c r="IZ55" s="325"/>
      <c r="JA55" s="325"/>
      <c r="JB55" s="325"/>
      <c r="JC55" s="325"/>
      <c r="JD55" s="325"/>
      <c r="JE55" s="325"/>
      <c r="JF55" s="325"/>
      <c r="JG55" s="325"/>
      <c r="JH55" s="325"/>
      <c r="JI55" s="325"/>
      <c r="JJ55" s="325"/>
      <c r="JK55" s="325"/>
      <c r="JL55" s="325"/>
      <c r="JM55" s="325"/>
      <c r="JN55" s="325"/>
      <c r="JO55" s="325"/>
      <c r="JP55" s="325"/>
      <c r="JQ55" s="325"/>
      <c r="JR55" s="325"/>
      <c r="JS55" s="325"/>
      <c r="JT55" s="325"/>
      <c r="JU55" s="325"/>
      <c r="JV55" s="325"/>
      <c r="JW55" s="325"/>
      <c r="JX55" s="325"/>
      <c r="JY55" s="325"/>
      <c r="JZ55" s="325"/>
      <c r="KA55" s="325"/>
      <c r="KB55" s="325"/>
      <c r="KC55" s="325"/>
      <c r="KD55" s="325"/>
      <c r="KE55" s="325"/>
      <c r="KF55" s="325"/>
      <c r="KG55" s="325"/>
      <c r="KH55" s="325"/>
      <c r="KI55" s="325"/>
      <c r="KJ55" s="325"/>
      <c r="KK55" s="325"/>
      <c r="KL55" s="325"/>
      <c r="KM55" s="325"/>
      <c r="KN55" s="325"/>
      <c r="KO55" s="325"/>
      <c r="KP55" s="325"/>
      <c r="KQ55" s="325"/>
      <c r="KR55" s="325"/>
      <c r="KS55" s="325"/>
      <c r="KT55" s="325"/>
      <c r="KU55" s="325"/>
      <c r="KV55" s="325"/>
      <c r="KW55" s="325"/>
      <c r="KX55" s="325"/>
      <c r="KY55" s="325"/>
      <c r="KZ55" s="325"/>
      <c r="LA55" s="325"/>
      <c r="LB55" s="325"/>
      <c r="LC55" s="325"/>
      <c r="LD55" s="325"/>
      <c r="LE55" s="325"/>
      <c r="LF55" s="325"/>
      <c r="LG55" s="325"/>
      <c r="LH55" s="325"/>
      <c r="LI55" s="325"/>
      <c r="LJ55" s="325"/>
      <c r="LK55" s="325"/>
      <c r="LL55" s="325"/>
      <c r="LM55" s="325"/>
      <c r="LN55" s="325"/>
      <c r="LO55" s="325"/>
      <c r="LP55" s="325"/>
      <c r="LQ55" s="325"/>
      <c r="LR55" s="325"/>
      <c r="LS55" s="325"/>
      <c r="LT55" s="325"/>
      <c r="LU55" s="325"/>
      <c r="LV55" s="325"/>
      <c r="LW55" s="325"/>
      <c r="LX55" s="325"/>
      <c r="LY55" s="325"/>
      <c r="LZ55" s="325"/>
      <c r="MA55" s="325"/>
      <c r="MB55" s="325"/>
      <c r="MC55" s="325"/>
      <c r="MD55" s="325"/>
      <c r="ME55" s="325"/>
      <c r="MF55" s="325"/>
      <c r="MG55" s="325"/>
      <c r="MH55" s="325"/>
      <c r="MI55" s="325"/>
      <c r="MJ55" s="325"/>
      <c r="MK55" s="325"/>
      <c r="ML55" s="325"/>
      <c r="MM55" s="325"/>
      <c r="MN55" s="325"/>
      <c r="MO55" s="325"/>
      <c r="MP55" s="325"/>
      <c r="MQ55" s="325"/>
      <c r="MR55" s="325"/>
      <c r="MS55" s="325"/>
      <c r="MT55" s="325"/>
      <c r="MU55" s="325"/>
      <c r="MV55" s="325"/>
      <c r="MW55" s="325"/>
      <c r="MX55" s="325"/>
      <c r="MY55" s="325"/>
      <c r="MZ55" s="325"/>
      <c r="NA55" s="325"/>
      <c r="NB55" s="325"/>
      <c r="NC55" s="325"/>
      <c r="ND55" s="325"/>
      <c r="NE55" s="325"/>
      <c r="NF55" s="325"/>
      <c r="NG55" s="325"/>
      <c r="NH55" s="325"/>
      <c r="NI55" s="325"/>
      <c r="NJ55" s="325"/>
      <c r="NK55" s="325"/>
      <c r="NL55" s="325"/>
      <c r="NM55" s="325"/>
      <c r="NN55" s="325"/>
      <c r="NO55" s="325"/>
      <c r="NP55" s="325"/>
      <c r="NQ55" s="325"/>
      <c r="NR55" s="325"/>
      <c r="NS55" s="325"/>
      <c r="NT55" s="325"/>
      <c r="NU55" s="325"/>
      <c r="NV55" s="325"/>
      <c r="NW55" s="325"/>
      <c r="NX55" s="325"/>
      <c r="NY55" s="325"/>
      <c r="NZ55" s="325"/>
      <c r="OA55" s="325"/>
      <c r="OB55" s="325"/>
      <c r="OC55" s="325"/>
      <c r="OD55" s="325"/>
      <c r="OE55" s="325"/>
      <c r="OF55" s="325"/>
      <c r="OG55" s="325"/>
      <c r="OH55" s="325"/>
      <c r="OI55" s="325"/>
      <c r="OJ55" s="325"/>
      <c r="OK55" s="325"/>
      <c r="OL55" s="325"/>
      <c r="OM55" s="325"/>
      <c r="ON55" s="325"/>
      <c r="OO55" s="325"/>
      <c r="OP55" s="325"/>
      <c r="OQ55" s="325"/>
      <c r="OR55" s="325"/>
      <c r="OS55" s="325"/>
      <c r="OT55" s="325"/>
      <c r="OU55" s="325"/>
      <c r="OV55" s="325"/>
      <c r="OW55" s="325"/>
      <c r="OX55" s="325"/>
      <c r="OY55" s="325"/>
      <c r="OZ55" s="325"/>
      <c r="PA55" s="325"/>
      <c r="PB55" s="325"/>
      <c r="PC55" s="325"/>
      <c r="PD55" s="325"/>
      <c r="PE55" s="325"/>
      <c r="PF55" s="325"/>
      <c r="PG55" s="325"/>
      <c r="PH55" s="325"/>
      <c r="PI55" s="325"/>
      <c r="PJ55" s="325"/>
      <c r="PK55" s="325"/>
      <c r="PL55" s="325"/>
      <c r="PM55" s="325"/>
      <c r="PN55" s="325"/>
      <c r="PO55" s="325"/>
      <c r="PP55" s="325"/>
      <c r="PQ55" s="325"/>
      <c r="PR55" s="325"/>
      <c r="PS55" s="325"/>
      <c r="PT55" s="325"/>
      <c r="PU55" s="325"/>
      <c r="PV55" s="325"/>
      <c r="PW55" s="325"/>
      <c r="PX55" s="325"/>
      <c r="PY55" s="325"/>
      <c r="PZ55" s="325"/>
      <c r="QA55" s="325"/>
      <c r="QB55" s="325"/>
      <c r="QC55" s="325"/>
      <c r="QD55" s="325"/>
      <c r="QE55" s="325"/>
      <c r="QF55" s="325"/>
      <c r="QG55" s="325"/>
      <c r="QH55" s="325"/>
      <c r="QI55" s="325"/>
      <c r="QJ55" s="325"/>
      <c r="QK55" s="325"/>
      <c r="QL55" s="325"/>
      <c r="QM55" s="325"/>
      <c r="QN55" s="325"/>
      <c r="QO55" s="325"/>
      <c r="QP55" s="325"/>
      <c r="QQ55" s="325"/>
      <c r="QR55" s="325"/>
      <c r="QS55" s="325"/>
      <c r="QT55" s="325"/>
      <c r="QU55" s="325"/>
      <c r="QV55" s="325"/>
      <c r="QW55" s="325"/>
      <c r="QX55" s="325"/>
      <c r="QY55" s="325"/>
      <c r="QZ55" s="325"/>
      <c r="RA55" s="325"/>
      <c r="RB55" s="325"/>
      <c r="RC55" s="325"/>
    </row>
    <row r="56" spans="1:471" s="357" customFormat="1" ht="44.25" customHeight="1" thickBot="1">
      <c r="A56" s="437" t="s">
        <v>3134</v>
      </c>
      <c r="B56" s="417" t="s">
        <v>1793</v>
      </c>
      <c r="C56" s="418" t="s">
        <v>1591</v>
      </c>
      <c r="D56" s="419">
        <v>68</v>
      </c>
      <c r="E56" s="419"/>
      <c r="F56" s="325"/>
      <c r="G56" s="419" t="s">
        <v>1798</v>
      </c>
      <c r="H56" s="418" t="s">
        <v>1575</v>
      </c>
      <c r="I56" s="419" t="s">
        <v>1802</v>
      </c>
      <c r="J56" s="457" t="s">
        <v>1803</v>
      </c>
      <c r="K56" s="325"/>
      <c r="L56" s="419" t="s">
        <v>1604</v>
      </c>
      <c r="M56" s="420" t="s">
        <v>1607</v>
      </c>
      <c r="N56" s="420" t="s">
        <v>1608</v>
      </c>
      <c r="O56" s="419" t="s">
        <v>1592</v>
      </c>
      <c r="P56" s="419" t="s">
        <v>1794</v>
      </c>
      <c r="Q56" s="458">
        <v>3</v>
      </c>
      <c r="R56" s="458" t="s">
        <v>1795</v>
      </c>
      <c r="S56" s="458" t="s">
        <v>22</v>
      </c>
      <c r="T56" s="459" t="s">
        <v>1796</v>
      </c>
      <c r="U56" s="419" t="s">
        <v>1597</v>
      </c>
      <c r="V56" s="422">
        <v>100</v>
      </c>
      <c r="W56" s="419" t="s">
        <v>1597</v>
      </c>
      <c r="X56" s="422">
        <v>25</v>
      </c>
      <c r="Y56" s="419" t="s">
        <v>1598</v>
      </c>
      <c r="Z56" s="419" t="s">
        <v>1797</v>
      </c>
      <c r="AA56" s="419"/>
      <c r="AB56" s="419" t="s">
        <v>1799</v>
      </c>
      <c r="AC56" s="419" t="s">
        <v>1800</v>
      </c>
      <c r="AD56" s="419"/>
      <c r="AE56" s="419" t="s">
        <v>1801</v>
      </c>
      <c r="AF56" s="419"/>
      <c r="AG56" s="419"/>
      <c r="AH56" s="419"/>
      <c r="AI56" s="419"/>
      <c r="AJ56" s="419"/>
      <c r="AK56" s="419"/>
      <c r="AL56" s="419"/>
      <c r="AM56" s="423"/>
      <c r="AN56" s="325"/>
      <c r="AO56" s="325"/>
      <c r="AP56" s="325"/>
      <c r="AQ56" s="325"/>
      <c r="AR56" s="325"/>
      <c r="AS56" s="325"/>
      <c r="AT56" s="325"/>
      <c r="AU56" s="325"/>
      <c r="AV56" s="325"/>
      <c r="AW56" s="325"/>
      <c r="AX56" s="325"/>
      <c r="AY56" s="325"/>
      <c r="AZ56" s="325"/>
      <c r="BA56" s="325"/>
      <c r="BB56" s="325"/>
      <c r="BC56" s="325"/>
      <c r="BD56" s="325"/>
      <c r="BE56" s="325"/>
      <c r="BF56" s="325"/>
      <c r="BG56" s="325"/>
      <c r="BH56" s="325"/>
      <c r="BI56" s="325"/>
      <c r="BJ56" s="325"/>
      <c r="BK56" s="325"/>
      <c r="BL56" s="325"/>
      <c r="BM56" s="325"/>
      <c r="BN56" s="325"/>
      <c r="BO56" s="325"/>
      <c r="BP56" s="325"/>
      <c r="BQ56" s="325"/>
      <c r="BR56" s="325"/>
      <c r="BS56" s="325"/>
      <c r="BT56" s="325"/>
      <c r="BU56" s="325"/>
      <c r="BV56" s="325"/>
      <c r="BW56" s="325"/>
      <c r="BX56" s="325"/>
      <c r="BY56" s="325"/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25"/>
      <c r="CV56" s="325"/>
      <c r="CW56" s="325"/>
      <c r="CX56" s="325"/>
      <c r="CY56" s="325"/>
      <c r="CZ56" s="325"/>
      <c r="DA56" s="325"/>
      <c r="DB56" s="325"/>
      <c r="DC56" s="325"/>
      <c r="DD56" s="325"/>
      <c r="DE56" s="325"/>
      <c r="DF56" s="325"/>
      <c r="DG56" s="325"/>
      <c r="DH56" s="325"/>
      <c r="DI56" s="325"/>
      <c r="DJ56" s="325"/>
      <c r="DK56" s="325"/>
      <c r="DL56" s="325"/>
      <c r="DM56" s="325"/>
      <c r="DN56" s="325"/>
      <c r="DO56" s="325"/>
      <c r="DP56" s="325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  <c r="EE56" s="325"/>
      <c r="EF56" s="325"/>
      <c r="EG56" s="325"/>
      <c r="EH56" s="325"/>
      <c r="EI56" s="325"/>
      <c r="EJ56" s="325"/>
      <c r="EK56" s="325"/>
      <c r="EL56" s="325"/>
      <c r="EM56" s="325"/>
      <c r="EN56" s="325"/>
      <c r="EO56" s="325"/>
      <c r="EP56" s="325"/>
      <c r="EQ56" s="325"/>
      <c r="ER56" s="325"/>
      <c r="ES56" s="325"/>
      <c r="ET56" s="325"/>
      <c r="EU56" s="325"/>
      <c r="EV56" s="325"/>
      <c r="EW56" s="325"/>
      <c r="EX56" s="325"/>
      <c r="EY56" s="325"/>
      <c r="EZ56" s="325"/>
      <c r="FA56" s="325"/>
      <c r="FB56" s="325"/>
      <c r="FC56" s="325"/>
      <c r="FD56" s="325"/>
      <c r="FE56" s="325"/>
      <c r="FF56" s="325"/>
      <c r="FG56" s="325"/>
      <c r="FH56" s="325"/>
      <c r="FI56" s="325"/>
      <c r="FJ56" s="325"/>
      <c r="FK56" s="325"/>
      <c r="FL56" s="325"/>
      <c r="FM56" s="325"/>
      <c r="FN56" s="325"/>
      <c r="FO56" s="325"/>
      <c r="FP56" s="325"/>
      <c r="FQ56" s="325"/>
      <c r="FR56" s="325"/>
      <c r="FS56" s="325"/>
      <c r="FT56" s="325"/>
      <c r="FU56" s="325"/>
      <c r="FV56" s="325"/>
      <c r="FW56" s="325"/>
      <c r="FX56" s="325"/>
      <c r="FY56" s="325"/>
      <c r="FZ56" s="325"/>
      <c r="GA56" s="325"/>
      <c r="GB56" s="325"/>
      <c r="GC56" s="325"/>
      <c r="GD56" s="325"/>
      <c r="GE56" s="325"/>
      <c r="GF56" s="325"/>
      <c r="GG56" s="325"/>
      <c r="GH56" s="325"/>
      <c r="GI56" s="325"/>
      <c r="GJ56" s="325"/>
      <c r="GK56" s="325"/>
      <c r="GL56" s="325"/>
      <c r="GM56" s="325"/>
      <c r="GN56" s="325"/>
      <c r="GO56" s="325"/>
      <c r="GP56" s="325"/>
      <c r="GQ56" s="325"/>
      <c r="GR56" s="325"/>
      <c r="GS56" s="325"/>
      <c r="GT56" s="325"/>
      <c r="GU56" s="325"/>
      <c r="GV56" s="325"/>
      <c r="GW56" s="325"/>
      <c r="GX56" s="325"/>
      <c r="GY56" s="325"/>
      <c r="GZ56" s="325"/>
      <c r="HA56" s="325"/>
      <c r="HB56" s="325"/>
      <c r="HC56" s="325"/>
      <c r="HD56" s="325"/>
      <c r="HE56" s="325"/>
      <c r="HF56" s="325"/>
      <c r="HG56" s="325"/>
      <c r="HH56" s="325"/>
      <c r="HI56" s="325"/>
      <c r="HJ56" s="325"/>
      <c r="HK56" s="325"/>
      <c r="HL56" s="325"/>
      <c r="HM56" s="325"/>
      <c r="HN56" s="325"/>
      <c r="HO56" s="325"/>
      <c r="HP56" s="325"/>
      <c r="HQ56" s="325"/>
      <c r="HR56" s="325"/>
      <c r="HS56" s="325"/>
      <c r="HT56" s="325"/>
      <c r="HU56" s="325"/>
      <c r="HV56" s="325"/>
      <c r="HW56" s="325"/>
      <c r="HX56" s="325"/>
      <c r="HY56" s="325"/>
      <c r="HZ56" s="325"/>
      <c r="IA56" s="325"/>
      <c r="IB56" s="325"/>
      <c r="IC56" s="325"/>
      <c r="ID56" s="325"/>
      <c r="IE56" s="325"/>
      <c r="IF56" s="325"/>
      <c r="IG56" s="325"/>
      <c r="IH56" s="325"/>
      <c r="II56" s="325"/>
      <c r="IJ56" s="325"/>
      <c r="IK56" s="325"/>
      <c r="IL56" s="325"/>
      <c r="IM56" s="325"/>
      <c r="IN56" s="325"/>
      <c r="IO56" s="325"/>
      <c r="IP56" s="325"/>
      <c r="IQ56" s="325"/>
      <c r="IR56" s="325"/>
      <c r="IS56" s="325"/>
      <c r="IT56" s="325"/>
      <c r="IU56" s="325"/>
      <c r="IV56" s="325"/>
      <c r="IW56" s="325"/>
      <c r="IX56" s="325"/>
      <c r="IY56" s="325"/>
      <c r="IZ56" s="325"/>
      <c r="JA56" s="325"/>
      <c r="JB56" s="325"/>
      <c r="JC56" s="325"/>
      <c r="JD56" s="325"/>
      <c r="JE56" s="325"/>
      <c r="JF56" s="325"/>
      <c r="JG56" s="325"/>
      <c r="JH56" s="325"/>
      <c r="JI56" s="325"/>
      <c r="JJ56" s="325"/>
      <c r="JK56" s="325"/>
      <c r="JL56" s="325"/>
      <c r="JM56" s="325"/>
      <c r="JN56" s="325"/>
      <c r="JO56" s="325"/>
      <c r="JP56" s="325"/>
      <c r="JQ56" s="325"/>
      <c r="JR56" s="325"/>
      <c r="JS56" s="325"/>
      <c r="JT56" s="325"/>
      <c r="JU56" s="325"/>
      <c r="JV56" s="325"/>
      <c r="JW56" s="325"/>
      <c r="JX56" s="325"/>
      <c r="JY56" s="325"/>
      <c r="JZ56" s="325"/>
      <c r="KA56" s="325"/>
      <c r="KB56" s="325"/>
      <c r="KC56" s="325"/>
      <c r="KD56" s="325"/>
      <c r="KE56" s="325"/>
      <c r="KF56" s="325"/>
      <c r="KG56" s="325"/>
      <c r="KH56" s="325"/>
      <c r="KI56" s="325"/>
      <c r="KJ56" s="325"/>
      <c r="KK56" s="325"/>
      <c r="KL56" s="325"/>
      <c r="KM56" s="325"/>
      <c r="KN56" s="325"/>
      <c r="KO56" s="325"/>
      <c r="KP56" s="325"/>
      <c r="KQ56" s="325"/>
      <c r="KR56" s="325"/>
      <c r="KS56" s="325"/>
      <c r="KT56" s="325"/>
      <c r="KU56" s="325"/>
      <c r="KV56" s="325"/>
      <c r="KW56" s="325"/>
      <c r="KX56" s="325"/>
      <c r="KY56" s="325"/>
      <c r="KZ56" s="325"/>
      <c r="LA56" s="325"/>
      <c r="LB56" s="325"/>
      <c r="LC56" s="325"/>
      <c r="LD56" s="325"/>
      <c r="LE56" s="325"/>
      <c r="LF56" s="325"/>
      <c r="LG56" s="325"/>
      <c r="LH56" s="325"/>
      <c r="LI56" s="325"/>
      <c r="LJ56" s="325"/>
      <c r="LK56" s="325"/>
      <c r="LL56" s="325"/>
      <c r="LM56" s="325"/>
      <c r="LN56" s="325"/>
      <c r="LO56" s="325"/>
      <c r="LP56" s="325"/>
      <c r="LQ56" s="325"/>
      <c r="LR56" s="325"/>
      <c r="LS56" s="325"/>
      <c r="LT56" s="325"/>
      <c r="LU56" s="325"/>
      <c r="LV56" s="325"/>
      <c r="LW56" s="325"/>
      <c r="LX56" s="325"/>
      <c r="LY56" s="325"/>
      <c r="LZ56" s="325"/>
      <c r="MA56" s="325"/>
      <c r="MB56" s="325"/>
      <c r="MC56" s="325"/>
      <c r="MD56" s="325"/>
      <c r="ME56" s="325"/>
      <c r="MF56" s="325"/>
      <c r="MG56" s="325"/>
      <c r="MH56" s="325"/>
      <c r="MI56" s="325"/>
      <c r="MJ56" s="325"/>
      <c r="MK56" s="325"/>
      <c r="ML56" s="325"/>
      <c r="MM56" s="325"/>
      <c r="MN56" s="325"/>
      <c r="MO56" s="325"/>
      <c r="MP56" s="325"/>
      <c r="MQ56" s="325"/>
      <c r="MR56" s="325"/>
      <c r="MS56" s="325"/>
      <c r="MT56" s="325"/>
      <c r="MU56" s="325"/>
      <c r="MV56" s="325"/>
      <c r="MW56" s="325"/>
      <c r="MX56" s="325"/>
      <c r="MY56" s="325"/>
      <c r="MZ56" s="325"/>
      <c r="NA56" s="325"/>
      <c r="NB56" s="325"/>
      <c r="NC56" s="325"/>
      <c r="ND56" s="325"/>
      <c r="NE56" s="325"/>
      <c r="NF56" s="325"/>
      <c r="NG56" s="325"/>
      <c r="NH56" s="325"/>
      <c r="NI56" s="325"/>
      <c r="NJ56" s="325"/>
      <c r="NK56" s="325"/>
      <c r="NL56" s="325"/>
      <c r="NM56" s="325"/>
      <c r="NN56" s="325"/>
      <c r="NO56" s="325"/>
      <c r="NP56" s="325"/>
      <c r="NQ56" s="325"/>
      <c r="NR56" s="325"/>
      <c r="NS56" s="325"/>
      <c r="NT56" s="325"/>
      <c r="NU56" s="325"/>
      <c r="NV56" s="325"/>
      <c r="NW56" s="325"/>
      <c r="NX56" s="325"/>
      <c r="NY56" s="325"/>
      <c r="NZ56" s="325"/>
      <c r="OA56" s="325"/>
      <c r="OB56" s="325"/>
      <c r="OC56" s="325"/>
      <c r="OD56" s="325"/>
      <c r="OE56" s="325"/>
      <c r="OF56" s="325"/>
      <c r="OG56" s="325"/>
      <c r="OH56" s="325"/>
      <c r="OI56" s="325"/>
      <c r="OJ56" s="325"/>
      <c r="OK56" s="325"/>
      <c r="OL56" s="325"/>
      <c r="OM56" s="325"/>
      <c r="ON56" s="325"/>
      <c r="OO56" s="325"/>
      <c r="OP56" s="325"/>
      <c r="OQ56" s="325"/>
      <c r="OR56" s="325"/>
      <c r="OS56" s="325"/>
      <c r="OT56" s="325"/>
      <c r="OU56" s="325"/>
      <c r="OV56" s="325"/>
      <c r="OW56" s="325"/>
      <c r="OX56" s="325"/>
      <c r="OY56" s="325"/>
      <c r="OZ56" s="325"/>
      <c r="PA56" s="325"/>
      <c r="PB56" s="325"/>
      <c r="PC56" s="325"/>
      <c r="PD56" s="325"/>
      <c r="PE56" s="325"/>
      <c r="PF56" s="325"/>
      <c r="PG56" s="325"/>
      <c r="PH56" s="325"/>
      <c r="PI56" s="325"/>
      <c r="PJ56" s="325"/>
      <c r="PK56" s="325"/>
      <c r="PL56" s="325"/>
      <c r="PM56" s="325"/>
      <c r="PN56" s="325"/>
      <c r="PO56" s="325"/>
      <c r="PP56" s="325"/>
      <c r="PQ56" s="325"/>
      <c r="PR56" s="325"/>
      <c r="PS56" s="325"/>
      <c r="PT56" s="325"/>
      <c r="PU56" s="325"/>
      <c r="PV56" s="325"/>
      <c r="PW56" s="325"/>
      <c r="PX56" s="325"/>
      <c r="PY56" s="325"/>
      <c r="PZ56" s="325"/>
      <c r="QA56" s="325"/>
      <c r="QB56" s="325"/>
      <c r="QC56" s="325"/>
      <c r="QD56" s="325"/>
      <c r="QE56" s="325"/>
      <c r="QF56" s="325"/>
      <c r="QG56" s="325"/>
      <c r="QH56" s="325"/>
      <c r="QI56" s="325"/>
      <c r="QJ56" s="325"/>
      <c r="QK56" s="325"/>
      <c r="QL56" s="325"/>
      <c r="QM56" s="325"/>
      <c r="QN56" s="325"/>
      <c r="QO56" s="325"/>
      <c r="QP56" s="325"/>
      <c r="QQ56" s="325"/>
      <c r="QR56" s="325"/>
      <c r="QS56" s="325"/>
      <c r="QT56" s="325"/>
      <c r="QU56" s="325"/>
      <c r="QV56" s="325"/>
      <c r="QW56" s="325"/>
      <c r="QX56" s="325"/>
      <c r="QY56" s="325"/>
      <c r="QZ56" s="325"/>
      <c r="RA56" s="325"/>
      <c r="RB56" s="325"/>
      <c r="RC56" s="325"/>
    </row>
    <row r="57" spans="1:471" s="357" customFormat="1" ht="44.25" customHeight="1" thickBot="1">
      <c r="A57" s="446" t="s">
        <v>3137</v>
      </c>
      <c r="B57" s="447" t="s">
        <v>1804</v>
      </c>
      <c r="C57" s="448" t="s">
        <v>1591</v>
      </c>
      <c r="D57" s="449">
        <v>48</v>
      </c>
      <c r="E57" s="449"/>
      <c r="F57" s="450"/>
      <c r="G57" s="449" t="s">
        <v>1600</v>
      </c>
      <c r="H57" s="448" t="s">
        <v>1575</v>
      </c>
      <c r="I57" s="449" t="s">
        <v>1810</v>
      </c>
      <c r="J57" s="451" t="s">
        <v>1618</v>
      </c>
      <c r="K57" s="450"/>
      <c r="L57" s="449" t="s">
        <v>1604</v>
      </c>
      <c r="M57" s="452" t="s">
        <v>1607</v>
      </c>
      <c r="N57" s="452" t="s">
        <v>1608</v>
      </c>
      <c r="O57" s="449" t="s">
        <v>1592</v>
      </c>
      <c r="P57" s="449" t="s">
        <v>1593</v>
      </c>
      <c r="Q57" s="453">
        <v>3</v>
      </c>
      <c r="R57" s="453" t="s">
        <v>1805</v>
      </c>
      <c r="S57" s="453" t="s">
        <v>1805</v>
      </c>
      <c r="T57" s="454" t="s">
        <v>1806</v>
      </c>
      <c r="U57" s="453">
        <v>0</v>
      </c>
      <c r="V57" s="449">
        <v>0</v>
      </c>
      <c r="W57" s="449">
        <v>0</v>
      </c>
      <c r="X57" s="449">
        <v>0</v>
      </c>
      <c r="Y57" s="449" t="s">
        <v>1597</v>
      </c>
      <c r="Z57" s="449" t="s">
        <v>1622</v>
      </c>
      <c r="AA57" s="449"/>
      <c r="AB57" s="449" t="s">
        <v>1807</v>
      </c>
      <c r="AC57" s="449"/>
      <c r="AD57" s="449" t="s">
        <v>1808</v>
      </c>
      <c r="AE57" s="449"/>
      <c r="AF57" s="449"/>
      <c r="AG57" s="449" t="s">
        <v>1809</v>
      </c>
      <c r="AH57" s="449"/>
      <c r="AI57" s="449"/>
      <c r="AJ57" s="449"/>
      <c r="AK57" s="449"/>
      <c r="AL57" s="449"/>
      <c r="AM57" s="456"/>
      <c r="AN57" s="325"/>
      <c r="AO57" s="325"/>
      <c r="AP57" s="325"/>
      <c r="AQ57" s="325"/>
      <c r="AR57" s="325"/>
      <c r="AS57" s="325"/>
      <c r="AT57" s="325"/>
      <c r="AU57" s="325"/>
      <c r="AV57" s="325"/>
      <c r="AW57" s="325"/>
      <c r="AX57" s="325"/>
      <c r="AY57" s="325"/>
      <c r="AZ57" s="325"/>
      <c r="BA57" s="325"/>
      <c r="BB57" s="325"/>
      <c r="BC57" s="325"/>
      <c r="BD57" s="325"/>
      <c r="BE57" s="325"/>
      <c r="BF57" s="325"/>
      <c r="BG57" s="325"/>
      <c r="BH57" s="325"/>
      <c r="BI57" s="325"/>
      <c r="BJ57" s="325"/>
      <c r="BK57" s="325"/>
      <c r="BL57" s="325"/>
      <c r="BM57" s="325"/>
      <c r="BN57" s="325"/>
      <c r="BO57" s="325"/>
      <c r="BP57" s="325"/>
      <c r="BQ57" s="325"/>
      <c r="BR57" s="325"/>
      <c r="BS57" s="325"/>
      <c r="BT57" s="325"/>
      <c r="BU57" s="325"/>
      <c r="BV57" s="325"/>
      <c r="BW57" s="325"/>
      <c r="BX57" s="325"/>
      <c r="BY57" s="325"/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25"/>
      <c r="CV57" s="325"/>
      <c r="CW57" s="325"/>
      <c r="CX57" s="325"/>
      <c r="CY57" s="325"/>
      <c r="CZ57" s="325"/>
      <c r="DA57" s="325"/>
      <c r="DB57" s="325"/>
      <c r="DC57" s="325"/>
      <c r="DD57" s="325"/>
      <c r="DE57" s="325"/>
      <c r="DF57" s="325"/>
      <c r="DG57" s="325"/>
      <c r="DH57" s="325"/>
      <c r="DI57" s="325"/>
      <c r="DJ57" s="325"/>
      <c r="DK57" s="325"/>
      <c r="DL57" s="325"/>
      <c r="DM57" s="325"/>
      <c r="DN57" s="325"/>
      <c r="DO57" s="325"/>
      <c r="DP57" s="325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  <c r="EE57" s="325"/>
      <c r="EF57" s="325"/>
      <c r="EG57" s="325"/>
      <c r="EH57" s="325"/>
      <c r="EI57" s="325"/>
      <c r="EJ57" s="325"/>
      <c r="EK57" s="325"/>
      <c r="EL57" s="325"/>
      <c r="EM57" s="325"/>
      <c r="EN57" s="325"/>
      <c r="EO57" s="325"/>
      <c r="EP57" s="325"/>
      <c r="EQ57" s="325"/>
      <c r="ER57" s="325"/>
      <c r="ES57" s="325"/>
      <c r="ET57" s="325"/>
      <c r="EU57" s="325"/>
      <c r="EV57" s="325"/>
      <c r="EW57" s="325"/>
      <c r="EX57" s="325"/>
      <c r="EY57" s="325"/>
      <c r="EZ57" s="325"/>
      <c r="FA57" s="325"/>
      <c r="FB57" s="325"/>
      <c r="FC57" s="325"/>
      <c r="FD57" s="325"/>
      <c r="FE57" s="325"/>
      <c r="FF57" s="325"/>
      <c r="FG57" s="325"/>
      <c r="FH57" s="325"/>
      <c r="FI57" s="325"/>
      <c r="FJ57" s="325"/>
      <c r="FK57" s="325"/>
      <c r="FL57" s="325"/>
      <c r="FM57" s="325"/>
      <c r="FN57" s="325"/>
      <c r="FO57" s="325"/>
      <c r="FP57" s="325"/>
      <c r="FQ57" s="325"/>
      <c r="FR57" s="325"/>
      <c r="FS57" s="325"/>
      <c r="FT57" s="325"/>
      <c r="FU57" s="325"/>
      <c r="FV57" s="325"/>
      <c r="FW57" s="325"/>
      <c r="FX57" s="325"/>
      <c r="FY57" s="325"/>
      <c r="FZ57" s="325"/>
      <c r="GA57" s="325"/>
      <c r="GB57" s="325"/>
      <c r="GC57" s="325"/>
      <c r="GD57" s="325"/>
      <c r="GE57" s="325"/>
      <c r="GF57" s="325"/>
      <c r="GG57" s="325"/>
      <c r="GH57" s="325"/>
      <c r="GI57" s="325"/>
      <c r="GJ57" s="325"/>
      <c r="GK57" s="325"/>
      <c r="GL57" s="325"/>
      <c r="GM57" s="325"/>
      <c r="GN57" s="325"/>
      <c r="GO57" s="325"/>
      <c r="GP57" s="325"/>
      <c r="GQ57" s="325"/>
      <c r="GR57" s="325"/>
      <c r="GS57" s="325"/>
      <c r="GT57" s="325"/>
      <c r="GU57" s="325"/>
      <c r="GV57" s="325"/>
      <c r="GW57" s="325"/>
      <c r="GX57" s="325"/>
      <c r="GY57" s="325"/>
      <c r="GZ57" s="325"/>
      <c r="HA57" s="325"/>
      <c r="HB57" s="325"/>
      <c r="HC57" s="325"/>
      <c r="HD57" s="325"/>
      <c r="HE57" s="325"/>
      <c r="HF57" s="325"/>
      <c r="HG57" s="325"/>
      <c r="HH57" s="325"/>
      <c r="HI57" s="325"/>
      <c r="HJ57" s="325"/>
      <c r="HK57" s="325"/>
      <c r="HL57" s="325"/>
      <c r="HM57" s="325"/>
      <c r="HN57" s="325"/>
      <c r="HO57" s="325"/>
      <c r="HP57" s="325"/>
      <c r="HQ57" s="325"/>
      <c r="HR57" s="325"/>
      <c r="HS57" s="325"/>
      <c r="HT57" s="325"/>
      <c r="HU57" s="325"/>
      <c r="HV57" s="325"/>
      <c r="HW57" s="325"/>
      <c r="HX57" s="325"/>
      <c r="HY57" s="325"/>
      <c r="HZ57" s="325"/>
      <c r="IA57" s="325"/>
      <c r="IB57" s="325"/>
      <c r="IC57" s="325"/>
      <c r="ID57" s="325"/>
      <c r="IE57" s="325"/>
      <c r="IF57" s="325"/>
      <c r="IG57" s="325"/>
      <c r="IH57" s="325"/>
      <c r="II57" s="325"/>
      <c r="IJ57" s="325"/>
      <c r="IK57" s="325"/>
      <c r="IL57" s="325"/>
      <c r="IM57" s="325"/>
      <c r="IN57" s="325"/>
      <c r="IO57" s="325"/>
      <c r="IP57" s="325"/>
      <c r="IQ57" s="325"/>
      <c r="IR57" s="325"/>
      <c r="IS57" s="325"/>
      <c r="IT57" s="325"/>
      <c r="IU57" s="325"/>
      <c r="IV57" s="325"/>
      <c r="IW57" s="325"/>
      <c r="IX57" s="325"/>
      <c r="IY57" s="325"/>
      <c r="IZ57" s="325"/>
      <c r="JA57" s="325"/>
      <c r="JB57" s="325"/>
      <c r="JC57" s="325"/>
      <c r="JD57" s="325"/>
      <c r="JE57" s="325"/>
      <c r="JF57" s="325"/>
      <c r="JG57" s="325"/>
      <c r="JH57" s="325"/>
      <c r="JI57" s="325"/>
      <c r="JJ57" s="325"/>
      <c r="JK57" s="325"/>
      <c r="JL57" s="325"/>
      <c r="JM57" s="325"/>
      <c r="JN57" s="325"/>
      <c r="JO57" s="325"/>
      <c r="JP57" s="325"/>
      <c r="JQ57" s="325"/>
      <c r="JR57" s="325"/>
      <c r="JS57" s="325"/>
      <c r="JT57" s="325"/>
      <c r="JU57" s="325"/>
      <c r="JV57" s="325"/>
      <c r="JW57" s="325"/>
      <c r="JX57" s="325"/>
      <c r="JY57" s="325"/>
      <c r="JZ57" s="325"/>
      <c r="KA57" s="325"/>
      <c r="KB57" s="325"/>
      <c r="KC57" s="325"/>
      <c r="KD57" s="325"/>
      <c r="KE57" s="325"/>
      <c r="KF57" s="325"/>
      <c r="KG57" s="325"/>
      <c r="KH57" s="325"/>
      <c r="KI57" s="325"/>
      <c r="KJ57" s="325"/>
      <c r="KK57" s="325"/>
      <c r="KL57" s="325"/>
      <c r="KM57" s="325"/>
      <c r="KN57" s="325"/>
      <c r="KO57" s="325"/>
      <c r="KP57" s="325"/>
      <c r="KQ57" s="325"/>
      <c r="KR57" s="325"/>
      <c r="KS57" s="325"/>
      <c r="KT57" s="325"/>
      <c r="KU57" s="325"/>
      <c r="KV57" s="325"/>
      <c r="KW57" s="325"/>
      <c r="KX57" s="325"/>
      <c r="KY57" s="325"/>
      <c r="KZ57" s="325"/>
      <c r="LA57" s="325"/>
      <c r="LB57" s="325"/>
      <c r="LC57" s="325"/>
      <c r="LD57" s="325"/>
      <c r="LE57" s="325"/>
      <c r="LF57" s="325"/>
      <c r="LG57" s="325"/>
      <c r="LH57" s="325"/>
      <c r="LI57" s="325"/>
      <c r="LJ57" s="325"/>
      <c r="LK57" s="325"/>
      <c r="LL57" s="325"/>
      <c r="LM57" s="325"/>
      <c r="LN57" s="325"/>
      <c r="LO57" s="325"/>
      <c r="LP57" s="325"/>
      <c r="LQ57" s="325"/>
      <c r="LR57" s="325"/>
      <c r="LS57" s="325"/>
      <c r="LT57" s="325"/>
      <c r="LU57" s="325"/>
      <c r="LV57" s="325"/>
      <c r="LW57" s="325"/>
      <c r="LX57" s="325"/>
      <c r="LY57" s="325"/>
      <c r="LZ57" s="325"/>
      <c r="MA57" s="325"/>
      <c r="MB57" s="325"/>
      <c r="MC57" s="325"/>
      <c r="MD57" s="325"/>
      <c r="ME57" s="325"/>
      <c r="MF57" s="325"/>
      <c r="MG57" s="325"/>
      <c r="MH57" s="325"/>
      <c r="MI57" s="325"/>
      <c r="MJ57" s="325"/>
      <c r="MK57" s="325"/>
      <c r="ML57" s="325"/>
      <c r="MM57" s="325"/>
      <c r="MN57" s="325"/>
      <c r="MO57" s="325"/>
      <c r="MP57" s="325"/>
      <c r="MQ57" s="325"/>
      <c r="MR57" s="325"/>
      <c r="MS57" s="325"/>
      <c r="MT57" s="325"/>
      <c r="MU57" s="325"/>
      <c r="MV57" s="325"/>
      <c r="MW57" s="325"/>
      <c r="MX57" s="325"/>
      <c r="MY57" s="325"/>
      <c r="MZ57" s="325"/>
      <c r="NA57" s="325"/>
      <c r="NB57" s="325"/>
      <c r="NC57" s="325"/>
      <c r="ND57" s="325"/>
      <c r="NE57" s="325"/>
      <c r="NF57" s="325"/>
      <c r="NG57" s="325"/>
      <c r="NH57" s="325"/>
      <c r="NI57" s="325"/>
      <c r="NJ57" s="325"/>
      <c r="NK57" s="325"/>
      <c r="NL57" s="325"/>
      <c r="NM57" s="325"/>
      <c r="NN57" s="325"/>
      <c r="NO57" s="325"/>
      <c r="NP57" s="325"/>
      <c r="NQ57" s="325"/>
      <c r="NR57" s="325"/>
      <c r="NS57" s="325"/>
      <c r="NT57" s="325"/>
      <c r="NU57" s="325"/>
      <c r="NV57" s="325"/>
      <c r="NW57" s="325"/>
      <c r="NX57" s="325"/>
      <c r="NY57" s="325"/>
      <c r="NZ57" s="325"/>
      <c r="OA57" s="325"/>
      <c r="OB57" s="325"/>
      <c r="OC57" s="325"/>
      <c r="OD57" s="325"/>
      <c r="OE57" s="325"/>
      <c r="OF57" s="325"/>
      <c r="OG57" s="325"/>
      <c r="OH57" s="325"/>
      <c r="OI57" s="325"/>
      <c r="OJ57" s="325"/>
      <c r="OK57" s="325"/>
      <c r="OL57" s="325"/>
      <c r="OM57" s="325"/>
      <c r="ON57" s="325"/>
      <c r="OO57" s="325"/>
      <c r="OP57" s="325"/>
      <c r="OQ57" s="325"/>
      <c r="OR57" s="325"/>
      <c r="OS57" s="325"/>
      <c r="OT57" s="325"/>
      <c r="OU57" s="325"/>
      <c r="OV57" s="325"/>
      <c r="OW57" s="325"/>
      <c r="OX57" s="325"/>
      <c r="OY57" s="325"/>
      <c r="OZ57" s="325"/>
      <c r="PA57" s="325"/>
      <c r="PB57" s="325"/>
      <c r="PC57" s="325"/>
      <c r="PD57" s="325"/>
      <c r="PE57" s="325"/>
      <c r="PF57" s="325"/>
      <c r="PG57" s="325"/>
      <c r="PH57" s="325"/>
      <c r="PI57" s="325"/>
      <c r="PJ57" s="325"/>
      <c r="PK57" s="325"/>
      <c r="PL57" s="325"/>
      <c r="PM57" s="325"/>
      <c r="PN57" s="325"/>
      <c r="PO57" s="325"/>
      <c r="PP57" s="325"/>
      <c r="PQ57" s="325"/>
      <c r="PR57" s="325"/>
      <c r="PS57" s="325"/>
      <c r="PT57" s="325"/>
      <c r="PU57" s="325"/>
      <c r="PV57" s="325"/>
      <c r="PW57" s="325"/>
      <c r="PX57" s="325"/>
      <c r="PY57" s="325"/>
      <c r="PZ57" s="325"/>
      <c r="QA57" s="325"/>
      <c r="QB57" s="325"/>
      <c r="QC57" s="325"/>
      <c r="QD57" s="325"/>
      <c r="QE57" s="325"/>
      <c r="QF57" s="325"/>
      <c r="QG57" s="325"/>
      <c r="QH57" s="325"/>
      <c r="QI57" s="325"/>
      <c r="QJ57" s="325"/>
      <c r="QK57" s="325"/>
      <c r="QL57" s="325"/>
      <c r="QM57" s="325"/>
      <c r="QN57" s="325"/>
      <c r="QO57" s="325"/>
      <c r="QP57" s="325"/>
      <c r="QQ57" s="325"/>
      <c r="QR57" s="325"/>
      <c r="QS57" s="325"/>
      <c r="QT57" s="325"/>
      <c r="QU57" s="325"/>
      <c r="QV57" s="325"/>
      <c r="QW57" s="325"/>
      <c r="QX57" s="325"/>
      <c r="QY57" s="325"/>
      <c r="QZ57" s="325"/>
      <c r="RA57" s="325"/>
      <c r="RB57" s="325"/>
      <c r="RC57" s="325"/>
    </row>
    <row r="58" spans="1:471" s="357" customFormat="1" ht="44.25" customHeight="1" thickBot="1">
      <c r="A58" s="437" t="s">
        <v>3137</v>
      </c>
      <c r="B58" s="417" t="s">
        <v>1811</v>
      </c>
      <c r="C58" s="418" t="s">
        <v>1591</v>
      </c>
      <c r="D58" s="419"/>
      <c r="E58" s="419"/>
      <c r="F58" s="325"/>
      <c r="G58" s="419"/>
      <c r="H58" s="418" t="s">
        <v>1575</v>
      </c>
      <c r="I58" s="419" t="s">
        <v>1690</v>
      </c>
      <c r="J58" s="457" t="s">
        <v>1812</v>
      </c>
      <c r="K58" s="325"/>
      <c r="L58" s="419" t="s">
        <v>1604</v>
      </c>
      <c r="M58" s="420" t="s">
        <v>1607</v>
      </c>
      <c r="N58" s="420" t="s">
        <v>1608</v>
      </c>
      <c r="O58" s="419" t="s">
        <v>1592</v>
      </c>
      <c r="P58" s="419"/>
      <c r="Q58" s="458"/>
      <c r="R58" s="458"/>
      <c r="S58" s="458"/>
      <c r="T58" s="458"/>
      <c r="U58" s="419"/>
      <c r="V58" s="460"/>
      <c r="W58" s="419"/>
      <c r="X58" s="460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419"/>
      <c r="AK58" s="419"/>
      <c r="AL58" s="419"/>
      <c r="AM58" s="423"/>
      <c r="AN58" s="325"/>
      <c r="AO58" s="325"/>
      <c r="AP58" s="325"/>
      <c r="AQ58" s="325"/>
      <c r="AR58" s="325"/>
      <c r="AS58" s="325"/>
      <c r="AT58" s="325"/>
      <c r="AU58" s="325"/>
      <c r="AV58" s="325"/>
      <c r="AW58" s="325"/>
      <c r="AX58" s="325"/>
      <c r="AY58" s="325"/>
      <c r="AZ58" s="325"/>
      <c r="BA58" s="325"/>
      <c r="BB58" s="325"/>
      <c r="BC58" s="325"/>
      <c r="BD58" s="325"/>
      <c r="BE58" s="325"/>
      <c r="BF58" s="325"/>
      <c r="BG58" s="325"/>
      <c r="BH58" s="325"/>
      <c r="BI58" s="325"/>
      <c r="BJ58" s="325"/>
      <c r="BK58" s="325"/>
      <c r="BL58" s="325"/>
      <c r="BM58" s="325"/>
      <c r="BN58" s="325"/>
      <c r="BO58" s="325"/>
      <c r="BP58" s="325"/>
      <c r="BQ58" s="325"/>
      <c r="BR58" s="325"/>
      <c r="BS58" s="325"/>
      <c r="BT58" s="325"/>
      <c r="BU58" s="325"/>
      <c r="BV58" s="325"/>
      <c r="BW58" s="325"/>
      <c r="BX58" s="325"/>
      <c r="BY58" s="325"/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25"/>
      <c r="CV58" s="325"/>
      <c r="CW58" s="325"/>
      <c r="CX58" s="325"/>
      <c r="CY58" s="325"/>
      <c r="CZ58" s="325"/>
      <c r="DA58" s="325"/>
      <c r="DB58" s="325"/>
      <c r="DC58" s="325"/>
      <c r="DD58" s="325"/>
      <c r="DE58" s="325"/>
      <c r="DF58" s="325"/>
      <c r="DG58" s="325"/>
      <c r="DH58" s="325"/>
      <c r="DI58" s="325"/>
      <c r="DJ58" s="325"/>
      <c r="DK58" s="325"/>
      <c r="DL58" s="325"/>
      <c r="DM58" s="325"/>
      <c r="DN58" s="325"/>
      <c r="DO58" s="325"/>
      <c r="DP58" s="325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  <c r="EE58" s="325"/>
      <c r="EF58" s="325"/>
      <c r="EG58" s="325"/>
      <c r="EH58" s="325"/>
      <c r="EI58" s="325"/>
      <c r="EJ58" s="325"/>
      <c r="EK58" s="325"/>
      <c r="EL58" s="325"/>
      <c r="EM58" s="325"/>
      <c r="EN58" s="325"/>
      <c r="EO58" s="325"/>
      <c r="EP58" s="325"/>
      <c r="EQ58" s="325"/>
      <c r="ER58" s="325"/>
      <c r="ES58" s="325"/>
      <c r="ET58" s="325"/>
      <c r="EU58" s="325"/>
      <c r="EV58" s="325"/>
      <c r="EW58" s="325"/>
      <c r="EX58" s="325"/>
      <c r="EY58" s="325"/>
      <c r="EZ58" s="325"/>
      <c r="FA58" s="325"/>
      <c r="FB58" s="325"/>
      <c r="FC58" s="325"/>
      <c r="FD58" s="325"/>
      <c r="FE58" s="325"/>
      <c r="FF58" s="325"/>
      <c r="FG58" s="325"/>
      <c r="FH58" s="325"/>
      <c r="FI58" s="325"/>
      <c r="FJ58" s="325"/>
      <c r="FK58" s="325"/>
      <c r="FL58" s="325"/>
      <c r="FM58" s="325"/>
      <c r="FN58" s="325"/>
      <c r="FO58" s="325"/>
      <c r="FP58" s="325"/>
      <c r="FQ58" s="325"/>
      <c r="FR58" s="325"/>
      <c r="FS58" s="325"/>
      <c r="FT58" s="325"/>
      <c r="FU58" s="325"/>
      <c r="FV58" s="325"/>
      <c r="FW58" s="325"/>
      <c r="FX58" s="325"/>
      <c r="FY58" s="325"/>
      <c r="FZ58" s="325"/>
      <c r="GA58" s="325"/>
      <c r="GB58" s="325"/>
      <c r="GC58" s="325"/>
      <c r="GD58" s="325"/>
      <c r="GE58" s="325"/>
      <c r="GF58" s="325"/>
      <c r="GG58" s="325"/>
      <c r="GH58" s="325"/>
      <c r="GI58" s="325"/>
      <c r="GJ58" s="325"/>
      <c r="GK58" s="325"/>
      <c r="GL58" s="325"/>
      <c r="GM58" s="325"/>
      <c r="GN58" s="325"/>
      <c r="GO58" s="325"/>
      <c r="GP58" s="325"/>
      <c r="GQ58" s="325"/>
      <c r="GR58" s="325"/>
      <c r="GS58" s="325"/>
      <c r="GT58" s="325"/>
      <c r="GU58" s="325"/>
      <c r="GV58" s="325"/>
      <c r="GW58" s="325"/>
      <c r="GX58" s="325"/>
      <c r="GY58" s="325"/>
      <c r="GZ58" s="325"/>
      <c r="HA58" s="325"/>
      <c r="HB58" s="325"/>
      <c r="HC58" s="325"/>
      <c r="HD58" s="325"/>
      <c r="HE58" s="325"/>
      <c r="HF58" s="325"/>
      <c r="HG58" s="325"/>
      <c r="HH58" s="325"/>
      <c r="HI58" s="325"/>
      <c r="HJ58" s="325"/>
      <c r="HK58" s="325"/>
      <c r="HL58" s="325"/>
      <c r="HM58" s="325"/>
      <c r="HN58" s="325"/>
      <c r="HO58" s="325"/>
      <c r="HP58" s="325"/>
      <c r="HQ58" s="325"/>
      <c r="HR58" s="325"/>
      <c r="HS58" s="325"/>
      <c r="HT58" s="325"/>
      <c r="HU58" s="325"/>
      <c r="HV58" s="325"/>
      <c r="HW58" s="325"/>
      <c r="HX58" s="325"/>
      <c r="HY58" s="325"/>
      <c r="HZ58" s="325"/>
      <c r="IA58" s="325"/>
      <c r="IB58" s="325"/>
      <c r="IC58" s="325"/>
      <c r="ID58" s="325"/>
      <c r="IE58" s="325"/>
      <c r="IF58" s="325"/>
      <c r="IG58" s="325"/>
      <c r="IH58" s="325"/>
      <c r="II58" s="325"/>
      <c r="IJ58" s="325"/>
      <c r="IK58" s="325"/>
      <c r="IL58" s="325"/>
      <c r="IM58" s="325"/>
      <c r="IN58" s="325"/>
      <c r="IO58" s="325"/>
      <c r="IP58" s="325"/>
      <c r="IQ58" s="325"/>
      <c r="IR58" s="325"/>
      <c r="IS58" s="325"/>
      <c r="IT58" s="325"/>
      <c r="IU58" s="325"/>
      <c r="IV58" s="325"/>
      <c r="IW58" s="325"/>
      <c r="IX58" s="325"/>
      <c r="IY58" s="325"/>
      <c r="IZ58" s="325"/>
      <c r="JA58" s="325"/>
      <c r="JB58" s="325"/>
      <c r="JC58" s="325"/>
      <c r="JD58" s="325"/>
      <c r="JE58" s="325"/>
      <c r="JF58" s="325"/>
      <c r="JG58" s="325"/>
      <c r="JH58" s="325"/>
      <c r="JI58" s="325"/>
      <c r="JJ58" s="325"/>
      <c r="JK58" s="325"/>
      <c r="JL58" s="325"/>
      <c r="JM58" s="325"/>
      <c r="JN58" s="325"/>
      <c r="JO58" s="325"/>
      <c r="JP58" s="325"/>
      <c r="JQ58" s="325"/>
      <c r="JR58" s="325"/>
      <c r="JS58" s="325"/>
      <c r="JT58" s="325"/>
      <c r="JU58" s="325"/>
      <c r="JV58" s="325"/>
      <c r="JW58" s="325"/>
      <c r="JX58" s="325"/>
      <c r="JY58" s="325"/>
      <c r="JZ58" s="325"/>
      <c r="KA58" s="325"/>
      <c r="KB58" s="325"/>
      <c r="KC58" s="325"/>
      <c r="KD58" s="325"/>
      <c r="KE58" s="325"/>
      <c r="KF58" s="325"/>
      <c r="KG58" s="325"/>
      <c r="KH58" s="325"/>
      <c r="KI58" s="325"/>
      <c r="KJ58" s="325"/>
      <c r="KK58" s="325"/>
      <c r="KL58" s="325"/>
      <c r="KM58" s="325"/>
      <c r="KN58" s="325"/>
      <c r="KO58" s="325"/>
      <c r="KP58" s="325"/>
      <c r="KQ58" s="325"/>
      <c r="KR58" s="325"/>
      <c r="KS58" s="325"/>
      <c r="KT58" s="325"/>
      <c r="KU58" s="325"/>
      <c r="KV58" s="325"/>
      <c r="KW58" s="325"/>
      <c r="KX58" s="325"/>
      <c r="KY58" s="325"/>
      <c r="KZ58" s="325"/>
      <c r="LA58" s="325"/>
      <c r="LB58" s="325"/>
      <c r="LC58" s="325"/>
      <c r="LD58" s="325"/>
      <c r="LE58" s="325"/>
      <c r="LF58" s="325"/>
      <c r="LG58" s="325"/>
      <c r="LH58" s="325"/>
      <c r="LI58" s="325"/>
      <c r="LJ58" s="325"/>
      <c r="LK58" s="325"/>
      <c r="LL58" s="325"/>
      <c r="LM58" s="325"/>
      <c r="LN58" s="325"/>
      <c r="LO58" s="325"/>
      <c r="LP58" s="325"/>
      <c r="LQ58" s="325"/>
      <c r="LR58" s="325"/>
      <c r="LS58" s="325"/>
      <c r="LT58" s="325"/>
      <c r="LU58" s="325"/>
      <c r="LV58" s="325"/>
      <c r="LW58" s="325"/>
      <c r="LX58" s="325"/>
      <c r="LY58" s="325"/>
      <c r="LZ58" s="325"/>
      <c r="MA58" s="325"/>
      <c r="MB58" s="325"/>
      <c r="MC58" s="325"/>
      <c r="MD58" s="325"/>
      <c r="ME58" s="325"/>
      <c r="MF58" s="325"/>
      <c r="MG58" s="325"/>
      <c r="MH58" s="325"/>
      <c r="MI58" s="325"/>
      <c r="MJ58" s="325"/>
      <c r="MK58" s="325"/>
      <c r="ML58" s="325"/>
      <c r="MM58" s="325"/>
      <c r="MN58" s="325"/>
      <c r="MO58" s="325"/>
      <c r="MP58" s="325"/>
      <c r="MQ58" s="325"/>
      <c r="MR58" s="325"/>
      <c r="MS58" s="325"/>
      <c r="MT58" s="325"/>
      <c r="MU58" s="325"/>
      <c r="MV58" s="325"/>
      <c r="MW58" s="325"/>
      <c r="MX58" s="325"/>
      <c r="MY58" s="325"/>
      <c r="MZ58" s="325"/>
      <c r="NA58" s="325"/>
      <c r="NB58" s="325"/>
      <c r="NC58" s="325"/>
      <c r="ND58" s="325"/>
      <c r="NE58" s="325"/>
      <c r="NF58" s="325"/>
      <c r="NG58" s="325"/>
      <c r="NH58" s="325"/>
      <c r="NI58" s="325"/>
      <c r="NJ58" s="325"/>
      <c r="NK58" s="325"/>
      <c r="NL58" s="325"/>
      <c r="NM58" s="325"/>
      <c r="NN58" s="325"/>
      <c r="NO58" s="325"/>
      <c r="NP58" s="325"/>
      <c r="NQ58" s="325"/>
      <c r="NR58" s="325"/>
      <c r="NS58" s="325"/>
      <c r="NT58" s="325"/>
      <c r="NU58" s="325"/>
      <c r="NV58" s="325"/>
      <c r="NW58" s="325"/>
      <c r="NX58" s="325"/>
      <c r="NY58" s="325"/>
      <c r="NZ58" s="325"/>
      <c r="OA58" s="325"/>
      <c r="OB58" s="325"/>
      <c r="OC58" s="325"/>
      <c r="OD58" s="325"/>
      <c r="OE58" s="325"/>
      <c r="OF58" s="325"/>
      <c r="OG58" s="325"/>
      <c r="OH58" s="325"/>
      <c r="OI58" s="325"/>
      <c r="OJ58" s="325"/>
      <c r="OK58" s="325"/>
      <c r="OL58" s="325"/>
      <c r="OM58" s="325"/>
      <c r="ON58" s="325"/>
      <c r="OO58" s="325"/>
      <c r="OP58" s="325"/>
      <c r="OQ58" s="325"/>
      <c r="OR58" s="325"/>
      <c r="OS58" s="325"/>
      <c r="OT58" s="325"/>
      <c r="OU58" s="325"/>
      <c r="OV58" s="325"/>
      <c r="OW58" s="325"/>
      <c r="OX58" s="325"/>
      <c r="OY58" s="325"/>
      <c r="OZ58" s="325"/>
      <c r="PA58" s="325"/>
      <c r="PB58" s="325"/>
      <c r="PC58" s="325"/>
      <c r="PD58" s="325"/>
      <c r="PE58" s="325"/>
      <c r="PF58" s="325"/>
      <c r="PG58" s="325"/>
      <c r="PH58" s="325"/>
      <c r="PI58" s="325"/>
      <c r="PJ58" s="325"/>
      <c r="PK58" s="325"/>
      <c r="PL58" s="325"/>
      <c r="PM58" s="325"/>
      <c r="PN58" s="325"/>
      <c r="PO58" s="325"/>
      <c r="PP58" s="325"/>
      <c r="PQ58" s="325"/>
      <c r="PR58" s="325"/>
      <c r="PS58" s="325"/>
      <c r="PT58" s="325"/>
      <c r="PU58" s="325"/>
      <c r="PV58" s="325"/>
      <c r="PW58" s="325"/>
      <c r="PX58" s="325"/>
      <c r="PY58" s="325"/>
      <c r="PZ58" s="325"/>
      <c r="QA58" s="325"/>
      <c r="QB58" s="325"/>
      <c r="QC58" s="325"/>
      <c r="QD58" s="325"/>
      <c r="QE58" s="325"/>
      <c r="QF58" s="325"/>
      <c r="QG58" s="325"/>
      <c r="QH58" s="325"/>
      <c r="QI58" s="325"/>
      <c r="QJ58" s="325"/>
      <c r="QK58" s="325"/>
      <c r="QL58" s="325"/>
      <c r="QM58" s="325"/>
      <c r="QN58" s="325"/>
      <c r="QO58" s="325"/>
      <c r="QP58" s="325"/>
      <c r="QQ58" s="325"/>
      <c r="QR58" s="325"/>
      <c r="QS58" s="325"/>
      <c r="QT58" s="325"/>
      <c r="QU58" s="325"/>
      <c r="QV58" s="325"/>
      <c r="QW58" s="325"/>
      <c r="QX58" s="325"/>
      <c r="QY58" s="325"/>
      <c r="QZ58" s="325"/>
      <c r="RA58" s="325"/>
      <c r="RB58" s="325"/>
      <c r="RC58" s="325"/>
    </row>
    <row r="59" spans="1:471" s="357" customFormat="1" ht="44.25" customHeight="1" thickBot="1">
      <c r="A59" s="446" t="s">
        <v>3137</v>
      </c>
      <c r="B59" s="447" t="s">
        <v>1813</v>
      </c>
      <c r="C59" s="448" t="s">
        <v>1637</v>
      </c>
      <c r="D59" s="449"/>
      <c r="E59" s="449" t="s">
        <v>726</v>
      </c>
      <c r="F59" s="450"/>
      <c r="G59" s="449"/>
      <c r="H59" s="448" t="s">
        <v>1575</v>
      </c>
      <c r="I59" s="449" t="s">
        <v>1617</v>
      </c>
      <c r="J59" s="451" t="s">
        <v>1727</v>
      </c>
      <c r="K59" s="450"/>
      <c r="L59" s="449" t="s">
        <v>1604</v>
      </c>
      <c r="M59" s="452" t="s">
        <v>1607</v>
      </c>
      <c r="N59" s="452" t="s">
        <v>1608</v>
      </c>
      <c r="O59" s="449" t="s">
        <v>1638</v>
      </c>
      <c r="P59" s="449"/>
      <c r="Q59" s="453"/>
      <c r="R59" s="453"/>
      <c r="S59" s="453"/>
      <c r="T59" s="453" t="s">
        <v>1822</v>
      </c>
      <c r="U59" s="449" t="s">
        <v>1597</v>
      </c>
      <c r="V59" s="461"/>
      <c r="W59" s="449" t="s">
        <v>1597</v>
      </c>
      <c r="X59" s="461"/>
      <c r="Y59" s="449">
        <v>0</v>
      </c>
      <c r="Z59" s="449" t="s">
        <v>1612</v>
      </c>
      <c r="AA59" s="449"/>
      <c r="AB59" s="449"/>
      <c r="AC59" s="449"/>
      <c r="AD59" s="449"/>
      <c r="AE59" s="449"/>
      <c r="AF59" s="449"/>
      <c r="AG59" s="449"/>
      <c r="AH59" s="449"/>
      <c r="AI59" s="449"/>
      <c r="AJ59" s="449"/>
      <c r="AK59" s="449"/>
      <c r="AL59" s="449"/>
      <c r="AM59" s="456"/>
      <c r="AN59" s="325"/>
      <c r="AO59" s="325"/>
      <c r="AP59" s="325"/>
      <c r="AQ59" s="325"/>
      <c r="AR59" s="325"/>
      <c r="AS59" s="325"/>
      <c r="AT59" s="325"/>
      <c r="AU59" s="325"/>
      <c r="AV59" s="325"/>
      <c r="AW59" s="325"/>
      <c r="AX59" s="325"/>
      <c r="AY59" s="325"/>
      <c r="AZ59" s="325"/>
      <c r="BA59" s="325"/>
      <c r="BB59" s="325"/>
      <c r="BC59" s="325"/>
      <c r="BD59" s="325"/>
      <c r="BE59" s="325"/>
      <c r="BF59" s="325"/>
      <c r="BG59" s="325"/>
      <c r="BH59" s="325"/>
      <c r="BI59" s="325"/>
      <c r="BJ59" s="325"/>
      <c r="BK59" s="325"/>
      <c r="BL59" s="325"/>
      <c r="BM59" s="325"/>
      <c r="BN59" s="325"/>
      <c r="BO59" s="325"/>
      <c r="BP59" s="325"/>
      <c r="BQ59" s="325"/>
      <c r="BR59" s="325"/>
      <c r="BS59" s="325"/>
      <c r="BT59" s="325"/>
      <c r="BU59" s="325"/>
      <c r="BV59" s="325"/>
      <c r="BW59" s="325"/>
      <c r="BX59" s="325"/>
      <c r="BY59" s="325"/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25"/>
      <c r="CV59" s="325"/>
      <c r="CW59" s="325"/>
      <c r="CX59" s="325"/>
      <c r="CY59" s="325"/>
      <c r="CZ59" s="325"/>
      <c r="DA59" s="325"/>
      <c r="DB59" s="325"/>
      <c r="DC59" s="325"/>
      <c r="DD59" s="325"/>
      <c r="DE59" s="325"/>
      <c r="DF59" s="325"/>
      <c r="DG59" s="325"/>
      <c r="DH59" s="325"/>
      <c r="DI59" s="325"/>
      <c r="DJ59" s="325"/>
      <c r="DK59" s="325"/>
      <c r="DL59" s="325"/>
      <c r="DM59" s="325"/>
      <c r="DN59" s="325"/>
      <c r="DO59" s="325"/>
      <c r="DP59" s="325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  <c r="EE59" s="325"/>
      <c r="EF59" s="325"/>
      <c r="EG59" s="325"/>
      <c r="EH59" s="325"/>
      <c r="EI59" s="325"/>
      <c r="EJ59" s="325"/>
      <c r="EK59" s="325"/>
      <c r="EL59" s="325"/>
      <c r="EM59" s="325"/>
      <c r="EN59" s="325"/>
      <c r="EO59" s="325"/>
      <c r="EP59" s="325"/>
      <c r="EQ59" s="325"/>
      <c r="ER59" s="325"/>
      <c r="ES59" s="325"/>
      <c r="ET59" s="325"/>
      <c r="EU59" s="325"/>
      <c r="EV59" s="325"/>
      <c r="EW59" s="325"/>
      <c r="EX59" s="325"/>
      <c r="EY59" s="325"/>
      <c r="EZ59" s="325"/>
      <c r="FA59" s="325"/>
      <c r="FB59" s="325"/>
      <c r="FC59" s="325"/>
      <c r="FD59" s="325"/>
      <c r="FE59" s="325"/>
      <c r="FF59" s="325"/>
      <c r="FG59" s="325"/>
      <c r="FH59" s="325"/>
      <c r="FI59" s="325"/>
      <c r="FJ59" s="325"/>
      <c r="FK59" s="325"/>
      <c r="FL59" s="325"/>
      <c r="FM59" s="325"/>
      <c r="FN59" s="325"/>
      <c r="FO59" s="325"/>
      <c r="FP59" s="325"/>
      <c r="FQ59" s="325"/>
      <c r="FR59" s="325"/>
      <c r="FS59" s="325"/>
      <c r="FT59" s="325"/>
      <c r="FU59" s="325"/>
      <c r="FV59" s="325"/>
      <c r="FW59" s="325"/>
      <c r="FX59" s="325"/>
      <c r="FY59" s="325"/>
      <c r="FZ59" s="325"/>
      <c r="GA59" s="325"/>
      <c r="GB59" s="325"/>
      <c r="GC59" s="325"/>
      <c r="GD59" s="325"/>
      <c r="GE59" s="325"/>
      <c r="GF59" s="325"/>
      <c r="GG59" s="325"/>
      <c r="GH59" s="325"/>
      <c r="GI59" s="325"/>
      <c r="GJ59" s="325"/>
      <c r="GK59" s="325"/>
      <c r="GL59" s="325"/>
      <c r="GM59" s="325"/>
      <c r="GN59" s="325"/>
      <c r="GO59" s="325"/>
      <c r="GP59" s="325"/>
      <c r="GQ59" s="325"/>
      <c r="GR59" s="325"/>
      <c r="GS59" s="325"/>
      <c r="GT59" s="325"/>
      <c r="GU59" s="325"/>
      <c r="GV59" s="325"/>
      <c r="GW59" s="325"/>
      <c r="GX59" s="325"/>
      <c r="GY59" s="325"/>
      <c r="GZ59" s="325"/>
      <c r="HA59" s="325"/>
      <c r="HB59" s="325"/>
      <c r="HC59" s="325"/>
      <c r="HD59" s="325"/>
      <c r="HE59" s="325"/>
      <c r="HF59" s="325"/>
      <c r="HG59" s="325"/>
      <c r="HH59" s="325"/>
      <c r="HI59" s="325"/>
      <c r="HJ59" s="325"/>
      <c r="HK59" s="325"/>
      <c r="HL59" s="325"/>
      <c r="HM59" s="325"/>
      <c r="HN59" s="325"/>
      <c r="HO59" s="325"/>
      <c r="HP59" s="325"/>
      <c r="HQ59" s="325"/>
      <c r="HR59" s="325"/>
      <c r="HS59" s="325"/>
      <c r="HT59" s="325"/>
      <c r="HU59" s="325"/>
      <c r="HV59" s="325"/>
      <c r="HW59" s="325"/>
      <c r="HX59" s="325"/>
      <c r="HY59" s="325"/>
      <c r="HZ59" s="325"/>
      <c r="IA59" s="325"/>
      <c r="IB59" s="325"/>
      <c r="IC59" s="325"/>
      <c r="ID59" s="325"/>
      <c r="IE59" s="325"/>
      <c r="IF59" s="325"/>
      <c r="IG59" s="325"/>
      <c r="IH59" s="325"/>
      <c r="II59" s="325"/>
      <c r="IJ59" s="325"/>
      <c r="IK59" s="325"/>
      <c r="IL59" s="325"/>
      <c r="IM59" s="325"/>
      <c r="IN59" s="325"/>
      <c r="IO59" s="325"/>
      <c r="IP59" s="325"/>
      <c r="IQ59" s="325"/>
      <c r="IR59" s="325"/>
      <c r="IS59" s="325"/>
      <c r="IT59" s="325"/>
      <c r="IU59" s="325"/>
      <c r="IV59" s="325"/>
      <c r="IW59" s="325"/>
      <c r="IX59" s="325"/>
      <c r="IY59" s="325"/>
      <c r="IZ59" s="325"/>
      <c r="JA59" s="325"/>
      <c r="JB59" s="325"/>
      <c r="JC59" s="325"/>
      <c r="JD59" s="325"/>
      <c r="JE59" s="325"/>
      <c r="JF59" s="325"/>
      <c r="JG59" s="325"/>
      <c r="JH59" s="325"/>
      <c r="JI59" s="325"/>
      <c r="JJ59" s="325"/>
      <c r="JK59" s="325"/>
      <c r="JL59" s="325"/>
      <c r="JM59" s="325"/>
      <c r="JN59" s="325"/>
      <c r="JO59" s="325"/>
      <c r="JP59" s="325"/>
      <c r="JQ59" s="325"/>
      <c r="JR59" s="325"/>
      <c r="JS59" s="325"/>
      <c r="JT59" s="325"/>
      <c r="JU59" s="325"/>
      <c r="JV59" s="325"/>
      <c r="JW59" s="325"/>
      <c r="JX59" s="325"/>
      <c r="JY59" s="325"/>
      <c r="JZ59" s="325"/>
      <c r="KA59" s="325"/>
      <c r="KB59" s="325"/>
      <c r="KC59" s="325"/>
      <c r="KD59" s="325"/>
      <c r="KE59" s="325"/>
      <c r="KF59" s="325"/>
      <c r="KG59" s="325"/>
      <c r="KH59" s="325"/>
      <c r="KI59" s="325"/>
      <c r="KJ59" s="325"/>
      <c r="KK59" s="325"/>
      <c r="KL59" s="325"/>
      <c r="KM59" s="325"/>
      <c r="KN59" s="325"/>
      <c r="KO59" s="325"/>
      <c r="KP59" s="325"/>
      <c r="KQ59" s="325"/>
      <c r="KR59" s="325"/>
      <c r="KS59" s="325"/>
      <c r="KT59" s="325"/>
      <c r="KU59" s="325"/>
      <c r="KV59" s="325"/>
      <c r="KW59" s="325"/>
      <c r="KX59" s="325"/>
      <c r="KY59" s="325"/>
      <c r="KZ59" s="325"/>
      <c r="LA59" s="325"/>
      <c r="LB59" s="325"/>
      <c r="LC59" s="325"/>
      <c r="LD59" s="325"/>
      <c r="LE59" s="325"/>
      <c r="LF59" s="325"/>
      <c r="LG59" s="325"/>
      <c r="LH59" s="325"/>
      <c r="LI59" s="325"/>
      <c r="LJ59" s="325"/>
      <c r="LK59" s="325"/>
      <c r="LL59" s="325"/>
      <c r="LM59" s="325"/>
      <c r="LN59" s="325"/>
      <c r="LO59" s="325"/>
      <c r="LP59" s="325"/>
      <c r="LQ59" s="325"/>
      <c r="LR59" s="325"/>
      <c r="LS59" s="325"/>
      <c r="LT59" s="325"/>
      <c r="LU59" s="325"/>
      <c r="LV59" s="325"/>
      <c r="LW59" s="325"/>
      <c r="LX59" s="325"/>
      <c r="LY59" s="325"/>
      <c r="LZ59" s="325"/>
      <c r="MA59" s="325"/>
      <c r="MB59" s="325"/>
      <c r="MC59" s="325"/>
      <c r="MD59" s="325"/>
      <c r="ME59" s="325"/>
      <c r="MF59" s="325"/>
      <c r="MG59" s="325"/>
      <c r="MH59" s="325"/>
      <c r="MI59" s="325"/>
      <c r="MJ59" s="325"/>
      <c r="MK59" s="325"/>
      <c r="ML59" s="325"/>
      <c r="MM59" s="325"/>
      <c r="MN59" s="325"/>
      <c r="MO59" s="325"/>
      <c r="MP59" s="325"/>
      <c r="MQ59" s="325"/>
      <c r="MR59" s="325"/>
      <c r="MS59" s="325"/>
      <c r="MT59" s="325"/>
      <c r="MU59" s="325"/>
      <c r="MV59" s="325"/>
      <c r="MW59" s="325"/>
      <c r="MX59" s="325"/>
      <c r="MY59" s="325"/>
      <c r="MZ59" s="325"/>
      <c r="NA59" s="325"/>
      <c r="NB59" s="325"/>
      <c r="NC59" s="325"/>
      <c r="ND59" s="325"/>
      <c r="NE59" s="325"/>
      <c r="NF59" s="325"/>
      <c r="NG59" s="325"/>
      <c r="NH59" s="325"/>
      <c r="NI59" s="325"/>
      <c r="NJ59" s="325"/>
      <c r="NK59" s="325"/>
      <c r="NL59" s="325"/>
      <c r="NM59" s="325"/>
      <c r="NN59" s="325"/>
      <c r="NO59" s="325"/>
      <c r="NP59" s="325"/>
      <c r="NQ59" s="325"/>
      <c r="NR59" s="325"/>
      <c r="NS59" s="325"/>
      <c r="NT59" s="325"/>
      <c r="NU59" s="325"/>
      <c r="NV59" s="325"/>
      <c r="NW59" s="325"/>
      <c r="NX59" s="325"/>
      <c r="NY59" s="325"/>
      <c r="NZ59" s="325"/>
      <c r="OA59" s="325"/>
      <c r="OB59" s="325"/>
      <c r="OC59" s="325"/>
      <c r="OD59" s="325"/>
      <c r="OE59" s="325"/>
      <c r="OF59" s="325"/>
      <c r="OG59" s="325"/>
      <c r="OH59" s="325"/>
      <c r="OI59" s="325"/>
      <c r="OJ59" s="325"/>
      <c r="OK59" s="325"/>
      <c r="OL59" s="325"/>
      <c r="OM59" s="325"/>
      <c r="ON59" s="325"/>
      <c r="OO59" s="325"/>
      <c r="OP59" s="325"/>
      <c r="OQ59" s="325"/>
      <c r="OR59" s="325"/>
      <c r="OS59" s="325"/>
      <c r="OT59" s="325"/>
      <c r="OU59" s="325"/>
      <c r="OV59" s="325"/>
      <c r="OW59" s="325"/>
      <c r="OX59" s="325"/>
      <c r="OY59" s="325"/>
      <c r="OZ59" s="325"/>
      <c r="PA59" s="325"/>
      <c r="PB59" s="325"/>
      <c r="PC59" s="325"/>
      <c r="PD59" s="325"/>
      <c r="PE59" s="325"/>
      <c r="PF59" s="325"/>
      <c r="PG59" s="325"/>
      <c r="PH59" s="325"/>
      <c r="PI59" s="325"/>
      <c r="PJ59" s="325"/>
      <c r="PK59" s="325"/>
      <c r="PL59" s="325"/>
      <c r="PM59" s="325"/>
      <c r="PN59" s="325"/>
      <c r="PO59" s="325"/>
      <c r="PP59" s="325"/>
      <c r="PQ59" s="325"/>
      <c r="PR59" s="325"/>
      <c r="PS59" s="325"/>
      <c r="PT59" s="325"/>
      <c r="PU59" s="325"/>
      <c r="PV59" s="325"/>
      <c r="PW59" s="325"/>
      <c r="PX59" s="325"/>
      <c r="PY59" s="325"/>
      <c r="PZ59" s="325"/>
      <c r="QA59" s="325"/>
      <c r="QB59" s="325"/>
      <c r="QC59" s="325"/>
      <c r="QD59" s="325"/>
      <c r="QE59" s="325"/>
      <c r="QF59" s="325"/>
      <c r="QG59" s="325"/>
      <c r="QH59" s="325"/>
      <c r="QI59" s="325"/>
      <c r="QJ59" s="325"/>
      <c r="QK59" s="325"/>
      <c r="QL59" s="325"/>
      <c r="QM59" s="325"/>
      <c r="QN59" s="325"/>
      <c r="QO59" s="325"/>
      <c r="QP59" s="325"/>
      <c r="QQ59" s="325"/>
      <c r="QR59" s="325"/>
      <c r="QS59" s="325"/>
      <c r="QT59" s="325"/>
      <c r="QU59" s="325"/>
      <c r="QV59" s="325"/>
      <c r="QW59" s="325"/>
      <c r="QX59" s="325"/>
      <c r="QY59" s="325"/>
      <c r="QZ59" s="325"/>
      <c r="RA59" s="325"/>
      <c r="RB59" s="325"/>
      <c r="RC59" s="325"/>
    </row>
    <row r="60" spans="1:471" s="357" customFormat="1" ht="44.25" customHeight="1" thickBot="1">
      <c r="A60" s="437" t="s">
        <v>3137</v>
      </c>
      <c r="B60" s="417" t="s">
        <v>1823</v>
      </c>
      <c r="C60" s="418" t="s">
        <v>1637</v>
      </c>
      <c r="D60" s="419"/>
      <c r="E60" s="419" t="s">
        <v>726</v>
      </c>
      <c r="F60" s="325"/>
      <c r="G60" s="419"/>
      <c r="H60" s="418" t="s">
        <v>1575</v>
      </c>
      <c r="I60" s="419" t="s">
        <v>1827</v>
      </c>
      <c r="J60" s="457" t="s">
        <v>1727</v>
      </c>
      <c r="K60" s="325"/>
      <c r="L60" s="419" t="s">
        <v>1604</v>
      </c>
      <c r="M60" s="420" t="s">
        <v>1607</v>
      </c>
      <c r="N60" s="420" t="s">
        <v>1608</v>
      </c>
      <c r="O60" s="419" t="s">
        <v>1638</v>
      </c>
      <c r="P60" s="419" t="s">
        <v>1593</v>
      </c>
      <c r="Q60" s="458">
        <v>3</v>
      </c>
      <c r="R60" s="458"/>
      <c r="S60" s="458"/>
      <c r="T60" s="458" t="s">
        <v>1824</v>
      </c>
      <c r="U60" s="419">
        <v>0</v>
      </c>
      <c r="V60" s="460">
        <v>0</v>
      </c>
      <c r="W60" s="419">
        <v>0</v>
      </c>
      <c r="X60" s="460">
        <v>0</v>
      </c>
      <c r="Y60" s="419" t="s">
        <v>1825</v>
      </c>
      <c r="Z60" s="419" t="s">
        <v>1826</v>
      </c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23"/>
      <c r="AN60" s="325"/>
      <c r="AO60" s="325"/>
      <c r="AP60" s="325"/>
      <c r="AQ60" s="325"/>
      <c r="AR60" s="325"/>
      <c r="AS60" s="325"/>
      <c r="AT60" s="325"/>
      <c r="AU60" s="325"/>
      <c r="AV60" s="325"/>
      <c r="AW60" s="325"/>
      <c r="AX60" s="325"/>
      <c r="AY60" s="325"/>
      <c r="AZ60" s="325"/>
      <c r="BA60" s="325"/>
      <c r="BB60" s="325"/>
      <c r="BC60" s="325"/>
      <c r="BD60" s="325"/>
      <c r="BE60" s="325"/>
      <c r="BF60" s="325"/>
      <c r="BG60" s="325"/>
      <c r="BH60" s="325"/>
      <c r="BI60" s="325"/>
      <c r="BJ60" s="325"/>
      <c r="BK60" s="325"/>
      <c r="BL60" s="325"/>
      <c r="BM60" s="325"/>
      <c r="BN60" s="325"/>
      <c r="BO60" s="325"/>
      <c r="BP60" s="325"/>
      <c r="BQ60" s="325"/>
      <c r="BR60" s="325"/>
      <c r="BS60" s="325"/>
      <c r="BT60" s="325"/>
      <c r="BU60" s="325"/>
      <c r="BV60" s="325"/>
      <c r="BW60" s="325"/>
      <c r="BX60" s="325"/>
      <c r="BY60" s="325"/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25"/>
      <c r="CV60" s="325"/>
      <c r="CW60" s="325"/>
      <c r="CX60" s="325"/>
      <c r="CY60" s="325"/>
      <c r="CZ60" s="325"/>
      <c r="DA60" s="325"/>
      <c r="DB60" s="325"/>
      <c r="DC60" s="325"/>
      <c r="DD60" s="325"/>
      <c r="DE60" s="325"/>
      <c r="DF60" s="325"/>
      <c r="DG60" s="325"/>
      <c r="DH60" s="325"/>
      <c r="DI60" s="325"/>
      <c r="DJ60" s="325"/>
      <c r="DK60" s="325"/>
      <c r="DL60" s="325"/>
      <c r="DM60" s="325"/>
      <c r="DN60" s="325"/>
      <c r="DO60" s="325"/>
      <c r="DP60" s="325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  <c r="EE60" s="325"/>
      <c r="EF60" s="325"/>
      <c r="EG60" s="325"/>
      <c r="EH60" s="325"/>
      <c r="EI60" s="325"/>
      <c r="EJ60" s="325"/>
      <c r="EK60" s="325"/>
      <c r="EL60" s="325"/>
      <c r="EM60" s="325"/>
      <c r="EN60" s="325"/>
      <c r="EO60" s="325"/>
      <c r="EP60" s="325"/>
      <c r="EQ60" s="325"/>
      <c r="ER60" s="325"/>
      <c r="ES60" s="325"/>
      <c r="ET60" s="325"/>
      <c r="EU60" s="325"/>
      <c r="EV60" s="325"/>
      <c r="EW60" s="325"/>
      <c r="EX60" s="325"/>
      <c r="EY60" s="325"/>
      <c r="EZ60" s="325"/>
      <c r="FA60" s="325"/>
      <c r="FB60" s="325"/>
      <c r="FC60" s="325"/>
      <c r="FD60" s="325"/>
      <c r="FE60" s="325"/>
      <c r="FF60" s="325"/>
      <c r="FG60" s="325"/>
      <c r="FH60" s="325"/>
      <c r="FI60" s="325"/>
      <c r="FJ60" s="325"/>
      <c r="FK60" s="325"/>
      <c r="FL60" s="325"/>
      <c r="FM60" s="325"/>
      <c r="FN60" s="325"/>
      <c r="FO60" s="325"/>
      <c r="FP60" s="325"/>
      <c r="FQ60" s="325"/>
      <c r="FR60" s="325"/>
      <c r="FS60" s="325"/>
      <c r="FT60" s="325"/>
      <c r="FU60" s="325"/>
      <c r="FV60" s="325"/>
      <c r="FW60" s="325"/>
      <c r="FX60" s="325"/>
      <c r="FY60" s="325"/>
      <c r="FZ60" s="325"/>
      <c r="GA60" s="325"/>
      <c r="GB60" s="325"/>
      <c r="GC60" s="325"/>
      <c r="GD60" s="325"/>
      <c r="GE60" s="325"/>
      <c r="GF60" s="325"/>
      <c r="GG60" s="325"/>
      <c r="GH60" s="325"/>
      <c r="GI60" s="325"/>
      <c r="GJ60" s="325"/>
      <c r="GK60" s="325"/>
      <c r="GL60" s="325"/>
      <c r="GM60" s="325"/>
      <c r="GN60" s="325"/>
      <c r="GO60" s="325"/>
      <c r="GP60" s="325"/>
      <c r="GQ60" s="325"/>
      <c r="GR60" s="325"/>
      <c r="GS60" s="325"/>
      <c r="GT60" s="325"/>
      <c r="GU60" s="325"/>
      <c r="GV60" s="325"/>
      <c r="GW60" s="325"/>
      <c r="GX60" s="325"/>
      <c r="GY60" s="325"/>
      <c r="GZ60" s="325"/>
      <c r="HA60" s="325"/>
      <c r="HB60" s="325"/>
      <c r="HC60" s="325"/>
      <c r="HD60" s="325"/>
      <c r="HE60" s="325"/>
      <c r="HF60" s="325"/>
      <c r="HG60" s="325"/>
      <c r="HH60" s="325"/>
      <c r="HI60" s="325"/>
      <c r="HJ60" s="325"/>
      <c r="HK60" s="325"/>
      <c r="HL60" s="325"/>
      <c r="HM60" s="325"/>
      <c r="HN60" s="325"/>
      <c r="HO60" s="325"/>
      <c r="HP60" s="325"/>
      <c r="HQ60" s="325"/>
      <c r="HR60" s="325"/>
      <c r="HS60" s="325"/>
      <c r="HT60" s="325"/>
      <c r="HU60" s="325"/>
      <c r="HV60" s="325"/>
      <c r="HW60" s="325"/>
      <c r="HX60" s="325"/>
      <c r="HY60" s="325"/>
      <c r="HZ60" s="325"/>
      <c r="IA60" s="325"/>
      <c r="IB60" s="325"/>
      <c r="IC60" s="325"/>
      <c r="ID60" s="325"/>
      <c r="IE60" s="325"/>
      <c r="IF60" s="325"/>
      <c r="IG60" s="325"/>
      <c r="IH60" s="325"/>
      <c r="II60" s="325"/>
      <c r="IJ60" s="325"/>
      <c r="IK60" s="325"/>
      <c r="IL60" s="325"/>
      <c r="IM60" s="325"/>
      <c r="IN60" s="325"/>
      <c r="IO60" s="325"/>
      <c r="IP60" s="325"/>
      <c r="IQ60" s="325"/>
      <c r="IR60" s="325"/>
      <c r="IS60" s="325"/>
      <c r="IT60" s="325"/>
      <c r="IU60" s="325"/>
      <c r="IV60" s="325"/>
      <c r="IW60" s="325"/>
      <c r="IX60" s="325"/>
      <c r="IY60" s="325"/>
      <c r="IZ60" s="325"/>
      <c r="JA60" s="325"/>
      <c r="JB60" s="325"/>
      <c r="JC60" s="325"/>
      <c r="JD60" s="325"/>
      <c r="JE60" s="325"/>
      <c r="JF60" s="325"/>
      <c r="JG60" s="325"/>
      <c r="JH60" s="325"/>
      <c r="JI60" s="325"/>
      <c r="JJ60" s="325"/>
      <c r="JK60" s="325"/>
      <c r="JL60" s="325"/>
      <c r="JM60" s="325"/>
      <c r="JN60" s="325"/>
      <c r="JO60" s="325"/>
      <c r="JP60" s="325"/>
      <c r="JQ60" s="325"/>
      <c r="JR60" s="325"/>
      <c r="JS60" s="325"/>
      <c r="JT60" s="325"/>
      <c r="JU60" s="325"/>
      <c r="JV60" s="325"/>
      <c r="JW60" s="325"/>
      <c r="JX60" s="325"/>
      <c r="JY60" s="325"/>
      <c r="JZ60" s="325"/>
      <c r="KA60" s="325"/>
      <c r="KB60" s="325"/>
      <c r="KC60" s="325"/>
      <c r="KD60" s="325"/>
      <c r="KE60" s="325"/>
      <c r="KF60" s="325"/>
      <c r="KG60" s="325"/>
      <c r="KH60" s="325"/>
      <c r="KI60" s="325"/>
      <c r="KJ60" s="325"/>
      <c r="KK60" s="325"/>
      <c r="KL60" s="325"/>
      <c r="KM60" s="325"/>
      <c r="KN60" s="325"/>
      <c r="KO60" s="325"/>
      <c r="KP60" s="325"/>
      <c r="KQ60" s="325"/>
      <c r="KR60" s="325"/>
      <c r="KS60" s="325"/>
      <c r="KT60" s="325"/>
      <c r="KU60" s="325"/>
      <c r="KV60" s="325"/>
      <c r="KW60" s="325"/>
      <c r="KX60" s="325"/>
      <c r="KY60" s="325"/>
      <c r="KZ60" s="325"/>
      <c r="LA60" s="325"/>
      <c r="LB60" s="325"/>
      <c r="LC60" s="325"/>
      <c r="LD60" s="325"/>
      <c r="LE60" s="325"/>
      <c r="LF60" s="325"/>
      <c r="LG60" s="325"/>
      <c r="LH60" s="325"/>
      <c r="LI60" s="325"/>
      <c r="LJ60" s="325"/>
      <c r="LK60" s="325"/>
      <c r="LL60" s="325"/>
      <c r="LM60" s="325"/>
      <c r="LN60" s="325"/>
      <c r="LO60" s="325"/>
      <c r="LP60" s="325"/>
      <c r="LQ60" s="325"/>
      <c r="LR60" s="325"/>
      <c r="LS60" s="325"/>
      <c r="LT60" s="325"/>
      <c r="LU60" s="325"/>
      <c r="LV60" s="325"/>
      <c r="LW60" s="325"/>
      <c r="LX60" s="325"/>
      <c r="LY60" s="325"/>
      <c r="LZ60" s="325"/>
      <c r="MA60" s="325"/>
      <c r="MB60" s="325"/>
      <c r="MC60" s="325"/>
      <c r="MD60" s="325"/>
      <c r="ME60" s="325"/>
      <c r="MF60" s="325"/>
      <c r="MG60" s="325"/>
      <c r="MH60" s="325"/>
      <c r="MI60" s="325"/>
      <c r="MJ60" s="325"/>
      <c r="MK60" s="325"/>
      <c r="ML60" s="325"/>
      <c r="MM60" s="325"/>
      <c r="MN60" s="325"/>
      <c r="MO60" s="325"/>
      <c r="MP60" s="325"/>
      <c r="MQ60" s="325"/>
      <c r="MR60" s="325"/>
      <c r="MS60" s="325"/>
      <c r="MT60" s="325"/>
      <c r="MU60" s="325"/>
      <c r="MV60" s="325"/>
      <c r="MW60" s="325"/>
      <c r="MX60" s="325"/>
      <c r="MY60" s="325"/>
      <c r="MZ60" s="325"/>
      <c r="NA60" s="325"/>
      <c r="NB60" s="325"/>
      <c r="NC60" s="325"/>
      <c r="ND60" s="325"/>
      <c r="NE60" s="325"/>
      <c r="NF60" s="325"/>
      <c r="NG60" s="325"/>
      <c r="NH60" s="325"/>
      <c r="NI60" s="325"/>
      <c r="NJ60" s="325"/>
      <c r="NK60" s="325"/>
      <c r="NL60" s="325"/>
      <c r="NM60" s="325"/>
      <c r="NN60" s="325"/>
      <c r="NO60" s="325"/>
      <c r="NP60" s="325"/>
      <c r="NQ60" s="325"/>
      <c r="NR60" s="325"/>
      <c r="NS60" s="325"/>
      <c r="NT60" s="325"/>
      <c r="NU60" s="325"/>
      <c r="NV60" s="325"/>
      <c r="NW60" s="325"/>
      <c r="NX60" s="325"/>
      <c r="NY60" s="325"/>
      <c r="NZ60" s="325"/>
      <c r="OA60" s="325"/>
      <c r="OB60" s="325"/>
      <c r="OC60" s="325"/>
      <c r="OD60" s="325"/>
      <c r="OE60" s="325"/>
      <c r="OF60" s="325"/>
      <c r="OG60" s="325"/>
      <c r="OH60" s="325"/>
      <c r="OI60" s="325"/>
      <c r="OJ60" s="325"/>
      <c r="OK60" s="325"/>
      <c r="OL60" s="325"/>
      <c r="OM60" s="325"/>
      <c r="ON60" s="325"/>
      <c r="OO60" s="325"/>
      <c r="OP60" s="325"/>
      <c r="OQ60" s="325"/>
      <c r="OR60" s="325"/>
      <c r="OS60" s="325"/>
      <c r="OT60" s="325"/>
      <c r="OU60" s="325"/>
      <c r="OV60" s="325"/>
      <c r="OW60" s="325"/>
      <c r="OX60" s="325"/>
      <c r="OY60" s="325"/>
      <c r="OZ60" s="325"/>
      <c r="PA60" s="325"/>
      <c r="PB60" s="325"/>
      <c r="PC60" s="325"/>
      <c r="PD60" s="325"/>
      <c r="PE60" s="325"/>
      <c r="PF60" s="325"/>
      <c r="PG60" s="325"/>
      <c r="PH60" s="325"/>
      <c r="PI60" s="325"/>
      <c r="PJ60" s="325"/>
      <c r="PK60" s="325"/>
      <c r="PL60" s="325"/>
      <c r="PM60" s="325"/>
      <c r="PN60" s="325"/>
      <c r="PO60" s="325"/>
      <c r="PP60" s="325"/>
      <c r="PQ60" s="325"/>
      <c r="PR60" s="325"/>
      <c r="PS60" s="325"/>
      <c r="PT60" s="325"/>
      <c r="PU60" s="325"/>
      <c r="PV60" s="325"/>
      <c r="PW60" s="325"/>
      <c r="PX60" s="325"/>
      <c r="PY60" s="325"/>
      <c r="PZ60" s="325"/>
      <c r="QA60" s="325"/>
      <c r="QB60" s="325"/>
      <c r="QC60" s="325"/>
      <c r="QD60" s="325"/>
      <c r="QE60" s="325"/>
      <c r="QF60" s="325"/>
      <c r="QG60" s="325"/>
      <c r="QH60" s="325"/>
      <c r="QI60" s="325"/>
      <c r="QJ60" s="325"/>
      <c r="QK60" s="325"/>
      <c r="QL60" s="325"/>
      <c r="QM60" s="325"/>
      <c r="QN60" s="325"/>
      <c r="QO60" s="325"/>
      <c r="QP60" s="325"/>
      <c r="QQ60" s="325"/>
      <c r="QR60" s="325"/>
      <c r="QS60" s="325"/>
      <c r="QT60" s="325"/>
      <c r="QU60" s="325"/>
      <c r="QV60" s="325"/>
      <c r="QW60" s="325"/>
      <c r="QX60" s="325"/>
      <c r="QY60" s="325"/>
      <c r="QZ60" s="325"/>
      <c r="RA60" s="325"/>
      <c r="RB60" s="325"/>
      <c r="RC60" s="325"/>
    </row>
    <row r="61" spans="1:471" s="357" customFormat="1" ht="44.25" customHeight="1" thickBot="1">
      <c r="A61" s="446" t="s">
        <v>3137</v>
      </c>
      <c r="B61" s="447" t="s">
        <v>1828</v>
      </c>
      <c r="C61" s="448" t="s">
        <v>1637</v>
      </c>
      <c r="D61" s="449"/>
      <c r="E61" s="449" t="s">
        <v>726</v>
      </c>
      <c r="F61" s="450"/>
      <c r="G61" s="449"/>
      <c r="H61" s="448" t="s">
        <v>1575</v>
      </c>
      <c r="I61" s="449" t="s">
        <v>1830</v>
      </c>
      <c r="J61" s="451" t="s">
        <v>1743</v>
      </c>
      <c r="K61" s="450"/>
      <c r="L61" s="449" t="s">
        <v>1604</v>
      </c>
      <c r="M61" s="452" t="s">
        <v>1607</v>
      </c>
      <c r="N61" s="452" t="s">
        <v>1608</v>
      </c>
      <c r="O61" s="449" t="s">
        <v>1638</v>
      </c>
      <c r="P61" s="449" t="s">
        <v>1655</v>
      </c>
      <c r="Q61" s="453"/>
      <c r="R61" s="454"/>
      <c r="S61" s="454"/>
      <c r="T61" s="453" t="s">
        <v>1829</v>
      </c>
      <c r="U61" s="449">
        <v>0</v>
      </c>
      <c r="V61" s="461">
        <v>0</v>
      </c>
      <c r="W61" s="449">
        <v>0</v>
      </c>
      <c r="X61" s="461">
        <v>0</v>
      </c>
      <c r="Y61" s="449" t="s">
        <v>1825</v>
      </c>
      <c r="Z61" s="449" t="s">
        <v>1597</v>
      </c>
      <c r="AA61" s="449"/>
      <c r="AB61" s="449"/>
      <c r="AC61" s="449"/>
      <c r="AD61" s="449"/>
      <c r="AE61" s="449"/>
      <c r="AF61" s="449"/>
      <c r="AG61" s="449"/>
      <c r="AH61" s="449"/>
      <c r="AI61" s="449"/>
      <c r="AJ61" s="449"/>
      <c r="AK61" s="449"/>
      <c r="AL61" s="449"/>
      <c r="AM61" s="456"/>
      <c r="AN61" s="325"/>
      <c r="AO61" s="325"/>
      <c r="AP61" s="325"/>
      <c r="AQ61" s="325"/>
      <c r="AR61" s="325"/>
      <c r="AS61" s="325"/>
      <c r="AT61" s="325"/>
      <c r="AU61" s="325"/>
      <c r="AV61" s="325"/>
      <c r="AW61" s="325"/>
      <c r="AX61" s="325"/>
      <c r="AY61" s="325"/>
      <c r="AZ61" s="325"/>
      <c r="BA61" s="325"/>
      <c r="BB61" s="325"/>
      <c r="BC61" s="325"/>
      <c r="BD61" s="325"/>
      <c r="BE61" s="325"/>
      <c r="BF61" s="325"/>
      <c r="BG61" s="325"/>
      <c r="BH61" s="325"/>
      <c r="BI61" s="325"/>
      <c r="BJ61" s="325"/>
      <c r="BK61" s="325"/>
      <c r="BL61" s="325"/>
      <c r="BM61" s="325"/>
      <c r="BN61" s="325"/>
      <c r="BO61" s="325"/>
      <c r="BP61" s="325"/>
      <c r="BQ61" s="325"/>
      <c r="BR61" s="325"/>
      <c r="BS61" s="325"/>
      <c r="BT61" s="325"/>
      <c r="BU61" s="325"/>
      <c r="BV61" s="325"/>
      <c r="BW61" s="325"/>
      <c r="BX61" s="325"/>
      <c r="BY61" s="325"/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25"/>
      <c r="CV61" s="325"/>
      <c r="CW61" s="325"/>
      <c r="CX61" s="325"/>
      <c r="CY61" s="325"/>
      <c r="CZ61" s="325"/>
      <c r="DA61" s="325"/>
      <c r="DB61" s="325"/>
      <c r="DC61" s="325"/>
      <c r="DD61" s="325"/>
      <c r="DE61" s="325"/>
      <c r="DF61" s="325"/>
      <c r="DG61" s="325"/>
      <c r="DH61" s="325"/>
      <c r="DI61" s="325"/>
      <c r="DJ61" s="325"/>
      <c r="DK61" s="325"/>
      <c r="DL61" s="325"/>
      <c r="DM61" s="325"/>
      <c r="DN61" s="325"/>
      <c r="DO61" s="325"/>
      <c r="DP61" s="325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  <c r="EE61" s="325"/>
      <c r="EF61" s="325"/>
      <c r="EG61" s="325"/>
      <c r="EH61" s="325"/>
      <c r="EI61" s="325"/>
      <c r="EJ61" s="325"/>
      <c r="EK61" s="325"/>
      <c r="EL61" s="325"/>
      <c r="EM61" s="325"/>
      <c r="EN61" s="325"/>
      <c r="EO61" s="325"/>
      <c r="EP61" s="325"/>
      <c r="EQ61" s="325"/>
      <c r="ER61" s="325"/>
      <c r="ES61" s="325"/>
      <c r="ET61" s="325"/>
      <c r="EU61" s="325"/>
      <c r="EV61" s="325"/>
      <c r="EW61" s="325"/>
      <c r="EX61" s="325"/>
      <c r="EY61" s="325"/>
      <c r="EZ61" s="325"/>
      <c r="FA61" s="325"/>
      <c r="FB61" s="325"/>
      <c r="FC61" s="325"/>
      <c r="FD61" s="325"/>
      <c r="FE61" s="325"/>
      <c r="FF61" s="325"/>
      <c r="FG61" s="325"/>
      <c r="FH61" s="325"/>
      <c r="FI61" s="325"/>
      <c r="FJ61" s="325"/>
      <c r="FK61" s="325"/>
      <c r="FL61" s="325"/>
      <c r="FM61" s="325"/>
      <c r="FN61" s="325"/>
      <c r="FO61" s="325"/>
      <c r="FP61" s="325"/>
      <c r="FQ61" s="325"/>
      <c r="FR61" s="325"/>
      <c r="FS61" s="325"/>
      <c r="FT61" s="325"/>
      <c r="FU61" s="325"/>
      <c r="FV61" s="325"/>
      <c r="FW61" s="325"/>
      <c r="FX61" s="325"/>
      <c r="FY61" s="325"/>
      <c r="FZ61" s="325"/>
      <c r="GA61" s="325"/>
      <c r="GB61" s="325"/>
      <c r="GC61" s="325"/>
      <c r="GD61" s="325"/>
      <c r="GE61" s="325"/>
      <c r="GF61" s="325"/>
      <c r="GG61" s="325"/>
      <c r="GH61" s="325"/>
      <c r="GI61" s="325"/>
      <c r="GJ61" s="325"/>
      <c r="GK61" s="325"/>
      <c r="GL61" s="325"/>
      <c r="GM61" s="325"/>
      <c r="GN61" s="325"/>
      <c r="GO61" s="325"/>
      <c r="GP61" s="325"/>
      <c r="GQ61" s="325"/>
      <c r="GR61" s="325"/>
      <c r="GS61" s="325"/>
      <c r="GT61" s="325"/>
      <c r="GU61" s="325"/>
      <c r="GV61" s="325"/>
      <c r="GW61" s="325"/>
      <c r="GX61" s="325"/>
      <c r="GY61" s="325"/>
      <c r="GZ61" s="325"/>
      <c r="HA61" s="325"/>
      <c r="HB61" s="325"/>
      <c r="HC61" s="325"/>
      <c r="HD61" s="325"/>
      <c r="HE61" s="325"/>
      <c r="HF61" s="325"/>
      <c r="HG61" s="325"/>
      <c r="HH61" s="325"/>
      <c r="HI61" s="325"/>
      <c r="HJ61" s="325"/>
      <c r="HK61" s="325"/>
      <c r="HL61" s="325"/>
      <c r="HM61" s="325"/>
      <c r="HN61" s="325"/>
      <c r="HO61" s="325"/>
      <c r="HP61" s="325"/>
      <c r="HQ61" s="325"/>
      <c r="HR61" s="325"/>
      <c r="HS61" s="325"/>
      <c r="HT61" s="325"/>
      <c r="HU61" s="325"/>
      <c r="HV61" s="325"/>
      <c r="HW61" s="325"/>
      <c r="HX61" s="325"/>
      <c r="HY61" s="325"/>
      <c r="HZ61" s="325"/>
      <c r="IA61" s="325"/>
      <c r="IB61" s="325"/>
      <c r="IC61" s="325"/>
      <c r="ID61" s="325"/>
      <c r="IE61" s="325"/>
      <c r="IF61" s="325"/>
      <c r="IG61" s="325"/>
      <c r="IH61" s="325"/>
      <c r="II61" s="325"/>
      <c r="IJ61" s="325"/>
      <c r="IK61" s="325"/>
      <c r="IL61" s="325"/>
      <c r="IM61" s="325"/>
      <c r="IN61" s="325"/>
      <c r="IO61" s="325"/>
      <c r="IP61" s="325"/>
      <c r="IQ61" s="325"/>
      <c r="IR61" s="325"/>
      <c r="IS61" s="325"/>
      <c r="IT61" s="325"/>
      <c r="IU61" s="325"/>
      <c r="IV61" s="325"/>
      <c r="IW61" s="325"/>
      <c r="IX61" s="325"/>
      <c r="IY61" s="325"/>
      <c r="IZ61" s="325"/>
      <c r="JA61" s="325"/>
      <c r="JB61" s="325"/>
      <c r="JC61" s="325"/>
      <c r="JD61" s="325"/>
      <c r="JE61" s="325"/>
      <c r="JF61" s="325"/>
      <c r="JG61" s="325"/>
      <c r="JH61" s="325"/>
      <c r="JI61" s="325"/>
      <c r="JJ61" s="325"/>
      <c r="JK61" s="325"/>
      <c r="JL61" s="325"/>
      <c r="JM61" s="325"/>
      <c r="JN61" s="325"/>
      <c r="JO61" s="325"/>
      <c r="JP61" s="325"/>
      <c r="JQ61" s="325"/>
      <c r="JR61" s="325"/>
      <c r="JS61" s="325"/>
      <c r="JT61" s="325"/>
      <c r="JU61" s="325"/>
      <c r="JV61" s="325"/>
      <c r="JW61" s="325"/>
      <c r="JX61" s="325"/>
      <c r="JY61" s="325"/>
      <c r="JZ61" s="325"/>
      <c r="KA61" s="325"/>
      <c r="KB61" s="325"/>
      <c r="KC61" s="325"/>
      <c r="KD61" s="325"/>
      <c r="KE61" s="325"/>
      <c r="KF61" s="325"/>
      <c r="KG61" s="325"/>
      <c r="KH61" s="325"/>
      <c r="KI61" s="325"/>
      <c r="KJ61" s="325"/>
      <c r="KK61" s="325"/>
      <c r="KL61" s="325"/>
      <c r="KM61" s="325"/>
      <c r="KN61" s="325"/>
      <c r="KO61" s="325"/>
      <c r="KP61" s="325"/>
      <c r="KQ61" s="325"/>
      <c r="KR61" s="325"/>
      <c r="KS61" s="325"/>
      <c r="KT61" s="325"/>
      <c r="KU61" s="325"/>
      <c r="KV61" s="325"/>
      <c r="KW61" s="325"/>
      <c r="KX61" s="325"/>
      <c r="KY61" s="325"/>
      <c r="KZ61" s="325"/>
      <c r="LA61" s="325"/>
      <c r="LB61" s="325"/>
      <c r="LC61" s="325"/>
      <c r="LD61" s="325"/>
      <c r="LE61" s="325"/>
      <c r="LF61" s="325"/>
      <c r="LG61" s="325"/>
      <c r="LH61" s="325"/>
      <c r="LI61" s="325"/>
      <c r="LJ61" s="325"/>
      <c r="LK61" s="325"/>
      <c r="LL61" s="325"/>
      <c r="LM61" s="325"/>
      <c r="LN61" s="325"/>
      <c r="LO61" s="325"/>
      <c r="LP61" s="325"/>
      <c r="LQ61" s="325"/>
      <c r="LR61" s="325"/>
      <c r="LS61" s="325"/>
      <c r="LT61" s="325"/>
      <c r="LU61" s="325"/>
      <c r="LV61" s="325"/>
      <c r="LW61" s="325"/>
      <c r="LX61" s="325"/>
      <c r="LY61" s="325"/>
      <c r="LZ61" s="325"/>
      <c r="MA61" s="325"/>
      <c r="MB61" s="325"/>
      <c r="MC61" s="325"/>
      <c r="MD61" s="325"/>
      <c r="ME61" s="325"/>
      <c r="MF61" s="325"/>
      <c r="MG61" s="325"/>
      <c r="MH61" s="325"/>
      <c r="MI61" s="325"/>
      <c r="MJ61" s="325"/>
      <c r="MK61" s="325"/>
      <c r="ML61" s="325"/>
      <c r="MM61" s="325"/>
      <c r="MN61" s="325"/>
      <c r="MO61" s="325"/>
      <c r="MP61" s="325"/>
      <c r="MQ61" s="325"/>
      <c r="MR61" s="325"/>
      <c r="MS61" s="325"/>
      <c r="MT61" s="325"/>
      <c r="MU61" s="325"/>
      <c r="MV61" s="325"/>
      <c r="MW61" s="325"/>
      <c r="MX61" s="325"/>
      <c r="MY61" s="325"/>
      <c r="MZ61" s="325"/>
      <c r="NA61" s="325"/>
      <c r="NB61" s="325"/>
      <c r="NC61" s="325"/>
      <c r="ND61" s="325"/>
      <c r="NE61" s="325"/>
      <c r="NF61" s="325"/>
      <c r="NG61" s="325"/>
      <c r="NH61" s="325"/>
      <c r="NI61" s="325"/>
      <c r="NJ61" s="325"/>
      <c r="NK61" s="325"/>
      <c r="NL61" s="325"/>
      <c r="NM61" s="325"/>
      <c r="NN61" s="325"/>
      <c r="NO61" s="325"/>
      <c r="NP61" s="325"/>
      <c r="NQ61" s="325"/>
      <c r="NR61" s="325"/>
      <c r="NS61" s="325"/>
      <c r="NT61" s="325"/>
      <c r="NU61" s="325"/>
      <c r="NV61" s="325"/>
      <c r="NW61" s="325"/>
      <c r="NX61" s="325"/>
      <c r="NY61" s="325"/>
      <c r="NZ61" s="325"/>
      <c r="OA61" s="325"/>
      <c r="OB61" s="325"/>
      <c r="OC61" s="325"/>
      <c r="OD61" s="325"/>
      <c r="OE61" s="325"/>
      <c r="OF61" s="325"/>
      <c r="OG61" s="325"/>
      <c r="OH61" s="325"/>
      <c r="OI61" s="325"/>
      <c r="OJ61" s="325"/>
      <c r="OK61" s="325"/>
      <c r="OL61" s="325"/>
      <c r="OM61" s="325"/>
      <c r="ON61" s="325"/>
      <c r="OO61" s="325"/>
      <c r="OP61" s="325"/>
      <c r="OQ61" s="325"/>
      <c r="OR61" s="325"/>
      <c r="OS61" s="325"/>
      <c r="OT61" s="325"/>
      <c r="OU61" s="325"/>
      <c r="OV61" s="325"/>
      <c r="OW61" s="325"/>
      <c r="OX61" s="325"/>
      <c r="OY61" s="325"/>
      <c r="OZ61" s="325"/>
      <c r="PA61" s="325"/>
      <c r="PB61" s="325"/>
      <c r="PC61" s="325"/>
      <c r="PD61" s="325"/>
      <c r="PE61" s="325"/>
      <c r="PF61" s="325"/>
      <c r="PG61" s="325"/>
      <c r="PH61" s="325"/>
      <c r="PI61" s="325"/>
      <c r="PJ61" s="325"/>
      <c r="PK61" s="325"/>
      <c r="PL61" s="325"/>
      <c r="PM61" s="325"/>
      <c r="PN61" s="325"/>
      <c r="PO61" s="325"/>
      <c r="PP61" s="325"/>
      <c r="PQ61" s="325"/>
      <c r="PR61" s="325"/>
      <c r="PS61" s="325"/>
      <c r="PT61" s="325"/>
      <c r="PU61" s="325"/>
      <c r="PV61" s="325"/>
      <c r="PW61" s="325"/>
      <c r="PX61" s="325"/>
      <c r="PY61" s="325"/>
      <c r="PZ61" s="325"/>
      <c r="QA61" s="325"/>
      <c r="QB61" s="325"/>
      <c r="QC61" s="325"/>
      <c r="QD61" s="325"/>
      <c r="QE61" s="325"/>
      <c r="QF61" s="325"/>
      <c r="QG61" s="325"/>
      <c r="QH61" s="325"/>
      <c r="QI61" s="325"/>
      <c r="QJ61" s="325"/>
      <c r="QK61" s="325"/>
      <c r="QL61" s="325"/>
      <c r="QM61" s="325"/>
      <c r="QN61" s="325"/>
      <c r="QO61" s="325"/>
      <c r="QP61" s="325"/>
      <c r="QQ61" s="325"/>
      <c r="QR61" s="325"/>
      <c r="QS61" s="325"/>
      <c r="QT61" s="325"/>
      <c r="QU61" s="325"/>
      <c r="QV61" s="325"/>
      <c r="QW61" s="325"/>
      <c r="QX61" s="325"/>
      <c r="QY61" s="325"/>
      <c r="QZ61" s="325"/>
      <c r="RA61" s="325"/>
      <c r="RB61" s="325"/>
      <c r="RC61" s="325"/>
    </row>
    <row r="62" spans="1:471" s="357" customFormat="1" ht="44.25" customHeight="1" thickBot="1">
      <c r="A62" s="437" t="s">
        <v>3137</v>
      </c>
      <c r="B62" s="438" t="s">
        <v>1831</v>
      </c>
      <c r="C62" s="439" t="s">
        <v>1637</v>
      </c>
      <c r="D62" s="440">
        <v>33</v>
      </c>
      <c r="E62" s="440" t="s">
        <v>726</v>
      </c>
      <c r="F62" s="441"/>
      <c r="G62" s="440" t="s">
        <v>1600</v>
      </c>
      <c r="H62" s="439" t="s">
        <v>1575</v>
      </c>
      <c r="I62" s="440" t="s">
        <v>1821</v>
      </c>
      <c r="J62" s="442" t="s">
        <v>1743</v>
      </c>
      <c r="K62" s="441"/>
      <c r="L62" s="440" t="s">
        <v>1604</v>
      </c>
      <c r="M62" s="443" t="s">
        <v>1607</v>
      </c>
      <c r="N62" s="443" t="s">
        <v>1608</v>
      </c>
      <c r="O62" s="440" t="s">
        <v>1638</v>
      </c>
      <c r="P62" s="440" t="s">
        <v>1593</v>
      </c>
      <c r="Q62" s="444">
        <v>3</v>
      </c>
      <c r="R62" s="465" t="s">
        <v>1832</v>
      </c>
      <c r="S62" s="444" t="s">
        <v>1734</v>
      </c>
      <c r="T62" s="444" t="s">
        <v>1630</v>
      </c>
      <c r="U62" s="440">
        <v>0</v>
      </c>
      <c r="V62" s="466">
        <v>0</v>
      </c>
      <c r="W62" s="440">
        <v>0</v>
      </c>
      <c r="X62" s="466">
        <v>0</v>
      </c>
      <c r="Y62" s="440">
        <v>0</v>
      </c>
      <c r="Z62" s="440" t="s">
        <v>1658</v>
      </c>
      <c r="AA62" s="440"/>
      <c r="AB62" s="440" t="s">
        <v>1833</v>
      </c>
      <c r="AC62" s="440"/>
      <c r="AD62" s="440" t="s">
        <v>1834</v>
      </c>
      <c r="AE62" s="440" t="s">
        <v>1835</v>
      </c>
      <c r="AF62" s="440" t="s">
        <v>1772</v>
      </c>
      <c r="AG62" s="440" t="s">
        <v>1836</v>
      </c>
      <c r="AH62" s="440"/>
      <c r="AI62" s="440"/>
      <c r="AJ62" s="440"/>
      <c r="AK62" s="440"/>
      <c r="AL62" s="440"/>
      <c r="AM62" s="445"/>
      <c r="AN62" s="325"/>
      <c r="AO62" s="325"/>
      <c r="AP62" s="325"/>
      <c r="AQ62" s="325"/>
      <c r="AR62" s="325"/>
      <c r="AS62" s="325"/>
      <c r="AT62" s="325"/>
      <c r="AU62" s="325"/>
      <c r="AV62" s="325"/>
      <c r="AW62" s="325"/>
      <c r="AX62" s="325"/>
      <c r="AY62" s="325"/>
      <c r="AZ62" s="325"/>
      <c r="BA62" s="325"/>
      <c r="BB62" s="325"/>
      <c r="BC62" s="325"/>
      <c r="BD62" s="325"/>
      <c r="BE62" s="325"/>
      <c r="BF62" s="325"/>
      <c r="BG62" s="325"/>
      <c r="BH62" s="325"/>
      <c r="BI62" s="325"/>
      <c r="BJ62" s="325"/>
      <c r="BK62" s="325"/>
      <c r="BL62" s="325"/>
      <c r="BM62" s="325"/>
      <c r="BN62" s="325"/>
      <c r="BO62" s="325"/>
      <c r="BP62" s="325"/>
      <c r="BQ62" s="325"/>
      <c r="BR62" s="325"/>
      <c r="BS62" s="325"/>
      <c r="BT62" s="325"/>
      <c r="BU62" s="325"/>
      <c r="BV62" s="325"/>
      <c r="BW62" s="325"/>
      <c r="BX62" s="325"/>
      <c r="BY62" s="325"/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25"/>
      <c r="CV62" s="325"/>
      <c r="CW62" s="325"/>
      <c r="CX62" s="325"/>
      <c r="CY62" s="325"/>
      <c r="CZ62" s="325"/>
      <c r="DA62" s="325"/>
      <c r="DB62" s="325"/>
      <c r="DC62" s="325"/>
      <c r="DD62" s="325"/>
      <c r="DE62" s="325"/>
      <c r="DF62" s="325"/>
      <c r="DG62" s="325"/>
      <c r="DH62" s="325"/>
      <c r="DI62" s="325"/>
      <c r="DJ62" s="325"/>
      <c r="DK62" s="325"/>
      <c r="DL62" s="325"/>
      <c r="DM62" s="325"/>
      <c r="DN62" s="325"/>
      <c r="DO62" s="325"/>
      <c r="DP62" s="325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  <c r="EE62" s="325"/>
      <c r="EF62" s="325"/>
      <c r="EG62" s="325"/>
      <c r="EH62" s="325"/>
      <c r="EI62" s="325"/>
      <c r="EJ62" s="325"/>
      <c r="EK62" s="325"/>
      <c r="EL62" s="325"/>
      <c r="EM62" s="325"/>
      <c r="EN62" s="325"/>
      <c r="EO62" s="325"/>
      <c r="EP62" s="325"/>
      <c r="EQ62" s="325"/>
      <c r="ER62" s="325"/>
      <c r="ES62" s="325"/>
      <c r="ET62" s="325"/>
      <c r="EU62" s="325"/>
      <c r="EV62" s="325"/>
      <c r="EW62" s="325"/>
      <c r="EX62" s="325"/>
      <c r="EY62" s="325"/>
      <c r="EZ62" s="325"/>
      <c r="FA62" s="325"/>
      <c r="FB62" s="325"/>
      <c r="FC62" s="325"/>
      <c r="FD62" s="325"/>
      <c r="FE62" s="325"/>
      <c r="FF62" s="325"/>
      <c r="FG62" s="325"/>
      <c r="FH62" s="325"/>
      <c r="FI62" s="325"/>
      <c r="FJ62" s="325"/>
      <c r="FK62" s="325"/>
      <c r="FL62" s="325"/>
      <c r="FM62" s="325"/>
      <c r="FN62" s="325"/>
      <c r="FO62" s="325"/>
      <c r="FP62" s="325"/>
      <c r="FQ62" s="325"/>
      <c r="FR62" s="325"/>
      <c r="FS62" s="325"/>
      <c r="FT62" s="325"/>
      <c r="FU62" s="325"/>
      <c r="FV62" s="325"/>
      <c r="FW62" s="325"/>
      <c r="FX62" s="325"/>
      <c r="FY62" s="325"/>
      <c r="FZ62" s="325"/>
      <c r="GA62" s="325"/>
      <c r="GB62" s="325"/>
      <c r="GC62" s="325"/>
      <c r="GD62" s="325"/>
      <c r="GE62" s="325"/>
      <c r="GF62" s="325"/>
      <c r="GG62" s="325"/>
      <c r="GH62" s="325"/>
      <c r="GI62" s="325"/>
      <c r="GJ62" s="325"/>
      <c r="GK62" s="325"/>
      <c r="GL62" s="325"/>
      <c r="GM62" s="325"/>
      <c r="GN62" s="325"/>
      <c r="GO62" s="325"/>
      <c r="GP62" s="325"/>
      <c r="GQ62" s="325"/>
      <c r="GR62" s="325"/>
      <c r="GS62" s="325"/>
      <c r="GT62" s="325"/>
      <c r="GU62" s="325"/>
      <c r="GV62" s="325"/>
      <c r="GW62" s="325"/>
      <c r="GX62" s="325"/>
      <c r="GY62" s="325"/>
      <c r="GZ62" s="325"/>
      <c r="HA62" s="325"/>
      <c r="HB62" s="325"/>
      <c r="HC62" s="325"/>
      <c r="HD62" s="325"/>
      <c r="HE62" s="325"/>
      <c r="HF62" s="325"/>
      <c r="HG62" s="325"/>
      <c r="HH62" s="325"/>
      <c r="HI62" s="325"/>
      <c r="HJ62" s="325"/>
      <c r="HK62" s="325"/>
      <c r="HL62" s="325"/>
      <c r="HM62" s="325"/>
      <c r="HN62" s="325"/>
      <c r="HO62" s="325"/>
      <c r="HP62" s="325"/>
      <c r="HQ62" s="325"/>
      <c r="HR62" s="325"/>
      <c r="HS62" s="325"/>
      <c r="HT62" s="325"/>
      <c r="HU62" s="325"/>
      <c r="HV62" s="325"/>
      <c r="HW62" s="325"/>
      <c r="HX62" s="325"/>
      <c r="HY62" s="325"/>
      <c r="HZ62" s="325"/>
      <c r="IA62" s="325"/>
      <c r="IB62" s="325"/>
      <c r="IC62" s="325"/>
      <c r="ID62" s="325"/>
      <c r="IE62" s="325"/>
      <c r="IF62" s="325"/>
      <c r="IG62" s="325"/>
      <c r="IH62" s="325"/>
      <c r="II62" s="325"/>
      <c r="IJ62" s="325"/>
      <c r="IK62" s="325"/>
      <c r="IL62" s="325"/>
      <c r="IM62" s="325"/>
      <c r="IN62" s="325"/>
      <c r="IO62" s="325"/>
      <c r="IP62" s="325"/>
      <c r="IQ62" s="325"/>
      <c r="IR62" s="325"/>
      <c r="IS62" s="325"/>
      <c r="IT62" s="325"/>
      <c r="IU62" s="325"/>
      <c r="IV62" s="325"/>
      <c r="IW62" s="325"/>
      <c r="IX62" s="325"/>
      <c r="IY62" s="325"/>
      <c r="IZ62" s="325"/>
      <c r="JA62" s="325"/>
      <c r="JB62" s="325"/>
      <c r="JC62" s="325"/>
      <c r="JD62" s="325"/>
      <c r="JE62" s="325"/>
      <c r="JF62" s="325"/>
      <c r="JG62" s="325"/>
      <c r="JH62" s="325"/>
      <c r="JI62" s="325"/>
      <c r="JJ62" s="325"/>
      <c r="JK62" s="325"/>
      <c r="JL62" s="325"/>
      <c r="JM62" s="325"/>
      <c r="JN62" s="325"/>
      <c r="JO62" s="325"/>
      <c r="JP62" s="325"/>
      <c r="JQ62" s="325"/>
      <c r="JR62" s="325"/>
      <c r="JS62" s="325"/>
      <c r="JT62" s="325"/>
      <c r="JU62" s="325"/>
      <c r="JV62" s="325"/>
      <c r="JW62" s="325"/>
      <c r="JX62" s="325"/>
      <c r="JY62" s="325"/>
      <c r="JZ62" s="325"/>
      <c r="KA62" s="325"/>
      <c r="KB62" s="325"/>
      <c r="KC62" s="325"/>
      <c r="KD62" s="325"/>
      <c r="KE62" s="325"/>
      <c r="KF62" s="325"/>
      <c r="KG62" s="325"/>
      <c r="KH62" s="325"/>
      <c r="KI62" s="325"/>
      <c r="KJ62" s="325"/>
      <c r="KK62" s="325"/>
      <c r="KL62" s="325"/>
      <c r="KM62" s="325"/>
      <c r="KN62" s="325"/>
      <c r="KO62" s="325"/>
      <c r="KP62" s="325"/>
      <c r="KQ62" s="325"/>
      <c r="KR62" s="325"/>
      <c r="KS62" s="325"/>
      <c r="KT62" s="325"/>
      <c r="KU62" s="325"/>
      <c r="KV62" s="325"/>
      <c r="KW62" s="325"/>
      <c r="KX62" s="325"/>
      <c r="KY62" s="325"/>
      <c r="KZ62" s="325"/>
      <c r="LA62" s="325"/>
      <c r="LB62" s="325"/>
      <c r="LC62" s="325"/>
      <c r="LD62" s="325"/>
      <c r="LE62" s="325"/>
      <c r="LF62" s="325"/>
      <c r="LG62" s="325"/>
      <c r="LH62" s="325"/>
      <c r="LI62" s="325"/>
      <c r="LJ62" s="325"/>
      <c r="LK62" s="325"/>
      <c r="LL62" s="325"/>
      <c r="LM62" s="325"/>
      <c r="LN62" s="325"/>
      <c r="LO62" s="325"/>
      <c r="LP62" s="325"/>
      <c r="LQ62" s="325"/>
      <c r="LR62" s="325"/>
      <c r="LS62" s="325"/>
      <c r="LT62" s="325"/>
      <c r="LU62" s="325"/>
      <c r="LV62" s="325"/>
      <c r="LW62" s="325"/>
      <c r="LX62" s="325"/>
      <c r="LY62" s="325"/>
      <c r="LZ62" s="325"/>
      <c r="MA62" s="325"/>
      <c r="MB62" s="325"/>
      <c r="MC62" s="325"/>
      <c r="MD62" s="325"/>
      <c r="ME62" s="325"/>
      <c r="MF62" s="325"/>
      <c r="MG62" s="325"/>
      <c r="MH62" s="325"/>
      <c r="MI62" s="325"/>
      <c r="MJ62" s="325"/>
      <c r="MK62" s="325"/>
      <c r="ML62" s="325"/>
      <c r="MM62" s="325"/>
      <c r="MN62" s="325"/>
      <c r="MO62" s="325"/>
      <c r="MP62" s="325"/>
      <c r="MQ62" s="325"/>
      <c r="MR62" s="325"/>
      <c r="MS62" s="325"/>
      <c r="MT62" s="325"/>
      <c r="MU62" s="325"/>
      <c r="MV62" s="325"/>
      <c r="MW62" s="325"/>
      <c r="MX62" s="325"/>
      <c r="MY62" s="325"/>
      <c r="MZ62" s="325"/>
      <c r="NA62" s="325"/>
      <c r="NB62" s="325"/>
      <c r="NC62" s="325"/>
      <c r="ND62" s="325"/>
      <c r="NE62" s="325"/>
      <c r="NF62" s="325"/>
      <c r="NG62" s="325"/>
      <c r="NH62" s="325"/>
      <c r="NI62" s="325"/>
      <c r="NJ62" s="325"/>
      <c r="NK62" s="325"/>
      <c r="NL62" s="325"/>
      <c r="NM62" s="325"/>
      <c r="NN62" s="325"/>
      <c r="NO62" s="325"/>
      <c r="NP62" s="325"/>
      <c r="NQ62" s="325"/>
      <c r="NR62" s="325"/>
      <c r="NS62" s="325"/>
      <c r="NT62" s="325"/>
      <c r="NU62" s="325"/>
      <c r="NV62" s="325"/>
      <c r="NW62" s="325"/>
      <c r="NX62" s="325"/>
      <c r="NY62" s="325"/>
      <c r="NZ62" s="325"/>
      <c r="OA62" s="325"/>
      <c r="OB62" s="325"/>
      <c r="OC62" s="325"/>
      <c r="OD62" s="325"/>
      <c r="OE62" s="325"/>
      <c r="OF62" s="325"/>
      <c r="OG62" s="325"/>
      <c r="OH62" s="325"/>
      <c r="OI62" s="325"/>
      <c r="OJ62" s="325"/>
      <c r="OK62" s="325"/>
      <c r="OL62" s="325"/>
      <c r="OM62" s="325"/>
      <c r="ON62" s="325"/>
      <c r="OO62" s="325"/>
      <c r="OP62" s="325"/>
      <c r="OQ62" s="325"/>
      <c r="OR62" s="325"/>
      <c r="OS62" s="325"/>
      <c r="OT62" s="325"/>
      <c r="OU62" s="325"/>
      <c r="OV62" s="325"/>
      <c r="OW62" s="325"/>
      <c r="OX62" s="325"/>
      <c r="OY62" s="325"/>
      <c r="OZ62" s="325"/>
      <c r="PA62" s="325"/>
      <c r="PB62" s="325"/>
      <c r="PC62" s="325"/>
      <c r="PD62" s="325"/>
      <c r="PE62" s="325"/>
      <c r="PF62" s="325"/>
      <c r="PG62" s="325"/>
      <c r="PH62" s="325"/>
      <c r="PI62" s="325"/>
      <c r="PJ62" s="325"/>
      <c r="PK62" s="325"/>
      <c r="PL62" s="325"/>
      <c r="PM62" s="325"/>
      <c r="PN62" s="325"/>
      <c r="PO62" s="325"/>
      <c r="PP62" s="325"/>
      <c r="PQ62" s="325"/>
      <c r="PR62" s="325"/>
      <c r="PS62" s="325"/>
      <c r="PT62" s="325"/>
      <c r="PU62" s="325"/>
      <c r="PV62" s="325"/>
      <c r="PW62" s="325"/>
      <c r="PX62" s="325"/>
      <c r="PY62" s="325"/>
      <c r="PZ62" s="325"/>
      <c r="QA62" s="325"/>
      <c r="QB62" s="325"/>
      <c r="QC62" s="325"/>
      <c r="QD62" s="325"/>
      <c r="QE62" s="325"/>
      <c r="QF62" s="325"/>
      <c r="QG62" s="325"/>
      <c r="QH62" s="325"/>
      <c r="QI62" s="325"/>
      <c r="QJ62" s="325"/>
      <c r="QK62" s="325"/>
      <c r="QL62" s="325"/>
      <c r="QM62" s="325"/>
      <c r="QN62" s="325"/>
      <c r="QO62" s="325"/>
      <c r="QP62" s="325"/>
      <c r="QQ62" s="325"/>
      <c r="QR62" s="325"/>
      <c r="QS62" s="325"/>
      <c r="QT62" s="325"/>
      <c r="QU62" s="325"/>
      <c r="QV62" s="325"/>
      <c r="QW62" s="325"/>
      <c r="QX62" s="325"/>
      <c r="QY62" s="325"/>
      <c r="QZ62" s="325"/>
      <c r="RA62" s="325"/>
      <c r="RB62" s="325"/>
      <c r="RC62" s="325"/>
    </row>
    <row r="63" spans="1:471" s="357" customFormat="1" ht="44.25" customHeight="1" thickBot="1">
      <c r="A63" s="437" t="s">
        <v>3137</v>
      </c>
      <c r="B63" s="431" t="s">
        <v>1837</v>
      </c>
      <c r="C63" s="432" t="s">
        <v>1591</v>
      </c>
      <c r="D63" s="434">
        <v>72</v>
      </c>
      <c r="E63" s="434" t="s">
        <v>726</v>
      </c>
      <c r="F63" s="433"/>
      <c r="G63" s="434" t="s">
        <v>1839</v>
      </c>
      <c r="H63" s="432" t="s">
        <v>1575</v>
      </c>
      <c r="I63" s="434" t="s">
        <v>1843</v>
      </c>
      <c r="J63" s="467" t="s">
        <v>1844</v>
      </c>
      <c r="K63" s="433"/>
      <c r="L63" s="434" t="s">
        <v>1604</v>
      </c>
      <c r="M63" s="435" t="s">
        <v>1607</v>
      </c>
      <c r="N63" s="435" t="s">
        <v>1608</v>
      </c>
      <c r="O63" s="434" t="s">
        <v>1592</v>
      </c>
      <c r="P63" s="434" t="s">
        <v>1593</v>
      </c>
      <c r="Q63" s="468">
        <v>3</v>
      </c>
      <c r="R63" s="468" t="s">
        <v>1639</v>
      </c>
      <c r="S63" s="468" t="s">
        <v>1629</v>
      </c>
      <c r="T63" s="468" t="s">
        <v>1838</v>
      </c>
      <c r="U63" s="434" t="s">
        <v>1597</v>
      </c>
      <c r="V63" s="469">
        <v>1</v>
      </c>
      <c r="W63" s="434" t="s">
        <v>1598</v>
      </c>
      <c r="X63" s="469">
        <v>0.1</v>
      </c>
      <c r="Y63" s="434">
        <v>0</v>
      </c>
      <c r="Z63" s="434" t="s">
        <v>1658</v>
      </c>
      <c r="AA63" s="434"/>
      <c r="AB63" s="434" t="s">
        <v>1840</v>
      </c>
      <c r="AC63" s="434"/>
      <c r="AD63" s="434"/>
      <c r="AE63" s="434" t="s">
        <v>1841</v>
      </c>
      <c r="AF63" s="434" t="s">
        <v>1603</v>
      </c>
      <c r="AG63" s="434" t="s">
        <v>1842</v>
      </c>
      <c r="AH63" s="434"/>
      <c r="AI63" s="434"/>
      <c r="AJ63" s="434"/>
      <c r="AK63" s="434"/>
      <c r="AL63" s="434"/>
      <c r="AM63" s="470"/>
      <c r="AN63" s="325"/>
      <c r="AO63" s="325"/>
      <c r="AP63" s="325"/>
      <c r="AQ63" s="325"/>
      <c r="AR63" s="325"/>
      <c r="AS63" s="325"/>
      <c r="AT63" s="325"/>
      <c r="AU63" s="325"/>
      <c r="AV63" s="325"/>
      <c r="AW63" s="325"/>
      <c r="AX63" s="325"/>
      <c r="AY63" s="325"/>
      <c r="AZ63" s="325"/>
      <c r="BA63" s="325"/>
      <c r="BB63" s="325"/>
      <c r="BC63" s="325"/>
      <c r="BD63" s="325"/>
      <c r="BE63" s="325"/>
      <c r="BF63" s="325"/>
      <c r="BG63" s="325"/>
      <c r="BH63" s="325"/>
      <c r="BI63" s="325"/>
      <c r="BJ63" s="325"/>
      <c r="BK63" s="325"/>
      <c r="BL63" s="325"/>
      <c r="BM63" s="325"/>
      <c r="BN63" s="325"/>
      <c r="BO63" s="325"/>
      <c r="BP63" s="325"/>
      <c r="BQ63" s="325"/>
      <c r="BR63" s="325"/>
      <c r="BS63" s="325"/>
      <c r="BT63" s="325"/>
      <c r="BU63" s="325"/>
      <c r="BV63" s="325"/>
      <c r="BW63" s="325"/>
      <c r="BX63" s="325"/>
      <c r="BY63" s="325"/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25"/>
      <c r="CV63" s="325"/>
      <c r="CW63" s="325"/>
      <c r="CX63" s="325"/>
      <c r="CY63" s="325"/>
      <c r="CZ63" s="325"/>
      <c r="DA63" s="325"/>
      <c r="DB63" s="325"/>
      <c r="DC63" s="325"/>
      <c r="DD63" s="325"/>
      <c r="DE63" s="325"/>
      <c r="DF63" s="325"/>
      <c r="DG63" s="325"/>
      <c r="DH63" s="325"/>
      <c r="DI63" s="325"/>
      <c r="DJ63" s="325"/>
      <c r="DK63" s="325"/>
      <c r="DL63" s="325"/>
      <c r="DM63" s="325"/>
      <c r="DN63" s="325"/>
      <c r="DO63" s="325"/>
      <c r="DP63" s="325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  <c r="EE63" s="325"/>
      <c r="EF63" s="325"/>
      <c r="EG63" s="325"/>
      <c r="EH63" s="325"/>
      <c r="EI63" s="325"/>
      <c r="EJ63" s="325"/>
      <c r="EK63" s="325"/>
      <c r="EL63" s="325"/>
      <c r="EM63" s="325"/>
      <c r="EN63" s="325"/>
      <c r="EO63" s="325"/>
      <c r="EP63" s="325"/>
      <c r="EQ63" s="325"/>
      <c r="ER63" s="325"/>
      <c r="ES63" s="325"/>
      <c r="ET63" s="325"/>
      <c r="EU63" s="325"/>
      <c r="EV63" s="325"/>
      <c r="EW63" s="325"/>
      <c r="EX63" s="325"/>
      <c r="EY63" s="325"/>
      <c r="EZ63" s="325"/>
      <c r="FA63" s="325"/>
      <c r="FB63" s="325"/>
      <c r="FC63" s="325"/>
      <c r="FD63" s="325"/>
      <c r="FE63" s="325"/>
      <c r="FF63" s="325"/>
      <c r="FG63" s="325"/>
      <c r="FH63" s="325"/>
      <c r="FI63" s="325"/>
      <c r="FJ63" s="325"/>
      <c r="FK63" s="325"/>
      <c r="FL63" s="325"/>
      <c r="FM63" s="325"/>
      <c r="FN63" s="325"/>
      <c r="FO63" s="325"/>
      <c r="FP63" s="325"/>
      <c r="FQ63" s="325"/>
      <c r="FR63" s="325"/>
      <c r="FS63" s="325"/>
      <c r="FT63" s="325"/>
      <c r="FU63" s="325"/>
      <c r="FV63" s="325"/>
      <c r="FW63" s="325"/>
      <c r="FX63" s="325"/>
      <c r="FY63" s="325"/>
      <c r="FZ63" s="325"/>
      <c r="GA63" s="325"/>
      <c r="GB63" s="325"/>
      <c r="GC63" s="325"/>
      <c r="GD63" s="325"/>
      <c r="GE63" s="325"/>
      <c r="GF63" s="325"/>
      <c r="GG63" s="325"/>
      <c r="GH63" s="325"/>
      <c r="GI63" s="325"/>
      <c r="GJ63" s="325"/>
      <c r="GK63" s="325"/>
      <c r="GL63" s="325"/>
      <c r="GM63" s="325"/>
      <c r="GN63" s="325"/>
      <c r="GO63" s="325"/>
      <c r="GP63" s="325"/>
      <c r="GQ63" s="325"/>
      <c r="GR63" s="325"/>
      <c r="GS63" s="325"/>
      <c r="GT63" s="325"/>
      <c r="GU63" s="325"/>
      <c r="GV63" s="325"/>
      <c r="GW63" s="325"/>
      <c r="GX63" s="325"/>
      <c r="GY63" s="325"/>
      <c r="GZ63" s="325"/>
      <c r="HA63" s="325"/>
      <c r="HB63" s="325"/>
      <c r="HC63" s="325"/>
      <c r="HD63" s="325"/>
      <c r="HE63" s="325"/>
      <c r="HF63" s="325"/>
      <c r="HG63" s="325"/>
      <c r="HH63" s="325"/>
      <c r="HI63" s="325"/>
      <c r="HJ63" s="325"/>
      <c r="HK63" s="325"/>
      <c r="HL63" s="325"/>
      <c r="HM63" s="325"/>
      <c r="HN63" s="325"/>
      <c r="HO63" s="325"/>
      <c r="HP63" s="325"/>
      <c r="HQ63" s="325"/>
      <c r="HR63" s="325"/>
      <c r="HS63" s="325"/>
      <c r="HT63" s="325"/>
      <c r="HU63" s="325"/>
      <c r="HV63" s="325"/>
      <c r="HW63" s="325"/>
      <c r="HX63" s="325"/>
      <c r="HY63" s="325"/>
      <c r="HZ63" s="325"/>
      <c r="IA63" s="325"/>
      <c r="IB63" s="325"/>
      <c r="IC63" s="325"/>
      <c r="ID63" s="325"/>
      <c r="IE63" s="325"/>
      <c r="IF63" s="325"/>
      <c r="IG63" s="325"/>
      <c r="IH63" s="325"/>
      <c r="II63" s="325"/>
      <c r="IJ63" s="325"/>
      <c r="IK63" s="325"/>
      <c r="IL63" s="325"/>
      <c r="IM63" s="325"/>
      <c r="IN63" s="325"/>
      <c r="IO63" s="325"/>
      <c r="IP63" s="325"/>
      <c r="IQ63" s="325"/>
      <c r="IR63" s="325"/>
      <c r="IS63" s="325"/>
      <c r="IT63" s="325"/>
      <c r="IU63" s="325"/>
      <c r="IV63" s="325"/>
      <c r="IW63" s="325"/>
      <c r="IX63" s="325"/>
      <c r="IY63" s="325"/>
      <c r="IZ63" s="325"/>
      <c r="JA63" s="325"/>
      <c r="JB63" s="325"/>
      <c r="JC63" s="325"/>
      <c r="JD63" s="325"/>
      <c r="JE63" s="325"/>
      <c r="JF63" s="325"/>
      <c r="JG63" s="325"/>
      <c r="JH63" s="325"/>
      <c r="JI63" s="325"/>
      <c r="JJ63" s="325"/>
      <c r="JK63" s="325"/>
      <c r="JL63" s="325"/>
      <c r="JM63" s="325"/>
      <c r="JN63" s="325"/>
      <c r="JO63" s="325"/>
      <c r="JP63" s="325"/>
      <c r="JQ63" s="325"/>
      <c r="JR63" s="325"/>
      <c r="JS63" s="325"/>
      <c r="JT63" s="325"/>
      <c r="JU63" s="325"/>
      <c r="JV63" s="325"/>
      <c r="JW63" s="325"/>
      <c r="JX63" s="325"/>
      <c r="JY63" s="325"/>
      <c r="JZ63" s="325"/>
      <c r="KA63" s="325"/>
      <c r="KB63" s="325"/>
      <c r="KC63" s="325"/>
      <c r="KD63" s="325"/>
      <c r="KE63" s="325"/>
      <c r="KF63" s="325"/>
      <c r="KG63" s="325"/>
      <c r="KH63" s="325"/>
      <c r="KI63" s="325"/>
      <c r="KJ63" s="325"/>
      <c r="KK63" s="325"/>
      <c r="KL63" s="325"/>
      <c r="KM63" s="325"/>
      <c r="KN63" s="325"/>
      <c r="KO63" s="325"/>
      <c r="KP63" s="325"/>
      <c r="KQ63" s="325"/>
      <c r="KR63" s="325"/>
      <c r="KS63" s="325"/>
      <c r="KT63" s="325"/>
      <c r="KU63" s="325"/>
      <c r="KV63" s="325"/>
      <c r="KW63" s="325"/>
      <c r="KX63" s="325"/>
      <c r="KY63" s="325"/>
      <c r="KZ63" s="325"/>
      <c r="LA63" s="325"/>
      <c r="LB63" s="325"/>
      <c r="LC63" s="325"/>
      <c r="LD63" s="325"/>
      <c r="LE63" s="325"/>
      <c r="LF63" s="325"/>
      <c r="LG63" s="325"/>
      <c r="LH63" s="325"/>
      <c r="LI63" s="325"/>
      <c r="LJ63" s="325"/>
      <c r="LK63" s="325"/>
      <c r="LL63" s="325"/>
      <c r="LM63" s="325"/>
      <c r="LN63" s="325"/>
      <c r="LO63" s="325"/>
      <c r="LP63" s="325"/>
      <c r="LQ63" s="325"/>
      <c r="LR63" s="325"/>
      <c r="LS63" s="325"/>
      <c r="LT63" s="325"/>
      <c r="LU63" s="325"/>
      <c r="LV63" s="325"/>
      <c r="LW63" s="325"/>
      <c r="LX63" s="325"/>
      <c r="LY63" s="325"/>
      <c r="LZ63" s="325"/>
      <c r="MA63" s="325"/>
      <c r="MB63" s="325"/>
      <c r="MC63" s="325"/>
      <c r="MD63" s="325"/>
      <c r="ME63" s="325"/>
      <c r="MF63" s="325"/>
      <c r="MG63" s="325"/>
      <c r="MH63" s="325"/>
      <c r="MI63" s="325"/>
      <c r="MJ63" s="325"/>
      <c r="MK63" s="325"/>
      <c r="ML63" s="325"/>
      <c r="MM63" s="325"/>
      <c r="MN63" s="325"/>
      <c r="MO63" s="325"/>
      <c r="MP63" s="325"/>
      <c r="MQ63" s="325"/>
      <c r="MR63" s="325"/>
      <c r="MS63" s="325"/>
      <c r="MT63" s="325"/>
      <c r="MU63" s="325"/>
      <c r="MV63" s="325"/>
      <c r="MW63" s="325"/>
      <c r="MX63" s="325"/>
      <c r="MY63" s="325"/>
      <c r="MZ63" s="325"/>
      <c r="NA63" s="325"/>
      <c r="NB63" s="325"/>
      <c r="NC63" s="325"/>
      <c r="ND63" s="325"/>
      <c r="NE63" s="325"/>
      <c r="NF63" s="325"/>
      <c r="NG63" s="325"/>
      <c r="NH63" s="325"/>
      <c r="NI63" s="325"/>
      <c r="NJ63" s="325"/>
      <c r="NK63" s="325"/>
      <c r="NL63" s="325"/>
      <c r="NM63" s="325"/>
      <c r="NN63" s="325"/>
      <c r="NO63" s="325"/>
      <c r="NP63" s="325"/>
      <c r="NQ63" s="325"/>
      <c r="NR63" s="325"/>
      <c r="NS63" s="325"/>
      <c r="NT63" s="325"/>
      <c r="NU63" s="325"/>
      <c r="NV63" s="325"/>
      <c r="NW63" s="325"/>
      <c r="NX63" s="325"/>
      <c r="NY63" s="325"/>
      <c r="NZ63" s="325"/>
      <c r="OA63" s="325"/>
      <c r="OB63" s="325"/>
      <c r="OC63" s="325"/>
      <c r="OD63" s="325"/>
      <c r="OE63" s="325"/>
      <c r="OF63" s="325"/>
      <c r="OG63" s="325"/>
      <c r="OH63" s="325"/>
      <c r="OI63" s="325"/>
      <c r="OJ63" s="325"/>
      <c r="OK63" s="325"/>
      <c r="OL63" s="325"/>
      <c r="OM63" s="325"/>
      <c r="ON63" s="325"/>
      <c r="OO63" s="325"/>
      <c r="OP63" s="325"/>
      <c r="OQ63" s="325"/>
      <c r="OR63" s="325"/>
      <c r="OS63" s="325"/>
      <c r="OT63" s="325"/>
      <c r="OU63" s="325"/>
      <c r="OV63" s="325"/>
      <c r="OW63" s="325"/>
      <c r="OX63" s="325"/>
      <c r="OY63" s="325"/>
      <c r="OZ63" s="325"/>
      <c r="PA63" s="325"/>
      <c r="PB63" s="325"/>
      <c r="PC63" s="325"/>
      <c r="PD63" s="325"/>
      <c r="PE63" s="325"/>
      <c r="PF63" s="325"/>
      <c r="PG63" s="325"/>
      <c r="PH63" s="325"/>
      <c r="PI63" s="325"/>
      <c r="PJ63" s="325"/>
      <c r="PK63" s="325"/>
      <c r="PL63" s="325"/>
      <c r="PM63" s="325"/>
      <c r="PN63" s="325"/>
      <c r="PO63" s="325"/>
      <c r="PP63" s="325"/>
      <c r="PQ63" s="325"/>
      <c r="PR63" s="325"/>
      <c r="PS63" s="325"/>
      <c r="PT63" s="325"/>
      <c r="PU63" s="325"/>
      <c r="PV63" s="325"/>
      <c r="PW63" s="325"/>
      <c r="PX63" s="325"/>
      <c r="PY63" s="325"/>
      <c r="PZ63" s="325"/>
      <c r="QA63" s="325"/>
      <c r="QB63" s="325"/>
      <c r="QC63" s="325"/>
      <c r="QD63" s="325"/>
      <c r="QE63" s="325"/>
      <c r="QF63" s="325"/>
      <c r="QG63" s="325"/>
      <c r="QH63" s="325"/>
      <c r="QI63" s="325"/>
      <c r="QJ63" s="325"/>
      <c r="QK63" s="325"/>
      <c r="QL63" s="325"/>
      <c r="QM63" s="325"/>
      <c r="QN63" s="325"/>
      <c r="QO63" s="325"/>
      <c r="QP63" s="325"/>
      <c r="QQ63" s="325"/>
      <c r="QR63" s="325"/>
      <c r="QS63" s="325"/>
      <c r="QT63" s="325"/>
      <c r="QU63" s="325"/>
      <c r="QV63" s="325"/>
      <c r="QW63" s="325"/>
      <c r="QX63" s="325"/>
      <c r="QY63" s="325"/>
      <c r="QZ63" s="325"/>
      <c r="RA63" s="325"/>
      <c r="RB63" s="325"/>
      <c r="RC63" s="325"/>
    </row>
    <row r="64" spans="1:471" s="357" customFormat="1" ht="44.25" customHeight="1" thickBot="1">
      <c r="A64" s="446" t="s">
        <v>3137</v>
      </c>
      <c r="B64" s="438" t="s">
        <v>1845</v>
      </c>
      <c r="C64" s="439" t="s">
        <v>1591</v>
      </c>
      <c r="D64" s="440">
        <v>69</v>
      </c>
      <c r="E64" s="440"/>
      <c r="F64" s="441"/>
      <c r="G64" s="440" t="s">
        <v>1600</v>
      </c>
      <c r="H64" s="439" t="s">
        <v>1575</v>
      </c>
      <c r="I64" s="440" t="s">
        <v>1850</v>
      </c>
      <c r="J64" s="442" t="s">
        <v>1844</v>
      </c>
      <c r="K64" s="441"/>
      <c r="L64" s="440" t="s">
        <v>1604</v>
      </c>
      <c r="M64" s="443" t="s">
        <v>1607</v>
      </c>
      <c r="N64" s="443" t="s">
        <v>1608</v>
      </c>
      <c r="O64" s="440" t="s">
        <v>1592</v>
      </c>
      <c r="P64" s="440" t="s">
        <v>1593</v>
      </c>
      <c r="Q64" s="444">
        <v>2</v>
      </c>
      <c r="R64" s="444" t="s">
        <v>22</v>
      </c>
      <c r="S64" s="444" t="s">
        <v>22</v>
      </c>
      <c r="T64" s="444" t="s">
        <v>1846</v>
      </c>
      <c r="U64" s="440" t="s">
        <v>1597</v>
      </c>
      <c r="V64" s="466">
        <v>1</v>
      </c>
      <c r="W64" s="440" t="s">
        <v>1598</v>
      </c>
      <c r="X64" s="466">
        <v>0.8</v>
      </c>
      <c r="Y64" s="440" t="s">
        <v>1612</v>
      </c>
      <c r="Z64" s="440" t="s">
        <v>1622</v>
      </c>
      <c r="AA64" s="440"/>
      <c r="AB64" s="440" t="s">
        <v>1847</v>
      </c>
      <c r="AC64" s="440"/>
      <c r="AD64" s="440" t="s">
        <v>1848</v>
      </c>
      <c r="AE64" s="440" t="s">
        <v>1849</v>
      </c>
      <c r="AF64" s="440"/>
      <c r="AG64" s="440"/>
      <c r="AH64" s="440"/>
      <c r="AI64" s="440"/>
      <c r="AJ64" s="440"/>
      <c r="AK64" s="440"/>
      <c r="AL64" s="440"/>
      <c r="AM64" s="445"/>
      <c r="AN64" s="325"/>
      <c r="AO64" s="325"/>
      <c r="AP64" s="325"/>
      <c r="AQ64" s="325"/>
      <c r="AR64" s="325"/>
      <c r="AS64" s="325"/>
      <c r="AT64" s="325"/>
      <c r="AU64" s="325"/>
      <c r="AV64" s="325"/>
      <c r="AW64" s="325"/>
      <c r="AX64" s="325"/>
      <c r="AY64" s="325"/>
      <c r="AZ64" s="325"/>
      <c r="BA64" s="325"/>
      <c r="BB64" s="325"/>
      <c r="BC64" s="325"/>
      <c r="BD64" s="325"/>
      <c r="BE64" s="325"/>
      <c r="BF64" s="325"/>
      <c r="BG64" s="325"/>
      <c r="BH64" s="325"/>
      <c r="BI64" s="325"/>
      <c r="BJ64" s="325"/>
      <c r="BK64" s="325"/>
      <c r="BL64" s="325"/>
      <c r="BM64" s="325"/>
      <c r="BN64" s="325"/>
      <c r="BO64" s="325"/>
      <c r="BP64" s="325"/>
      <c r="BQ64" s="325"/>
      <c r="BR64" s="325"/>
      <c r="BS64" s="325"/>
      <c r="BT64" s="325"/>
      <c r="BU64" s="325"/>
      <c r="BV64" s="325"/>
      <c r="BW64" s="325"/>
      <c r="BX64" s="325"/>
      <c r="BY64" s="325"/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25"/>
      <c r="CV64" s="325"/>
      <c r="CW64" s="325"/>
      <c r="CX64" s="325"/>
      <c r="CY64" s="325"/>
      <c r="CZ64" s="325"/>
      <c r="DA64" s="325"/>
      <c r="DB64" s="325"/>
      <c r="DC64" s="325"/>
      <c r="DD64" s="325"/>
      <c r="DE64" s="325"/>
      <c r="DF64" s="325"/>
      <c r="DG64" s="325"/>
      <c r="DH64" s="325"/>
      <c r="DI64" s="325"/>
      <c r="DJ64" s="325"/>
      <c r="DK64" s="325"/>
      <c r="DL64" s="325"/>
      <c r="DM64" s="325"/>
      <c r="DN64" s="325"/>
      <c r="DO64" s="325"/>
      <c r="DP64" s="325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  <c r="EE64" s="325"/>
      <c r="EF64" s="325"/>
      <c r="EG64" s="325"/>
      <c r="EH64" s="325"/>
      <c r="EI64" s="325"/>
      <c r="EJ64" s="325"/>
      <c r="EK64" s="325"/>
      <c r="EL64" s="325"/>
      <c r="EM64" s="325"/>
      <c r="EN64" s="325"/>
      <c r="EO64" s="325"/>
      <c r="EP64" s="325"/>
      <c r="EQ64" s="325"/>
      <c r="ER64" s="325"/>
      <c r="ES64" s="325"/>
      <c r="ET64" s="325"/>
      <c r="EU64" s="325"/>
      <c r="EV64" s="325"/>
      <c r="EW64" s="325"/>
      <c r="EX64" s="325"/>
      <c r="EY64" s="325"/>
      <c r="EZ64" s="325"/>
      <c r="FA64" s="325"/>
      <c r="FB64" s="325"/>
      <c r="FC64" s="325"/>
      <c r="FD64" s="325"/>
      <c r="FE64" s="325"/>
      <c r="FF64" s="325"/>
      <c r="FG64" s="325"/>
      <c r="FH64" s="325"/>
      <c r="FI64" s="325"/>
      <c r="FJ64" s="325"/>
      <c r="FK64" s="325"/>
      <c r="FL64" s="325"/>
      <c r="FM64" s="325"/>
      <c r="FN64" s="325"/>
      <c r="FO64" s="325"/>
      <c r="FP64" s="325"/>
      <c r="FQ64" s="325"/>
      <c r="FR64" s="325"/>
      <c r="FS64" s="325"/>
      <c r="FT64" s="325"/>
      <c r="FU64" s="325"/>
      <c r="FV64" s="325"/>
      <c r="FW64" s="325"/>
      <c r="FX64" s="325"/>
      <c r="FY64" s="325"/>
      <c r="FZ64" s="325"/>
      <c r="GA64" s="325"/>
      <c r="GB64" s="325"/>
      <c r="GC64" s="325"/>
      <c r="GD64" s="325"/>
      <c r="GE64" s="325"/>
      <c r="GF64" s="325"/>
      <c r="GG64" s="325"/>
      <c r="GH64" s="325"/>
      <c r="GI64" s="325"/>
      <c r="GJ64" s="325"/>
      <c r="GK64" s="325"/>
      <c r="GL64" s="325"/>
      <c r="GM64" s="325"/>
      <c r="GN64" s="325"/>
      <c r="GO64" s="325"/>
      <c r="GP64" s="325"/>
      <c r="GQ64" s="325"/>
      <c r="GR64" s="325"/>
      <c r="GS64" s="325"/>
      <c r="GT64" s="325"/>
      <c r="GU64" s="325"/>
      <c r="GV64" s="325"/>
      <c r="GW64" s="325"/>
      <c r="GX64" s="325"/>
      <c r="GY64" s="325"/>
      <c r="GZ64" s="325"/>
      <c r="HA64" s="325"/>
      <c r="HB64" s="325"/>
      <c r="HC64" s="325"/>
      <c r="HD64" s="325"/>
      <c r="HE64" s="325"/>
      <c r="HF64" s="325"/>
      <c r="HG64" s="325"/>
      <c r="HH64" s="325"/>
      <c r="HI64" s="325"/>
      <c r="HJ64" s="325"/>
      <c r="HK64" s="325"/>
      <c r="HL64" s="325"/>
      <c r="HM64" s="325"/>
      <c r="HN64" s="325"/>
      <c r="HO64" s="325"/>
      <c r="HP64" s="325"/>
      <c r="HQ64" s="325"/>
      <c r="HR64" s="325"/>
      <c r="HS64" s="325"/>
      <c r="HT64" s="325"/>
      <c r="HU64" s="325"/>
      <c r="HV64" s="325"/>
      <c r="HW64" s="325"/>
      <c r="HX64" s="325"/>
      <c r="HY64" s="325"/>
      <c r="HZ64" s="325"/>
      <c r="IA64" s="325"/>
      <c r="IB64" s="325"/>
      <c r="IC64" s="325"/>
      <c r="ID64" s="325"/>
      <c r="IE64" s="325"/>
      <c r="IF64" s="325"/>
      <c r="IG64" s="325"/>
      <c r="IH64" s="325"/>
      <c r="II64" s="325"/>
      <c r="IJ64" s="325"/>
      <c r="IK64" s="325"/>
      <c r="IL64" s="325"/>
      <c r="IM64" s="325"/>
      <c r="IN64" s="325"/>
      <c r="IO64" s="325"/>
      <c r="IP64" s="325"/>
      <c r="IQ64" s="325"/>
      <c r="IR64" s="325"/>
      <c r="IS64" s="325"/>
      <c r="IT64" s="325"/>
      <c r="IU64" s="325"/>
      <c r="IV64" s="325"/>
      <c r="IW64" s="325"/>
      <c r="IX64" s="325"/>
      <c r="IY64" s="325"/>
      <c r="IZ64" s="325"/>
      <c r="JA64" s="325"/>
      <c r="JB64" s="325"/>
      <c r="JC64" s="325"/>
      <c r="JD64" s="325"/>
      <c r="JE64" s="325"/>
      <c r="JF64" s="325"/>
      <c r="JG64" s="325"/>
      <c r="JH64" s="325"/>
      <c r="JI64" s="325"/>
      <c r="JJ64" s="325"/>
      <c r="JK64" s="325"/>
      <c r="JL64" s="325"/>
      <c r="JM64" s="325"/>
      <c r="JN64" s="325"/>
      <c r="JO64" s="325"/>
      <c r="JP64" s="325"/>
      <c r="JQ64" s="325"/>
      <c r="JR64" s="325"/>
      <c r="JS64" s="325"/>
      <c r="JT64" s="325"/>
      <c r="JU64" s="325"/>
      <c r="JV64" s="325"/>
      <c r="JW64" s="325"/>
      <c r="JX64" s="325"/>
      <c r="JY64" s="325"/>
      <c r="JZ64" s="325"/>
      <c r="KA64" s="325"/>
      <c r="KB64" s="325"/>
      <c r="KC64" s="325"/>
      <c r="KD64" s="325"/>
      <c r="KE64" s="325"/>
      <c r="KF64" s="325"/>
      <c r="KG64" s="325"/>
      <c r="KH64" s="325"/>
      <c r="KI64" s="325"/>
      <c r="KJ64" s="325"/>
      <c r="KK64" s="325"/>
      <c r="KL64" s="325"/>
      <c r="KM64" s="325"/>
      <c r="KN64" s="325"/>
      <c r="KO64" s="325"/>
      <c r="KP64" s="325"/>
      <c r="KQ64" s="325"/>
      <c r="KR64" s="325"/>
      <c r="KS64" s="325"/>
      <c r="KT64" s="325"/>
      <c r="KU64" s="325"/>
      <c r="KV64" s="325"/>
      <c r="KW64" s="325"/>
      <c r="KX64" s="325"/>
      <c r="KY64" s="325"/>
      <c r="KZ64" s="325"/>
      <c r="LA64" s="325"/>
      <c r="LB64" s="325"/>
      <c r="LC64" s="325"/>
      <c r="LD64" s="325"/>
      <c r="LE64" s="325"/>
      <c r="LF64" s="325"/>
      <c r="LG64" s="325"/>
      <c r="LH64" s="325"/>
      <c r="LI64" s="325"/>
      <c r="LJ64" s="325"/>
      <c r="LK64" s="325"/>
      <c r="LL64" s="325"/>
      <c r="LM64" s="325"/>
      <c r="LN64" s="325"/>
      <c r="LO64" s="325"/>
      <c r="LP64" s="325"/>
      <c r="LQ64" s="325"/>
      <c r="LR64" s="325"/>
      <c r="LS64" s="325"/>
      <c r="LT64" s="325"/>
      <c r="LU64" s="325"/>
      <c r="LV64" s="325"/>
      <c r="LW64" s="325"/>
      <c r="LX64" s="325"/>
      <c r="LY64" s="325"/>
      <c r="LZ64" s="325"/>
      <c r="MA64" s="325"/>
      <c r="MB64" s="325"/>
      <c r="MC64" s="325"/>
      <c r="MD64" s="325"/>
      <c r="ME64" s="325"/>
      <c r="MF64" s="325"/>
      <c r="MG64" s="325"/>
      <c r="MH64" s="325"/>
      <c r="MI64" s="325"/>
      <c r="MJ64" s="325"/>
      <c r="MK64" s="325"/>
      <c r="ML64" s="325"/>
      <c r="MM64" s="325"/>
      <c r="MN64" s="325"/>
      <c r="MO64" s="325"/>
      <c r="MP64" s="325"/>
      <c r="MQ64" s="325"/>
      <c r="MR64" s="325"/>
      <c r="MS64" s="325"/>
      <c r="MT64" s="325"/>
      <c r="MU64" s="325"/>
      <c r="MV64" s="325"/>
      <c r="MW64" s="325"/>
      <c r="MX64" s="325"/>
      <c r="MY64" s="325"/>
      <c r="MZ64" s="325"/>
      <c r="NA64" s="325"/>
      <c r="NB64" s="325"/>
      <c r="NC64" s="325"/>
      <c r="ND64" s="325"/>
      <c r="NE64" s="325"/>
      <c r="NF64" s="325"/>
      <c r="NG64" s="325"/>
      <c r="NH64" s="325"/>
      <c r="NI64" s="325"/>
      <c r="NJ64" s="325"/>
      <c r="NK64" s="325"/>
      <c r="NL64" s="325"/>
      <c r="NM64" s="325"/>
      <c r="NN64" s="325"/>
      <c r="NO64" s="325"/>
      <c r="NP64" s="325"/>
      <c r="NQ64" s="325"/>
      <c r="NR64" s="325"/>
      <c r="NS64" s="325"/>
      <c r="NT64" s="325"/>
      <c r="NU64" s="325"/>
      <c r="NV64" s="325"/>
      <c r="NW64" s="325"/>
      <c r="NX64" s="325"/>
      <c r="NY64" s="325"/>
      <c r="NZ64" s="325"/>
      <c r="OA64" s="325"/>
      <c r="OB64" s="325"/>
      <c r="OC64" s="325"/>
      <c r="OD64" s="325"/>
      <c r="OE64" s="325"/>
      <c r="OF64" s="325"/>
      <c r="OG64" s="325"/>
      <c r="OH64" s="325"/>
      <c r="OI64" s="325"/>
      <c r="OJ64" s="325"/>
      <c r="OK64" s="325"/>
      <c r="OL64" s="325"/>
      <c r="OM64" s="325"/>
      <c r="ON64" s="325"/>
      <c r="OO64" s="325"/>
      <c r="OP64" s="325"/>
      <c r="OQ64" s="325"/>
      <c r="OR64" s="325"/>
      <c r="OS64" s="325"/>
      <c r="OT64" s="325"/>
      <c r="OU64" s="325"/>
      <c r="OV64" s="325"/>
      <c r="OW64" s="325"/>
      <c r="OX64" s="325"/>
      <c r="OY64" s="325"/>
      <c r="OZ64" s="325"/>
      <c r="PA64" s="325"/>
      <c r="PB64" s="325"/>
      <c r="PC64" s="325"/>
      <c r="PD64" s="325"/>
      <c r="PE64" s="325"/>
      <c r="PF64" s="325"/>
      <c r="PG64" s="325"/>
      <c r="PH64" s="325"/>
      <c r="PI64" s="325"/>
      <c r="PJ64" s="325"/>
      <c r="PK64" s="325"/>
      <c r="PL64" s="325"/>
      <c r="PM64" s="325"/>
      <c r="PN64" s="325"/>
      <c r="PO64" s="325"/>
      <c r="PP64" s="325"/>
      <c r="PQ64" s="325"/>
      <c r="PR64" s="325"/>
      <c r="PS64" s="325"/>
      <c r="PT64" s="325"/>
      <c r="PU64" s="325"/>
      <c r="PV64" s="325"/>
      <c r="PW64" s="325"/>
      <c r="PX64" s="325"/>
      <c r="PY64" s="325"/>
      <c r="PZ64" s="325"/>
      <c r="QA64" s="325"/>
      <c r="QB64" s="325"/>
      <c r="QC64" s="325"/>
      <c r="QD64" s="325"/>
      <c r="QE64" s="325"/>
      <c r="QF64" s="325"/>
      <c r="QG64" s="325"/>
      <c r="QH64" s="325"/>
      <c r="QI64" s="325"/>
      <c r="QJ64" s="325"/>
      <c r="QK64" s="325"/>
      <c r="QL64" s="325"/>
      <c r="QM64" s="325"/>
      <c r="QN64" s="325"/>
      <c r="QO64" s="325"/>
      <c r="QP64" s="325"/>
      <c r="QQ64" s="325"/>
      <c r="QR64" s="325"/>
      <c r="QS64" s="325"/>
      <c r="QT64" s="325"/>
      <c r="QU64" s="325"/>
      <c r="QV64" s="325"/>
      <c r="QW64" s="325"/>
      <c r="QX64" s="325"/>
      <c r="QY64" s="325"/>
      <c r="QZ64" s="325"/>
      <c r="RA64" s="325"/>
      <c r="RB64" s="325"/>
      <c r="RC64" s="325"/>
    </row>
    <row r="65" spans="1:471" s="357" customFormat="1" ht="44.25" customHeight="1" thickBot="1">
      <c r="A65" s="437" t="s">
        <v>3137</v>
      </c>
      <c r="B65" s="431" t="s">
        <v>1851</v>
      </c>
      <c r="C65" s="432" t="s">
        <v>1591</v>
      </c>
      <c r="D65" s="434">
        <v>53</v>
      </c>
      <c r="E65" s="434" t="s">
        <v>726</v>
      </c>
      <c r="F65" s="433"/>
      <c r="G65" s="434" t="s">
        <v>1600</v>
      </c>
      <c r="H65" s="432" t="s">
        <v>1575</v>
      </c>
      <c r="I65" s="434" t="s">
        <v>1857</v>
      </c>
      <c r="J65" s="467" t="s">
        <v>1858</v>
      </c>
      <c r="K65" s="433"/>
      <c r="L65" s="434" t="s">
        <v>1604</v>
      </c>
      <c r="M65" s="435" t="s">
        <v>1607</v>
      </c>
      <c r="N65" s="435" t="s">
        <v>1608</v>
      </c>
      <c r="O65" s="434" t="s">
        <v>1592</v>
      </c>
      <c r="P65" s="434" t="s">
        <v>1593</v>
      </c>
      <c r="Q65" s="468">
        <v>2</v>
      </c>
      <c r="R65" s="471" t="s">
        <v>1852</v>
      </c>
      <c r="S65" s="468" t="s">
        <v>1852</v>
      </c>
      <c r="T65" s="468" t="s">
        <v>1853</v>
      </c>
      <c r="U65" s="434" t="s">
        <v>1598</v>
      </c>
      <c r="V65" s="469">
        <v>1</v>
      </c>
      <c r="W65" s="434" t="s">
        <v>1597</v>
      </c>
      <c r="X65" s="469">
        <v>1</v>
      </c>
      <c r="Y65" s="434">
        <v>0</v>
      </c>
      <c r="Z65" s="434" t="s">
        <v>1658</v>
      </c>
      <c r="AA65" s="434"/>
      <c r="AB65" s="434" t="s">
        <v>1854</v>
      </c>
      <c r="AC65" s="434"/>
      <c r="AD65" s="434"/>
      <c r="AE65" s="434" t="s">
        <v>1855</v>
      </c>
      <c r="AF65" s="434" t="s">
        <v>1856</v>
      </c>
      <c r="AG65" s="434"/>
      <c r="AH65" s="434"/>
      <c r="AI65" s="434"/>
      <c r="AJ65" s="434"/>
      <c r="AK65" s="434"/>
      <c r="AL65" s="434"/>
      <c r="AM65" s="470"/>
      <c r="AN65" s="325"/>
      <c r="AO65" s="325"/>
      <c r="AP65" s="325"/>
      <c r="AQ65" s="325"/>
      <c r="AR65" s="325"/>
      <c r="AS65" s="325"/>
      <c r="AT65" s="325"/>
      <c r="AU65" s="325"/>
      <c r="AV65" s="325"/>
      <c r="AW65" s="325"/>
      <c r="AX65" s="325"/>
      <c r="AY65" s="325"/>
      <c r="AZ65" s="325"/>
      <c r="BA65" s="325"/>
      <c r="BB65" s="325"/>
      <c r="BC65" s="325"/>
      <c r="BD65" s="325"/>
      <c r="BE65" s="325"/>
      <c r="BF65" s="325"/>
      <c r="BG65" s="325"/>
      <c r="BH65" s="325"/>
      <c r="BI65" s="325"/>
      <c r="BJ65" s="325"/>
      <c r="BK65" s="325"/>
      <c r="BL65" s="325"/>
      <c r="BM65" s="325"/>
      <c r="BN65" s="325"/>
      <c r="BO65" s="325"/>
      <c r="BP65" s="325"/>
      <c r="BQ65" s="325"/>
      <c r="BR65" s="325"/>
      <c r="BS65" s="325"/>
      <c r="BT65" s="325"/>
      <c r="BU65" s="325"/>
      <c r="BV65" s="325"/>
      <c r="BW65" s="325"/>
      <c r="BX65" s="325"/>
      <c r="BY65" s="325"/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25"/>
      <c r="CV65" s="325"/>
      <c r="CW65" s="325"/>
      <c r="CX65" s="325"/>
      <c r="CY65" s="325"/>
      <c r="CZ65" s="325"/>
      <c r="DA65" s="325"/>
      <c r="DB65" s="325"/>
      <c r="DC65" s="325"/>
      <c r="DD65" s="325"/>
      <c r="DE65" s="325"/>
      <c r="DF65" s="325"/>
      <c r="DG65" s="325"/>
      <c r="DH65" s="325"/>
      <c r="DI65" s="325"/>
      <c r="DJ65" s="325"/>
      <c r="DK65" s="325"/>
      <c r="DL65" s="325"/>
      <c r="DM65" s="325"/>
      <c r="DN65" s="325"/>
      <c r="DO65" s="325"/>
      <c r="DP65" s="325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  <c r="EE65" s="325"/>
      <c r="EF65" s="325"/>
      <c r="EG65" s="325"/>
      <c r="EH65" s="325"/>
      <c r="EI65" s="325"/>
      <c r="EJ65" s="325"/>
      <c r="EK65" s="325"/>
      <c r="EL65" s="325"/>
      <c r="EM65" s="325"/>
      <c r="EN65" s="325"/>
      <c r="EO65" s="325"/>
      <c r="EP65" s="325"/>
      <c r="EQ65" s="325"/>
      <c r="ER65" s="325"/>
      <c r="ES65" s="325"/>
      <c r="ET65" s="325"/>
      <c r="EU65" s="325"/>
      <c r="EV65" s="325"/>
      <c r="EW65" s="325"/>
      <c r="EX65" s="325"/>
      <c r="EY65" s="325"/>
      <c r="EZ65" s="325"/>
      <c r="FA65" s="325"/>
      <c r="FB65" s="325"/>
      <c r="FC65" s="325"/>
      <c r="FD65" s="325"/>
      <c r="FE65" s="325"/>
      <c r="FF65" s="325"/>
      <c r="FG65" s="325"/>
      <c r="FH65" s="325"/>
      <c r="FI65" s="325"/>
      <c r="FJ65" s="325"/>
      <c r="FK65" s="325"/>
      <c r="FL65" s="325"/>
      <c r="FM65" s="325"/>
      <c r="FN65" s="325"/>
      <c r="FO65" s="325"/>
      <c r="FP65" s="325"/>
      <c r="FQ65" s="325"/>
      <c r="FR65" s="325"/>
      <c r="FS65" s="325"/>
      <c r="FT65" s="325"/>
      <c r="FU65" s="325"/>
      <c r="FV65" s="325"/>
      <c r="FW65" s="325"/>
      <c r="FX65" s="325"/>
      <c r="FY65" s="325"/>
      <c r="FZ65" s="325"/>
      <c r="GA65" s="325"/>
      <c r="GB65" s="325"/>
      <c r="GC65" s="325"/>
      <c r="GD65" s="325"/>
      <c r="GE65" s="325"/>
      <c r="GF65" s="325"/>
      <c r="GG65" s="325"/>
      <c r="GH65" s="325"/>
      <c r="GI65" s="325"/>
      <c r="GJ65" s="325"/>
      <c r="GK65" s="325"/>
      <c r="GL65" s="325"/>
      <c r="GM65" s="325"/>
      <c r="GN65" s="325"/>
      <c r="GO65" s="325"/>
      <c r="GP65" s="325"/>
      <c r="GQ65" s="325"/>
      <c r="GR65" s="325"/>
      <c r="GS65" s="325"/>
      <c r="GT65" s="325"/>
      <c r="GU65" s="325"/>
      <c r="GV65" s="325"/>
      <c r="GW65" s="325"/>
      <c r="GX65" s="325"/>
      <c r="GY65" s="325"/>
      <c r="GZ65" s="325"/>
      <c r="HA65" s="325"/>
      <c r="HB65" s="325"/>
      <c r="HC65" s="325"/>
      <c r="HD65" s="325"/>
      <c r="HE65" s="325"/>
      <c r="HF65" s="325"/>
      <c r="HG65" s="325"/>
      <c r="HH65" s="325"/>
      <c r="HI65" s="325"/>
      <c r="HJ65" s="325"/>
      <c r="HK65" s="325"/>
      <c r="HL65" s="325"/>
      <c r="HM65" s="325"/>
      <c r="HN65" s="325"/>
      <c r="HO65" s="325"/>
      <c r="HP65" s="325"/>
      <c r="HQ65" s="325"/>
      <c r="HR65" s="325"/>
      <c r="HS65" s="325"/>
      <c r="HT65" s="325"/>
      <c r="HU65" s="325"/>
      <c r="HV65" s="325"/>
      <c r="HW65" s="325"/>
      <c r="HX65" s="325"/>
      <c r="HY65" s="325"/>
      <c r="HZ65" s="325"/>
      <c r="IA65" s="325"/>
      <c r="IB65" s="325"/>
      <c r="IC65" s="325"/>
      <c r="ID65" s="325"/>
      <c r="IE65" s="325"/>
      <c r="IF65" s="325"/>
      <c r="IG65" s="325"/>
      <c r="IH65" s="325"/>
      <c r="II65" s="325"/>
      <c r="IJ65" s="325"/>
      <c r="IK65" s="325"/>
      <c r="IL65" s="325"/>
      <c r="IM65" s="325"/>
      <c r="IN65" s="325"/>
      <c r="IO65" s="325"/>
      <c r="IP65" s="325"/>
      <c r="IQ65" s="325"/>
      <c r="IR65" s="325"/>
      <c r="IS65" s="325"/>
      <c r="IT65" s="325"/>
      <c r="IU65" s="325"/>
      <c r="IV65" s="325"/>
      <c r="IW65" s="325"/>
      <c r="IX65" s="325"/>
      <c r="IY65" s="325"/>
      <c r="IZ65" s="325"/>
      <c r="JA65" s="325"/>
      <c r="JB65" s="325"/>
      <c r="JC65" s="325"/>
      <c r="JD65" s="325"/>
      <c r="JE65" s="325"/>
      <c r="JF65" s="325"/>
      <c r="JG65" s="325"/>
      <c r="JH65" s="325"/>
      <c r="JI65" s="325"/>
      <c r="JJ65" s="325"/>
      <c r="JK65" s="325"/>
      <c r="JL65" s="325"/>
      <c r="JM65" s="325"/>
      <c r="JN65" s="325"/>
      <c r="JO65" s="325"/>
      <c r="JP65" s="325"/>
      <c r="JQ65" s="325"/>
      <c r="JR65" s="325"/>
      <c r="JS65" s="325"/>
      <c r="JT65" s="325"/>
      <c r="JU65" s="325"/>
      <c r="JV65" s="325"/>
      <c r="JW65" s="325"/>
      <c r="JX65" s="325"/>
      <c r="JY65" s="325"/>
      <c r="JZ65" s="325"/>
      <c r="KA65" s="325"/>
      <c r="KB65" s="325"/>
      <c r="KC65" s="325"/>
      <c r="KD65" s="325"/>
      <c r="KE65" s="325"/>
      <c r="KF65" s="325"/>
      <c r="KG65" s="325"/>
      <c r="KH65" s="325"/>
      <c r="KI65" s="325"/>
      <c r="KJ65" s="325"/>
      <c r="KK65" s="325"/>
      <c r="KL65" s="325"/>
      <c r="KM65" s="325"/>
      <c r="KN65" s="325"/>
      <c r="KO65" s="325"/>
      <c r="KP65" s="325"/>
      <c r="KQ65" s="325"/>
      <c r="KR65" s="325"/>
      <c r="KS65" s="325"/>
      <c r="KT65" s="325"/>
      <c r="KU65" s="325"/>
      <c r="KV65" s="325"/>
      <c r="KW65" s="325"/>
      <c r="KX65" s="325"/>
      <c r="KY65" s="325"/>
      <c r="KZ65" s="325"/>
      <c r="LA65" s="325"/>
      <c r="LB65" s="325"/>
      <c r="LC65" s="325"/>
      <c r="LD65" s="325"/>
      <c r="LE65" s="325"/>
      <c r="LF65" s="325"/>
      <c r="LG65" s="325"/>
      <c r="LH65" s="325"/>
      <c r="LI65" s="325"/>
      <c r="LJ65" s="325"/>
      <c r="LK65" s="325"/>
      <c r="LL65" s="325"/>
      <c r="LM65" s="325"/>
      <c r="LN65" s="325"/>
      <c r="LO65" s="325"/>
      <c r="LP65" s="325"/>
      <c r="LQ65" s="325"/>
      <c r="LR65" s="325"/>
      <c r="LS65" s="325"/>
      <c r="LT65" s="325"/>
      <c r="LU65" s="325"/>
      <c r="LV65" s="325"/>
      <c r="LW65" s="325"/>
      <c r="LX65" s="325"/>
      <c r="LY65" s="325"/>
      <c r="LZ65" s="325"/>
      <c r="MA65" s="325"/>
      <c r="MB65" s="325"/>
      <c r="MC65" s="325"/>
      <c r="MD65" s="325"/>
      <c r="ME65" s="325"/>
      <c r="MF65" s="325"/>
      <c r="MG65" s="325"/>
      <c r="MH65" s="325"/>
      <c r="MI65" s="325"/>
      <c r="MJ65" s="325"/>
      <c r="MK65" s="325"/>
      <c r="ML65" s="325"/>
      <c r="MM65" s="325"/>
      <c r="MN65" s="325"/>
      <c r="MO65" s="325"/>
      <c r="MP65" s="325"/>
      <c r="MQ65" s="325"/>
      <c r="MR65" s="325"/>
      <c r="MS65" s="325"/>
      <c r="MT65" s="325"/>
      <c r="MU65" s="325"/>
      <c r="MV65" s="325"/>
      <c r="MW65" s="325"/>
      <c r="MX65" s="325"/>
      <c r="MY65" s="325"/>
      <c r="MZ65" s="325"/>
      <c r="NA65" s="325"/>
      <c r="NB65" s="325"/>
      <c r="NC65" s="325"/>
      <c r="ND65" s="325"/>
      <c r="NE65" s="325"/>
      <c r="NF65" s="325"/>
      <c r="NG65" s="325"/>
      <c r="NH65" s="325"/>
      <c r="NI65" s="325"/>
      <c r="NJ65" s="325"/>
      <c r="NK65" s="325"/>
      <c r="NL65" s="325"/>
      <c r="NM65" s="325"/>
      <c r="NN65" s="325"/>
      <c r="NO65" s="325"/>
      <c r="NP65" s="325"/>
      <c r="NQ65" s="325"/>
      <c r="NR65" s="325"/>
      <c r="NS65" s="325"/>
      <c r="NT65" s="325"/>
      <c r="NU65" s="325"/>
      <c r="NV65" s="325"/>
      <c r="NW65" s="325"/>
      <c r="NX65" s="325"/>
      <c r="NY65" s="325"/>
      <c r="NZ65" s="325"/>
      <c r="OA65" s="325"/>
      <c r="OB65" s="325"/>
      <c r="OC65" s="325"/>
      <c r="OD65" s="325"/>
      <c r="OE65" s="325"/>
      <c r="OF65" s="325"/>
      <c r="OG65" s="325"/>
      <c r="OH65" s="325"/>
      <c r="OI65" s="325"/>
      <c r="OJ65" s="325"/>
      <c r="OK65" s="325"/>
      <c r="OL65" s="325"/>
      <c r="OM65" s="325"/>
      <c r="ON65" s="325"/>
      <c r="OO65" s="325"/>
      <c r="OP65" s="325"/>
      <c r="OQ65" s="325"/>
      <c r="OR65" s="325"/>
      <c r="OS65" s="325"/>
      <c r="OT65" s="325"/>
      <c r="OU65" s="325"/>
      <c r="OV65" s="325"/>
      <c r="OW65" s="325"/>
      <c r="OX65" s="325"/>
      <c r="OY65" s="325"/>
      <c r="OZ65" s="325"/>
      <c r="PA65" s="325"/>
      <c r="PB65" s="325"/>
      <c r="PC65" s="325"/>
      <c r="PD65" s="325"/>
      <c r="PE65" s="325"/>
      <c r="PF65" s="325"/>
      <c r="PG65" s="325"/>
      <c r="PH65" s="325"/>
      <c r="PI65" s="325"/>
      <c r="PJ65" s="325"/>
      <c r="PK65" s="325"/>
      <c r="PL65" s="325"/>
      <c r="PM65" s="325"/>
      <c r="PN65" s="325"/>
      <c r="PO65" s="325"/>
      <c r="PP65" s="325"/>
      <c r="PQ65" s="325"/>
      <c r="PR65" s="325"/>
      <c r="PS65" s="325"/>
      <c r="PT65" s="325"/>
      <c r="PU65" s="325"/>
      <c r="PV65" s="325"/>
      <c r="PW65" s="325"/>
      <c r="PX65" s="325"/>
      <c r="PY65" s="325"/>
      <c r="PZ65" s="325"/>
      <c r="QA65" s="325"/>
      <c r="QB65" s="325"/>
      <c r="QC65" s="325"/>
      <c r="QD65" s="325"/>
      <c r="QE65" s="325"/>
      <c r="QF65" s="325"/>
      <c r="QG65" s="325"/>
      <c r="QH65" s="325"/>
      <c r="QI65" s="325"/>
      <c r="QJ65" s="325"/>
      <c r="QK65" s="325"/>
      <c r="QL65" s="325"/>
      <c r="QM65" s="325"/>
      <c r="QN65" s="325"/>
      <c r="QO65" s="325"/>
      <c r="QP65" s="325"/>
      <c r="QQ65" s="325"/>
      <c r="QR65" s="325"/>
      <c r="QS65" s="325"/>
      <c r="QT65" s="325"/>
      <c r="QU65" s="325"/>
      <c r="QV65" s="325"/>
      <c r="QW65" s="325"/>
      <c r="QX65" s="325"/>
      <c r="QY65" s="325"/>
      <c r="QZ65" s="325"/>
      <c r="RA65" s="325"/>
      <c r="RB65" s="325"/>
      <c r="RC65" s="325"/>
    </row>
    <row r="66" spans="1:471" s="357" customFormat="1" ht="44.25" customHeight="1" thickBot="1">
      <c r="A66" s="446" t="s">
        <v>3137</v>
      </c>
      <c r="B66" s="438" t="s">
        <v>1859</v>
      </c>
      <c r="C66" s="439" t="s">
        <v>1591</v>
      </c>
      <c r="D66" s="440">
        <v>79</v>
      </c>
      <c r="E66" s="440" t="s">
        <v>726</v>
      </c>
      <c r="F66" s="441"/>
      <c r="G66" s="440" t="s">
        <v>1600</v>
      </c>
      <c r="H66" s="439" t="s">
        <v>1575</v>
      </c>
      <c r="I66" s="440" t="s">
        <v>1864</v>
      </c>
      <c r="J66" s="442" t="s">
        <v>1618</v>
      </c>
      <c r="K66" s="441"/>
      <c r="L66" s="440" t="s">
        <v>1604</v>
      </c>
      <c r="M66" s="443" t="s">
        <v>1607</v>
      </c>
      <c r="N66" s="443" t="s">
        <v>1608</v>
      </c>
      <c r="O66" s="440" t="s">
        <v>1592</v>
      </c>
      <c r="P66" s="440" t="s">
        <v>1593</v>
      </c>
      <c r="Q66" s="444">
        <v>3</v>
      </c>
      <c r="R66" s="444" t="s">
        <v>1860</v>
      </c>
      <c r="S66" s="444" t="s">
        <v>22</v>
      </c>
      <c r="T66" s="444" t="s">
        <v>1861</v>
      </c>
      <c r="U66" s="440">
        <v>0</v>
      </c>
      <c r="V66" s="466">
        <v>0.05</v>
      </c>
      <c r="W66" s="440">
        <v>0</v>
      </c>
      <c r="X66" s="466">
        <v>0</v>
      </c>
      <c r="Y66" s="440" t="s">
        <v>1612</v>
      </c>
      <c r="Z66" s="440" t="s">
        <v>1622</v>
      </c>
      <c r="AA66" s="440"/>
      <c r="AB66" s="440" t="s">
        <v>1862</v>
      </c>
      <c r="AC66" s="440"/>
      <c r="AD66" s="440"/>
      <c r="AE66" s="440" t="s">
        <v>1863</v>
      </c>
      <c r="AF66" s="440"/>
      <c r="AG66" s="440"/>
      <c r="AH66" s="440"/>
      <c r="AI66" s="440"/>
      <c r="AJ66" s="440"/>
      <c r="AK66" s="440"/>
      <c r="AL66" s="440"/>
      <c r="AM66" s="445"/>
      <c r="AN66" s="325"/>
      <c r="AO66" s="325"/>
      <c r="AP66" s="325"/>
      <c r="AQ66" s="325"/>
      <c r="AR66" s="325"/>
      <c r="AS66" s="325"/>
      <c r="AT66" s="325"/>
      <c r="AU66" s="325"/>
      <c r="AV66" s="325"/>
      <c r="AW66" s="325"/>
      <c r="AX66" s="325"/>
      <c r="AY66" s="325"/>
      <c r="AZ66" s="325"/>
      <c r="BA66" s="325"/>
      <c r="BB66" s="325"/>
      <c r="BC66" s="325"/>
      <c r="BD66" s="325"/>
      <c r="BE66" s="325"/>
      <c r="BF66" s="325"/>
      <c r="BG66" s="325"/>
      <c r="BH66" s="325"/>
      <c r="BI66" s="325"/>
      <c r="BJ66" s="325"/>
      <c r="BK66" s="325"/>
      <c r="BL66" s="325"/>
      <c r="BM66" s="325"/>
      <c r="BN66" s="325"/>
      <c r="BO66" s="325"/>
      <c r="BP66" s="325"/>
      <c r="BQ66" s="325"/>
      <c r="BR66" s="325"/>
      <c r="BS66" s="325"/>
      <c r="BT66" s="325"/>
      <c r="BU66" s="325"/>
      <c r="BV66" s="325"/>
      <c r="BW66" s="325"/>
      <c r="BX66" s="325"/>
      <c r="BY66" s="325"/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25"/>
      <c r="CV66" s="325"/>
      <c r="CW66" s="325"/>
      <c r="CX66" s="325"/>
      <c r="CY66" s="325"/>
      <c r="CZ66" s="325"/>
      <c r="DA66" s="325"/>
      <c r="DB66" s="325"/>
      <c r="DC66" s="325"/>
      <c r="DD66" s="325"/>
      <c r="DE66" s="325"/>
      <c r="DF66" s="325"/>
      <c r="DG66" s="325"/>
      <c r="DH66" s="325"/>
      <c r="DI66" s="325"/>
      <c r="DJ66" s="325"/>
      <c r="DK66" s="325"/>
      <c r="DL66" s="325"/>
      <c r="DM66" s="325"/>
      <c r="DN66" s="325"/>
      <c r="DO66" s="325"/>
      <c r="DP66" s="325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  <c r="EE66" s="325"/>
      <c r="EF66" s="325"/>
      <c r="EG66" s="325"/>
      <c r="EH66" s="325"/>
      <c r="EI66" s="325"/>
      <c r="EJ66" s="325"/>
      <c r="EK66" s="325"/>
      <c r="EL66" s="325"/>
      <c r="EM66" s="325"/>
      <c r="EN66" s="325"/>
      <c r="EO66" s="325"/>
      <c r="EP66" s="325"/>
      <c r="EQ66" s="325"/>
      <c r="ER66" s="325"/>
      <c r="ES66" s="325"/>
      <c r="ET66" s="325"/>
      <c r="EU66" s="325"/>
      <c r="EV66" s="325"/>
      <c r="EW66" s="325"/>
      <c r="EX66" s="325"/>
      <c r="EY66" s="325"/>
      <c r="EZ66" s="325"/>
      <c r="FA66" s="325"/>
      <c r="FB66" s="325"/>
      <c r="FC66" s="325"/>
      <c r="FD66" s="325"/>
      <c r="FE66" s="325"/>
      <c r="FF66" s="325"/>
      <c r="FG66" s="325"/>
      <c r="FH66" s="325"/>
      <c r="FI66" s="325"/>
      <c r="FJ66" s="325"/>
      <c r="FK66" s="325"/>
      <c r="FL66" s="325"/>
      <c r="FM66" s="325"/>
      <c r="FN66" s="325"/>
      <c r="FO66" s="325"/>
      <c r="FP66" s="325"/>
      <c r="FQ66" s="325"/>
      <c r="FR66" s="325"/>
      <c r="FS66" s="325"/>
      <c r="FT66" s="325"/>
      <c r="FU66" s="325"/>
      <c r="FV66" s="325"/>
      <c r="FW66" s="325"/>
      <c r="FX66" s="325"/>
      <c r="FY66" s="325"/>
      <c r="FZ66" s="325"/>
      <c r="GA66" s="325"/>
      <c r="GB66" s="325"/>
      <c r="GC66" s="325"/>
      <c r="GD66" s="325"/>
      <c r="GE66" s="325"/>
      <c r="GF66" s="325"/>
      <c r="GG66" s="325"/>
      <c r="GH66" s="325"/>
      <c r="GI66" s="325"/>
      <c r="GJ66" s="325"/>
      <c r="GK66" s="325"/>
      <c r="GL66" s="325"/>
      <c r="GM66" s="325"/>
      <c r="GN66" s="325"/>
      <c r="GO66" s="325"/>
      <c r="GP66" s="325"/>
      <c r="GQ66" s="325"/>
      <c r="GR66" s="325"/>
      <c r="GS66" s="325"/>
      <c r="GT66" s="325"/>
      <c r="GU66" s="325"/>
      <c r="GV66" s="325"/>
      <c r="GW66" s="325"/>
      <c r="GX66" s="325"/>
      <c r="GY66" s="325"/>
      <c r="GZ66" s="325"/>
      <c r="HA66" s="325"/>
      <c r="HB66" s="325"/>
      <c r="HC66" s="325"/>
      <c r="HD66" s="325"/>
      <c r="HE66" s="325"/>
      <c r="HF66" s="325"/>
      <c r="HG66" s="325"/>
      <c r="HH66" s="325"/>
      <c r="HI66" s="325"/>
      <c r="HJ66" s="325"/>
      <c r="HK66" s="325"/>
      <c r="HL66" s="325"/>
      <c r="HM66" s="325"/>
      <c r="HN66" s="325"/>
      <c r="HO66" s="325"/>
      <c r="HP66" s="325"/>
      <c r="HQ66" s="325"/>
      <c r="HR66" s="325"/>
      <c r="HS66" s="325"/>
      <c r="HT66" s="325"/>
      <c r="HU66" s="325"/>
      <c r="HV66" s="325"/>
      <c r="HW66" s="325"/>
      <c r="HX66" s="325"/>
      <c r="HY66" s="325"/>
      <c r="HZ66" s="325"/>
      <c r="IA66" s="325"/>
      <c r="IB66" s="325"/>
      <c r="IC66" s="325"/>
      <c r="ID66" s="325"/>
      <c r="IE66" s="325"/>
      <c r="IF66" s="325"/>
      <c r="IG66" s="325"/>
      <c r="IH66" s="325"/>
      <c r="II66" s="325"/>
      <c r="IJ66" s="325"/>
      <c r="IK66" s="325"/>
      <c r="IL66" s="325"/>
      <c r="IM66" s="325"/>
      <c r="IN66" s="325"/>
      <c r="IO66" s="325"/>
      <c r="IP66" s="325"/>
      <c r="IQ66" s="325"/>
      <c r="IR66" s="325"/>
      <c r="IS66" s="325"/>
      <c r="IT66" s="325"/>
      <c r="IU66" s="325"/>
      <c r="IV66" s="325"/>
      <c r="IW66" s="325"/>
      <c r="IX66" s="325"/>
      <c r="IY66" s="325"/>
      <c r="IZ66" s="325"/>
      <c r="JA66" s="325"/>
      <c r="JB66" s="325"/>
      <c r="JC66" s="325"/>
      <c r="JD66" s="325"/>
      <c r="JE66" s="325"/>
      <c r="JF66" s="325"/>
      <c r="JG66" s="325"/>
      <c r="JH66" s="325"/>
      <c r="JI66" s="325"/>
      <c r="JJ66" s="325"/>
      <c r="JK66" s="325"/>
      <c r="JL66" s="325"/>
      <c r="JM66" s="325"/>
      <c r="JN66" s="325"/>
      <c r="JO66" s="325"/>
      <c r="JP66" s="325"/>
      <c r="JQ66" s="325"/>
      <c r="JR66" s="325"/>
      <c r="JS66" s="325"/>
      <c r="JT66" s="325"/>
      <c r="JU66" s="325"/>
      <c r="JV66" s="325"/>
      <c r="JW66" s="325"/>
      <c r="JX66" s="325"/>
      <c r="JY66" s="325"/>
      <c r="JZ66" s="325"/>
      <c r="KA66" s="325"/>
      <c r="KB66" s="325"/>
      <c r="KC66" s="325"/>
      <c r="KD66" s="325"/>
      <c r="KE66" s="325"/>
      <c r="KF66" s="325"/>
      <c r="KG66" s="325"/>
      <c r="KH66" s="325"/>
      <c r="KI66" s="325"/>
      <c r="KJ66" s="325"/>
      <c r="KK66" s="325"/>
      <c r="KL66" s="325"/>
      <c r="KM66" s="325"/>
      <c r="KN66" s="325"/>
      <c r="KO66" s="325"/>
      <c r="KP66" s="325"/>
      <c r="KQ66" s="325"/>
      <c r="KR66" s="325"/>
      <c r="KS66" s="325"/>
      <c r="KT66" s="325"/>
      <c r="KU66" s="325"/>
      <c r="KV66" s="325"/>
      <c r="KW66" s="325"/>
      <c r="KX66" s="325"/>
      <c r="KY66" s="325"/>
      <c r="KZ66" s="325"/>
      <c r="LA66" s="325"/>
      <c r="LB66" s="325"/>
      <c r="LC66" s="325"/>
      <c r="LD66" s="325"/>
      <c r="LE66" s="325"/>
      <c r="LF66" s="325"/>
      <c r="LG66" s="325"/>
      <c r="LH66" s="325"/>
      <c r="LI66" s="325"/>
      <c r="LJ66" s="325"/>
      <c r="LK66" s="325"/>
      <c r="LL66" s="325"/>
      <c r="LM66" s="325"/>
      <c r="LN66" s="325"/>
      <c r="LO66" s="325"/>
      <c r="LP66" s="325"/>
      <c r="LQ66" s="325"/>
      <c r="LR66" s="325"/>
      <c r="LS66" s="325"/>
      <c r="LT66" s="325"/>
      <c r="LU66" s="325"/>
      <c r="LV66" s="325"/>
      <c r="LW66" s="325"/>
      <c r="LX66" s="325"/>
      <c r="LY66" s="325"/>
      <c r="LZ66" s="325"/>
      <c r="MA66" s="325"/>
      <c r="MB66" s="325"/>
      <c r="MC66" s="325"/>
      <c r="MD66" s="325"/>
      <c r="ME66" s="325"/>
      <c r="MF66" s="325"/>
      <c r="MG66" s="325"/>
      <c r="MH66" s="325"/>
      <c r="MI66" s="325"/>
      <c r="MJ66" s="325"/>
      <c r="MK66" s="325"/>
      <c r="ML66" s="325"/>
      <c r="MM66" s="325"/>
      <c r="MN66" s="325"/>
      <c r="MO66" s="325"/>
      <c r="MP66" s="325"/>
      <c r="MQ66" s="325"/>
      <c r="MR66" s="325"/>
      <c r="MS66" s="325"/>
      <c r="MT66" s="325"/>
      <c r="MU66" s="325"/>
      <c r="MV66" s="325"/>
      <c r="MW66" s="325"/>
      <c r="MX66" s="325"/>
      <c r="MY66" s="325"/>
      <c r="MZ66" s="325"/>
      <c r="NA66" s="325"/>
      <c r="NB66" s="325"/>
      <c r="NC66" s="325"/>
      <c r="ND66" s="325"/>
      <c r="NE66" s="325"/>
      <c r="NF66" s="325"/>
      <c r="NG66" s="325"/>
      <c r="NH66" s="325"/>
      <c r="NI66" s="325"/>
      <c r="NJ66" s="325"/>
      <c r="NK66" s="325"/>
      <c r="NL66" s="325"/>
      <c r="NM66" s="325"/>
      <c r="NN66" s="325"/>
      <c r="NO66" s="325"/>
      <c r="NP66" s="325"/>
      <c r="NQ66" s="325"/>
      <c r="NR66" s="325"/>
      <c r="NS66" s="325"/>
      <c r="NT66" s="325"/>
      <c r="NU66" s="325"/>
      <c r="NV66" s="325"/>
      <c r="NW66" s="325"/>
      <c r="NX66" s="325"/>
      <c r="NY66" s="325"/>
      <c r="NZ66" s="325"/>
      <c r="OA66" s="325"/>
      <c r="OB66" s="325"/>
      <c r="OC66" s="325"/>
      <c r="OD66" s="325"/>
      <c r="OE66" s="325"/>
      <c r="OF66" s="325"/>
      <c r="OG66" s="325"/>
      <c r="OH66" s="325"/>
      <c r="OI66" s="325"/>
      <c r="OJ66" s="325"/>
      <c r="OK66" s="325"/>
      <c r="OL66" s="325"/>
      <c r="OM66" s="325"/>
      <c r="ON66" s="325"/>
      <c r="OO66" s="325"/>
      <c r="OP66" s="325"/>
      <c r="OQ66" s="325"/>
      <c r="OR66" s="325"/>
      <c r="OS66" s="325"/>
      <c r="OT66" s="325"/>
      <c r="OU66" s="325"/>
      <c r="OV66" s="325"/>
      <c r="OW66" s="325"/>
      <c r="OX66" s="325"/>
      <c r="OY66" s="325"/>
      <c r="OZ66" s="325"/>
      <c r="PA66" s="325"/>
      <c r="PB66" s="325"/>
      <c r="PC66" s="325"/>
      <c r="PD66" s="325"/>
      <c r="PE66" s="325"/>
      <c r="PF66" s="325"/>
      <c r="PG66" s="325"/>
      <c r="PH66" s="325"/>
      <c r="PI66" s="325"/>
      <c r="PJ66" s="325"/>
      <c r="PK66" s="325"/>
      <c r="PL66" s="325"/>
      <c r="PM66" s="325"/>
      <c r="PN66" s="325"/>
      <c r="PO66" s="325"/>
      <c r="PP66" s="325"/>
      <c r="PQ66" s="325"/>
      <c r="PR66" s="325"/>
      <c r="PS66" s="325"/>
      <c r="PT66" s="325"/>
      <c r="PU66" s="325"/>
      <c r="PV66" s="325"/>
      <c r="PW66" s="325"/>
      <c r="PX66" s="325"/>
      <c r="PY66" s="325"/>
      <c r="PZ66" s="325"/>
      <c r="QA66" s="325"/>
      <c r="QB66" s="325"/>
      <c r="QC66" s="325"/>
      <c r="QD66" s="325"/>
      <c r="QE66" s="325"/>
      <c r="QF66" s="325"/>
      <c r="QG66" s="325"/>
      <c r="QH66" s="325"/>
      <c r="QI66" s="325"/>
      <c r="QJ66" s="325"/>
      <c r="QK66" s="325"/>
      <c r="QL66" s="325"/>
      <c r="QM66" s="325"/>
      <c r="QN66" s="325"/>
      <c r="QO66" s="325"/>
      <c r="QP66" s="325"/>
      <c r="QQ66" s="325"/>
      <c r="QR66" s="325"/>
      <c r="QS66" s="325"/>
      <c r="QT66" s="325"/>
      <c r="QU66" s="325"/>
      <c r="QV66" s="325"/>
      <c r="QW66" s="325"/>
      <c r="QX66" s="325"/>
      <c r="QY66" s="325"/>
      <c r="QZ66" s="325"/>
      <c r="RA66" s="325"/>
      <c r="RB66" s="325"/>
      <c r="RC66" s="325"/>
    </row>
    <row r="67" spans="1:471" s="357" customFormat="1" ht="44.25" customHeight="1" thickBot="1">
      <c r="A67" s="437" t="s">
        <v>3137</v>
      </c>
      <c r="B67" s="472" t="s">
        <v>1873</v>
      </c>
      <c r="C67" s="432" t="s">
        <v>1591</v>
      </c>
      <c r="D67" s="434">
        <v>47</v>
      </c>
      <c r="E67" s="434" t="s">
        <v>726</v>
      </c>
      <c r="F67" s="432"/>
      <c r="G67" s="434" t="s">
        <v>1600</v>
      </c>
      <c r="H67" s="432" t="s">
        <v>1575</v>
      </c>
      <c r="I67" s="434" t="s">
        <v>1726</v>
      </c>
      <c r="J67" s="467" t="s">
        <v>1618</v>
      </c>
      <c r="K67" s="433"/>
      <c r="L67" s="434" t="s">
        <v>1604</v>
      </c>
      <c r="M67" s="435" t="s">
        <v>1607</v>
      </c>
      <c r="N67" s="435" t="s">
        <v>1608</v>
      </c>
      <c r="O67" s="434" t="s">
        <v>1592</v>
      </c>
      <c r="P67" s="434" t="s">
        <v>1593</v>
      </c>
      <c r="Q67" s="468">
        <v>2</v>
      </c>
      <c r="R67" s="468" t="s">
        <v>1874</v>
      </c>
      <c r="S67" s="468"/>
      <c r="T67" s="468"/>
      <c r="U67" s="434">
        <v>0</v>
      </c>
      <c r="V67" s="469">
        <v>0</v>
      </c>
      <c r="W67" s="434" t="s">
        <v>1598</v>
      </c>
      <c r="X67" s="469">
        <v>0.01</v>
      </c>
      <c r="Y67" s="434" t="s">
        <v>1598</v>
      </c>
      <c r="Z67" s="434" t="s">
        <v>1875</v>
      </c>
      <c r="AA67" s="434"/>
      <c r="AB67" s="434" t="s">
        <v>1876</v>
      </c>
      <c r="AC67" s="434"/>
      <c r="AD67" s="434" t="s">
        <v>1877</v>
      </c>
      <c r="AE67" s="434" t="s">
        <v>1878</v>
      </c>
      <c r="AF67" s="434"/>
      <c r="AG67" s="434"/>
      <c r="AH67" s="434"/>
      <c r="AI67" s="434"/>
      <c r="AJ67" s="434"/>
      <c r="AK67" s="434"/>
      <c r="AL67" s="434"/>
      <c r="AM67" s="470"/>
      <c r="AN67" s="325"/>
      <c r="AO67" s="325"/>
      <c r="AP67" s="325"/>
      <c r="AQ67" s="325"/>
      <c r="AR67" s="325"/>
      <c r="AS67" s="325"/>
      <c r="AT67" s="325"/>
      <c r="AU67" s="325"/>
      <c r="AV67" s="325"/>
      <c r="AW67" s="325"/>
      <c r="AX67" s="325"/>
      <c r="AY67" s="325"/>
      <c r="AZ67" s="325"/>
      <c r="BA67" s="325"/>
      <c r="BB67" s="325"/>
      <c r="BC67" s="325"/>
      <c r="BD67" s="325"/>
      <c r="BE67" s="325"/>
      <c r="BF67" s="325"/>
      <c r="BG67" s="325"/>
      <c r="BH67" s="325"/>
      <c r="BI67" s="325"/>
      <c r="BJ67" s="325"/>
      <c r="BK67" s="325"/>
      <c r="BL67" s="325"/>
      <c r="BM67" s="325"/>
      <c r="BN67" s="325"/>
      <c r="BO67" s="325"/>
      <c r="BP67" s="325"/>
      <c r="BQ67" s="325"/>
      <c r="BR67" s="325"/>
      <c r="BS67" s="325"/>
      <c r="BT67" s="325"/>
      <c r="BU67" s="325"/>
      <c r="BV67" s="325"/>
      <c r="BW67" s="325"/>
      <c r="BX67" s="325"/>
      <c r="BY67" s="325"/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25"/>
      <c r="CV67" s="325"/>
      <c r="CW67" s="325"/>
      <c r="CX67" s="325"/>
      <c r="CY67" s="325"/>
      <c r="CZ67" s="325"/>
      <c r="DA67" s="325"/>
      <c r="DB67" s="325"/>
      <c r="DC67" s="325"/>
      <c r="DD67" s="325"/>
      <c r="DE67" s="325"/>
      <c r="DF67" s="325"/>
      <c r="DG67" s="325"/>
      <c r="DH67" s="325"/>
      <c r="DI67" s="325"/>
      <c r="DJ67" s="325"/>
      <c r="DK67" s="325"/>
      <c r="DL67" s="325"/>
      <c r="DM67" s="325"/>
      <c r="DN67" s="325"/>
      <c r="DO67" s="325"/>
      <c r="DP67" s="325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  <c r="EE67" s="325"/>
      <c r="EF67" s="325"/>
      <c r="EG67" s="325"/>
      <c r="EH67" s="325"/>
      <c r="EI67" s="325"/>
      <c r="EJ67" s="325"/>
      <c r="EK67" s="325"/>
      <c r="EL67" s="325"/>
      <c r="EM67" s="325"/>
      <c r="EN67" s="325"/>
      <c r="EO67" s="325"/>
      <c r="EP67" s="325"/>
      <c r="EQ67" s="325"/>
      <c r="ER67" s="325"/>
      <c r="ES67" s="325"/>
      <c r="ET67" s="325"/>
      <c r="EU67" s="325"/>
      <c r="EV67" s="325"/>
      <c r="EW67" s="325"/>
      <c r="EX67" s="325"/>
      <c r="EY67" s="325"/>
      <c r="EZ67" s="325"/>
      <c r="FA67" s="325"/>
      <c r="FB67" s="325"/>
      <c r="FC67" s="325"/>
      <c r="FD67" s="325"/>
      <c r="FE67" s="325"/>
      <c r="FF67" s="325"/>
      <c r="FG67" s="325"/>
      <c r="FH67" s="325"/>
      <c r="FI67" s="325"/>
      <c r="FJ67" s="325"/>
      <c r="FK67" s="325"/>
      <c r="FL67" s="325"/>
      <c r="FM67" s="325"/>
      <c r="FN67" s="325"/>
      <c r="FO67" s="325"/>
      <c r="FP67" s="325"/>
      <c r="FQ67" s="325"/>
      <c r="FR67" s="325"/>
      <c r="FS67" s="325"/>
      <c r="FT67" s="325"/>
      <c r="FU67" s="325"/>
      <c r="FV67" s="325"/>
      <c r="FW67" s="325"/>
      <c r="FX67" s="325"/>
      <c r="FY67" s="325"/>
      <c r="FZ67" s="325"/>
      <c r="GA67" s="325"/>
      <c r="GB67" s="325"/>
      <c r="GC67" s="325"/>
      <c r="GD67" s="325"/>
      <c r="GE67" s="325"/>
      <c r="GF67" s="325"/>
      <c r="GG67" s="325"/>
      <c r="GH67" s="325"/>
      <c r="GI67" s="325"/>
      <c r="GJ67" s="325"/>
      <c r="GK67" s="325"/>
      <c r="GL67" s="325"/>
      <c r="GM67" s="325"/>
      <c r="GN67" s="325"/>
      <c r="GO67" s="325"/>
      <c r="GP67" s="325"/>
      <c r="GQ67" s="325"/>
      <c r="GR67" s="325"/>
      <c r="GS67" s="325"/>
      <c r="GT67" s="325"/>
      <c r="GU67" s="325"/>
      <c r="GV67" s="325"/>
      <c r="GW67" s="325"/>
      <c r="GX67" s="325"/>
      <c r="GY67" s="325"/>
      <c r="GZ67" s="325"/>
      <c r="HA67" s="325"/>
      <c r="HB67" s="325"/>
      <c r="HC67" s="325"/>
      <c r="HD67" s="325"/>
      <c r="HE67" s="325"/>
      <c r="HF67" s="325"/>
      <c r="HG67" s="325"/>
      <c r="HH67" s="325"/>
      <c r="HI67" s="325"/>
      <c r="HJ67" s="325"/>
      <c r="HK67" s="325"/>
      <c r="HL67" s="325"/>
      <c r="HM67" s="325"/>
      <c r="HN67" s="325"/>
      <c r="HO67" s="325"/>
      <c r="HP67" s="325"/>
      <c r="HQ67" s="325"/>
      <c r="HR67" s="325"/>
      <c r="HS67" s="325"/>
      <c r="HT67" s="325"/>
      <c r="HU67" s="325"/>
      <c r="HV67" s="325"/>
      <c r="HW67" s="325"/>
      <c r="HX67" s="325"/>
      <c r="HY67" s="325"/>
      <c r="HZ67" s="325"/>
      <c r="IA67" s="325"/>
      <c r="IB67" s="325"/>
      <c r="IC67" s="325"/>
      <c r="ID67" s="325"/>
      <c r="IE67" s="325"/>
      <c r="IF67" s="325"/>
      <c r="IG67" s="325"/>
      <c r="IH67" s="325"/>
      <c r="II67" s="325"/>
      <c r="IJ67" s="325"/>
      <c r="IK67" s="325"/>
      <c r="IL67" s="325"/>
      <c r="IM67" s="325"/>
      <c r="IN67" s="325"/>
      <c r="IO67" s="325"/>
      <c r="IP67" s="325"/>
      <c r="IQ67" s="325"/>
      <c r="IR67" s="325"/>
      <c r="IS67" s="325"/>
      <c r="IT67" s="325"/>
      <c r="IU67" s="325"/>
      <c r="IV67" s="325"/>
      <c r="IW67" s="325"/>
      <c r="IX67" s="325"/>
      <c r="IY67" s="325"/>
      <c r="IZ67" s="325"/>
      <c r="JA67" s="325"/>
      <c r="JB67" s="325"/>
      <c r="JC67" s="325"/>
      <c r="JD67" s="325"/>
      <c r="JE67" s="325"/>
      <c r="JF67" s="325"/>
      <c r="JG67" s="325"/>
      <c r="JH67" s="325"/>
      <c r="JI67" s="325"/>
      <c r="JJ67" s="325"/>
      <c r="JK67" s="325"/>
      <c r="JL67" s="325"/>
      <c r="JM67" s="325"/>
      <c r="JN67" s="325"/>
      <c r="JO67" s="325"/>
      <c r="JP67" s="325"/>
      <c r="JQ67" s="325"/>
      <c r="JR67" s="325"/>
      <c r="JS67" s="325"/>
      <c r="JT67" s="325"/>
      <c r="JU67" s="325"/>
      <c r="JV67" s="325"/>
      <c r="JW67" s="325"/>
      <c r="JX67" s="325"/>
      <c r="JY67" s="325"/>
      <c r="JZ67" s="325"/>
      <c r="KA67" s="325"/>
      <c r="KB67" s="325"/>
      <c r="KC67" s="325"/>
      <c r="KD67" s="325"/>
      <c r="KE67" s="325"/>
      <c r="KF67" s="325"/>
      <c r="KG67" s="325"/>
      <c r="KH67" s="325"/>
      <c r="KI67" s="325"/>
      <c r="KJ67" s="325"/>
      <c r="KK67" s="325"/>
      <c r="KL67" s="325"/>
      <c r="KM67" s="325"/>
      <c r="KN67" s="325"/>
      <c r="KO67" s="325"/>
      <c r="KP67" s="325"/>
      <c r="KQ67" s="325"/>
      <c r="KR67" s="325"/>
      <c r="KS67" s="325"/>
      <c r="KT67" s="325"/>
      <c r="KU67" s="325"/>
      <c r="KV67" s="325"/>
      <c r="KW67" s="325"/>
      <c r="KX67" s="325"/>
      <c r="KY67" s="325"/>
      <c r="KZ67" s="325"/>
      <c r="LA67" s="325"/>
      <c r="LB67" s="325"/>
      <c r="LC67" s="325"/>
      <c r="LD67" s="325"/>
      <c r="LE67" s="325"/>
      <c r="LF67" s="325"/>
      <c r="LG67" s="325"/>
      <c r="LH67" s="325"/>
      <c r="LI67" s="325"/>
      <c r="LJ67" s="325"/>
      <c r="LK67" s="325"/>
      <c r="LL67" s="325"/>
      <c r="LM67" s="325"/>
      <c r="LN67" s="325"/>
      <c r="LO67" s="325"/>
      <c r="LP67" s="325"/>
      <c r="LQ67" s="325"/>
      <c r="LR67" s="325"/>
      <c r="LS67" s="325"/>
      <c r="LT67" s="325"/>
      <c r="LU67" s="325"/>
      <c r="LV67" s="325"/>
      <c r="LW67" s="325"/>
      <c r="LX67" s="325"/>
      <c r="LY67" s="325"/>
      <c r="LZ67" s="325"/>
      <c r="MA67" s="325"/>
      <c r="MB67" s="325"/>
      <c r="MC67" s="325"/>
      <c r="MD67" s="325"/>
      <c r="ME67" s="325"/>
      <c r="MF67" s="325"/>
      <c r="MG67" s="325"/>
      <c r="MH67" s="325"/>
      <c r="MI67" s="325"/>
      <c r="MJ67" s="325"/>
      <c r="MK67" s="325"/>
      <c r="ML67" s="325"/>
      <c r="MM67" s="325"/>
      <c r="MN67" s="325"/>
      <c r="MO67" s="325"/>
      <c r="MP67" s="325"/>
      <c r="MQ67" s="325"/>
      <c r="MR67" s="325"/>
      <c r="MS67" s="325"/>
      <c r="MT67" s="325"/>
      <c r="MU67" s="325"/>
      <c r="MV67" s="325"/>
      <c r="MW67" s="325"/>
      <c r="MX67" s="325"/>
      <c r="MY67" s="325"/>
      <c r="MZ67" s="325"/>
      <c r="NA67" s="325"/>
      <c r="NB67" s="325"/>
      <c r="NC67" s="325"/>
      <c r="ND67" s="325"/>
      <c r="NE67" s="325"/>
      <c r="NF67" s="325"/>
      <c r="NG67" s="325"/>
      <c r="NH67" s="325"/>
      <c r="NI67" s="325"/>
      <c r="NJ67" s="325"/>
      <c r="NK67" s="325"/>
      <c r="NL67" s="325"/>
      <c r="NM67" s="325"/>
      <c r="NN67" s="325"/>
      <c r="NO67" s="325"/>
      <c r="NP67" s="325"/>
      <c r="NQ67" s="325"/>
      <c r="NR67" s="325"/>
      <c r="NS67" s="325"/>
      <c r="NT67" s="325"/>
      <c r="NU67" s="325"/>
      <c r="NV67" s="325"/>
      <c r="NW67" s="325"/>
      <c r="NX67" s="325"/>
      <c r="NY67" s="325"/>
      <c r="NZ67" s="325"/>
      <c r="OA67" s="325"/>
      <c r="OB67" s="325"/>
      <c r="OC67" s="325"/>
      <c r="OD67" s="325"/>
      <c r="OE67" s="325"/>
      <c r="OF67" s="325"/>
      <c r="OG67" s="325"/>
      <c r="OH67" s="325"/>
      <c r="OI67" s="325"/>
      <c r="OJ67" s="325"/>
      <c r="OK67" s="325"/>
      <c r="OL67" s="325"/>
      <c r="OM67" s="325"/>
      <c r="ON67" s="325"/>
      <c r="OO67" s="325"/>
      <c r="OP67" s="325"/>
      <c r="OQ67" s="325"/>
      <c r="OR67" s="325"/>
      <c r="OS67" s="325"/>
      <c r="OT67" s="325"/>
      <c r="OU67" s="325"/>
      <c r="OV67" s="325"/>
      <c r="OW67" s="325"/>
      <c r="OX67" s="325"/>
      <c r="OY67" s="325"/>
      <c r="OZ67" s="325"/>
      <c r="PA67" s="325"/>
      <c r="PB67" s="325"/>
      <c r="PC67" s="325"/>
      <c r="PD67" s="325"/>
      <c r="PE67" s="325"/>
      <c r="PF67" s="325"/>
      <c r="PG67" s="325"/>
      <c r="PH67" s="325"/>
      <c r="PI67" s="325"/>
      <c r="PJ67" s="325"/>
      <c r="PK67" s="325"/>
      <c r="PL67" s="325"/>
      <c r="PM67" s="325"/>
      <c r="PN67" s="325"/>
      <c r="PO67" s="325"/>
      <c r="PP67" s="325"/>
      <c r="PQ67" s="325"/>
      <c r="PR67" s="325"/>
      <c r="PS67" s="325"/>
      <c r="PT67" s="325"/>
      <c r="PU67" s="325"/>
      <c r="PV67" s="325"/>
      <c r="PW67" s="325"/>
      <c r="PX67" s="325"/>
      <c r="PY67" s="325"/>
      <c r="PZ67" s="325"/>
      <c r="QA67" s="325"/>
      <c r="QB67" s="325"/>
      <c r="QC67" s="325"/>
      <c r="QD67" s="325"/>
      <c r="QE67" s="325"/>
      <c r="QF67" s="325"/>
      <c r="QG67" s="325"/>
      <c r="QH67" s="325"/>
      <c r="QI67" s="325"/>
      <c r="QJ67" s="325"/>
      <c r="QK67" s="325"/>
      <c r="QL67" s="325"/>
      <c r="QM67" s="325"/>
      <c r="QN67" s="325"/>
      <c r="QO67" s="325"/>
      <c r="QP67" s="325"/>
      <c r="QQ67" s="325"/>
      <c r="QR67" s="325"/>
      <c r="QS67" s="325"/>
      <c r="QT67" s="325"/>
      <c r="QU67" s="325"/>
      <c r="QV67" s="325"/>
      <c r="QW67" s="325"/>
      <c r="QX67" s="325"/>
      <c r="QY67" s="325"/>
      <c r="QZ67" s="325"/>
      <c r="RA67" s="325"/>
      <c r="RB67" s="325"/>
      <c r="RC67" s="325"/>
    </row>
    <row r="68" spans="1:471" s="357" customFormat="1" ht="44.25" customHeight="1" thickBot="1">
      <c r="A68" s="446" t="s">
        <v>3137</v>
      </c>
      <c r="B68" s="438" t="s">
        <v>1879</v>
      </c>
      <c r="C68" s="439" t="s">
        <v>1637</v>
      </c>
      <c r="D68" s="440">
        <v>66</v>
      </c>
      <c r="E68" s="440" t="s">
        <v>726</v>
      </c>
      <c r="F68" s="439"/>
      <c r="G68" s="440" t="s">
        <v>1695</v>
      </c>
      <c r="H68" s="439" t="s">
        <v>1575</v>
      </c>
      <c r="I68" s="440" t="s">
        <v>1690</v>
      </c>
      <c r="J68" s="442" t="s">
        <v>1743</v>
      </c>
      <c r="K68" s="441"/>
      <c r="L68" s="440" t="s">
        <v>1604</v>
      </c>
      <c r="M68" s="443" t="s">
        <v>1607</v>
      </c>
      <c r="N68" s="443" t="s">
        <v>1608</v>
      </c>
      <c r="O68" s="440" t="s">
        <v>1638</v>
      </c>
      <c r="P68" s="440" t="s">
        <v>1593</v>
      </c>
      <c r="Q68" s="444">
        <v>2</v>
      </c>
      <c r="R68" s="465" t="s">
        <v>1734</v>
      </c>
      <c r="S68" s="444" t="s">
        <v>1734</v>
      </c>
      <c r="T68" s="444" t="s">
        <v>1880</v>
      </c>
      <c r="U68" s="440" t="s">
        <v>1597</v>
      </c>
      <c r="V68" s="466">
        <v>1</v>
      </c>
      <c r="W68" s="440" t="s">
        <v>1598</v>
      </c>
      <c r="X68" s="466">
        <v>0.05</v>
      </c>
      <c r="Y68" s="440" t="s">
        <v>1598</v>
      </c>
      <c r="Z68" s="440" t="s">
        <v>1881</v>
      </c>
      <c r="AA68" s="440"/>
      <c r="AB68" s="440" t="s">
        <v>1882</v>
      </c>
      <c r="AC68" s="440"/>
      <c r="AD68" s="440"/>
      <c r="AE68" s="440" t="s">
        <v>1883</v>
      </c>
      <c r="AF68" s="440" t="s">
        <v>1603</v>
      </c>
      <c r="AG68" s="440" t="s">
        <v>1884</v>
      </c>
      <c r="AH68" s="440"/>
      <c r="AI68" s="440"/>
      <c r="AJ68" s="440"/>
      <c r="AK68" s="440"/>
      <c r="AL68" s="440"/>
      <c r="AM68" s="445"/>
      <c r="AN68" s="325"/>
      <c r="AO68" s="325"/>
      <c r="AP68" s="325"/>
      <c r="AQ68" s="325"/>
      <c r="AR68" s="325"/>
      <c r="AS68" s="325"/>
      <c r="AT68" s="325"/>
      <c r="AU68" s="325"/>
      <c r="AV68" s="325"/>
      <c r="AW68" s="325"/>
      <c r="AX68" s="325"/>
      <c r="AY68" s="325"/>
      <c r="AZ68" s="325"/>
      <c r="BA68" s="325"/>
      <c r="BB68" s="325"/>
      <c r="BC68" s="325"/>
      <c r="BD68" s="325"/>
      <c r="BE68" s="325"/>
      <c r="BF68" s="325"/>
      <c r="BG68" s="325"/>
      <c r="BH68" s="325"/>
      <c r="BI68" s="325"/>
      <c r="BJ68" s="325"/>
      <c r="BK68" s="325"/>
      <c r="BL68" s="325"/>
      <c r="BM68" s="325"/>
      <c r="BN68" s="325"/>
      <c r="BO68" s="325"/>
      <c r="BP68" s="325"/>
      <c r="BQ68" s="325"/>
      <c r="BR68" s="325"/>
      <c r="BS68" s="325"/>
      <c r="BT68" s="325"/>
      <c r="BU68" s="325"/>
      <c r="BV68" s="325"/>
      <c r="BW68" s="325"/>
      <c r="BX68" s="325"/>
      <c r="BY68" s="325"/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25"/>
      <c r="CV68" s="325"/>
      <c r="CW68" s="325"/>
      <c r="CX68" s="325"/>
      <c r="CY68" s="325"/>
      <c r="CZ68" s="325"/>
      <c r="DA68" s="325"/>
      <c r="DB68" s="325"/>
      <c r="DC68" s="325"/>
      <c r="DD68" s="325"/>
      <c r="DE68" s="325"/>
      <c r="DF68" s="325"/>
      <c r="DG68" s="325"/>
      <c r="DH68" s="325"/>
      <c r="DI68" s="325"/>
      <c r="DJ68" s="325"/>
      <c r="DK68" s="325"/>
      <c r="DL68" s="325"/>
      <c r="DM68" s="325"/>
      <c r="DN68" s="325"/>
      <c r="DO68" s="325"/>
      <c r="DP68" s="325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  <c r="EE68" s="325"/>
      <c r="EF68" s="325"/>
      <c r="EG68" s="325"/>
      <c r="EH68" s="325"/>
      <c r="EI68" s="325"/>
      <c r="EJ68" s="325"/>
      <c r="EK68" s="325"/>
      <c r="EL68" s="325"/>
      <c r="EM68" s="325"/>
      <c r="EN68" s="325"/>
      <c r="EO68" s="325"/>
      <c r="EP68" s="325"/>
      <c r="EQ68" s="325"/>
      <c r="ER68" s="325"/>
      <c r="ES68" s="325"/>
      <c r="ET68" s="325"/>
      <c r="EU68" s="325"/>
      <c r="EV68" s="325"/>
      <c r="EW68" s="325"/>
      <c r="EX68" s="325"/>
      <c r="EY68" s="325"/>
      <c r="EZ68" s="325"/>
      <c r="FA68" s="325"/>
      <c r="FB68" s="325"/>
      <c r="FC68" s="325"/>
      <c r="FD68" s="325"/>
      <c r="FE68" s="325"/>
      <c r="FF68" s="325"/>
      <c r="FG68" s="325"/>
      <c r="FH68" s="325"/>
      <c r="FI68" s="325"/>
      <c r="FJ68" s="325"/>
      <c r="FK68" s="325"/>
      <c r="FL68" s="325"/>
      <c r="FM68" s="325"/>
      <c r="FN68" s="325"/>
      <c r="FO68" s="325"/>
      <c r="FP68" s="325"/>
      <c r="FQ68" s="325"/>
      <c r="FR68" s="325"/>
      <c r="FS68" s="325"/>
      <c r="FT68" s="325"/>
      <c r="FU68" s="325"/>
      <c r="FV68" s="325"/>
      <c r="FW68" s="325"/>
      <c r="FX68" s="325"/>
      <c r="FY68" s="325"/>
      <c r="FZ68" s="325"/>
      <c r="GA68" s="325"/>
      <c r="GB68" s="325"/>
      <c r="GC68" s="325"/>
      <c r="GD68" s="325"/>
      <c r="GE68" s="325"/>
      <c r="GF68" s="325"/>
      <c r="GG68" s="325"/>
      <c r="GH68" s="325"/>
      <c r="GI68" s="325"/>
      <c r="GJ68" s="325"/>
      <c r="GK68" s="325"/>
      <c r="GL68" s="325"/>
      <c r="GM68" s="325"/>
      <c r="GN68" s="325"/>
      <c r="GO68" s="325"/>
      <c r="GP68" s="325"/>
      <c r="GQ68" s="325"/>
      <c r="GR68" s="325"/>
      <c r="GS68" s="325"/>
      <c r="GT68" s="325"/>
      <c r="GU68" s="325"/>
      <c r="GV68" s="325"/>
      <c r="GW68" s="325"/>
      <c r="GX68" s="325"/>
      <c r="GY68" s="325"/>
      <c r="GZ68" s="325"/>
      <c r="HA68" s="325"/>
      <c r="HB68" s="325"/>
      <c r="HC68" s="325"/>
      <c r="HD68" s="325"/>
      <c r="HE68" s="325"/>
      <c r="HF68" s="325"/>
      <c r="HG68" s="325"/>
      <c r="HH68" s="325"/>
      <c r="HI68" s="325"/>
      <c r="HJ68" s="325"/>
      <c r="HK68" s="325"/>
      <c r="HL68" s="325"/>
      <c r="HM68" s="325"/>
      <c r="HN68" s="325"/>
      <c r="HO68" s="325"/>
      <c r="HP68" s="325"/>
      <c r="HQ68" s="325"/>
      <c r="HR68" s="325"/>
      <c r="HS68" s="325"/>
      <c r="HT68" s="325"/>
      <c r="HU68" s="325"/>
      <c r="HV68" s="325"/>
      <c r="HW68" s="325"/>
      <c r="HX68" s="325"/>
      <c r="HY68" s="325"/>
      <c r="HZ68" s="325"/>
      <c r="IA68" s="325"/>
      <c r="IB68" s="325"/>
      <c r="IC68" s="325"/>
      <c r="ID68" s="325"/>
      <c r="IE68" s="325"/>
      <c r="IF68" s="325"/>
      <c r="IG68" s="325"/>
      <c r="IH68" s="325"/>
      <c r="II68" s="325"/>
      <c r="IJ68" s="325"/>
      <c r="IK68" s="325"/>
      <c r="IL68" s="325"/>
      <c r="IM68" s="325"/>
      <c r="IN68" s="325"/>
      <c r="IO68" s="325"/>
      <c r="IP68" s="325"/>
      <c r="IQ68" s="325"/>
      <c r="IR68" s="325"/>
      <c r="IS68" s="325"/>
      <c r="IT68" s="325"/>
      <c r="IU68" s="325"/>
      <c r="IV68" s="325"/>
      <c r="IW68" s="325"/>
      <c r="IX68" s="325"/>
      <c r="IY68" s="325"/>
      <c r="IZ68" s="325"/>
      <c r="JA68" s="325"/>
      <c r="JB68" s="325"/>
      <c r="JC68" s="325"/>
      <c r="JD68" s="325"/>
      <c r="JE68" s="325"/>
      <c r="JF68" s="325"/>
      <c r="JG68" s="325"/>
      <c r="JH68" s="325"/>
      <c r="JI68" s="325"/>
      <c r="JJ68" s="325"/>
      <c r="JK68" s="325"/>
      <c r="JL68" s="325"/>
      <c r="JM68" s="325"/>
      <c r="JN68" s="325"/>
      <c r="JO68" s="325"/>
      <c r="JP68" s="325"/>
      <c r="JQ68" s="325"/>
      <c r="JR68" s="325"/>
      <c r="JS68" s="325"/>
      <c r="JT68" s="325"/>
      <c r="JU68" s="325"/>
      <c r="JV68" s="325"/>
      <c r="JW68" s="325"/>
      <c r="JX68" s="325"/>
      <c r="JY68" s="325"/>
      <c r="JZ68" s="325"/>
      <c r="KA68" s="325"/>
      <c r="KB68" s="325"/>
      <c r="KC68" s="325"/>
      <c r="KD68" s="325"/>
      <c r="KE68" s="325"/>
      <c r="KF68" s="325"/>
      <c r="KG68" s="325"/>
      <c r="KH68" s="325"/>
      <c r="KI68" s="325"/>
      <c r="KJ68" s="325"/>
      <c r="KK68" s="325"/>
      <c r="KL68" s="325"/>
      <c r="KM68" s="325"/>
      <c r="KN68" s="325"/>
      <c r="KO68" s="325"/>
      <c r="KP68" s="325"/>
      <c r="KQ68" s="325"/>
      <c r="KR68" s="325"/>
      <c r="KS68" s="325"/>
      <c r="KT68" s="325"/>
      <c r="KU68" s="325"/>
      <c r="KV68" s="325"/>
      <c r="KW68" s="325"/>
      <c r="KX68" s="325"/>
      <c r="KY68" s="325"/>
      <c r="KZ68" s="325"/>
      <c r="LA68" s="325"/>
      <c r="LB68" s="325"/>
      <c r="LC68" s="325"/>
      <c r="LD68" s="325"/>
      <c r="LE68" s="325"/>
      <c r="LF68" s="325"/>
      <c r="LG68" s="325"/>
      <c r="LH68" s="325"/>
      <c r="LI68" s="325"/>
      <c r="LJ68" s="325"/>
      <c r="LK68" s="325"/>
      <c r="LL68" s="325"/>
      <c r="LM68" s="325"/>
      <c r="LN68" s="325"/>
      <c r="LO68" s="325"/>
      <c r="LP68" s="325"/>
      <c r="LQ68" s="325"/>
      <c r="LR68" s="325"/>
      <c r="LS68" s="325"/>
      <c r="LT68" s="325"/>
      <c r="LU68" s="325"/>
      <c r="LV68" s="325"/>
      <c r="LW68" s="325"/>
      <c r="LX68" s="325"/>
      <c r="LY68" s="325"/>
      <c r="LZ68" s="325"/>
      <c r="MA68" s="325"/>
      <c r="MB68" s="325"/>
      <c r="MC68" s="325"/>
      <c r="MD68" s="325"/>
      <c r="ME68" s="325"/>
      <c r="MF68" s="325"/>
      <c r="MG68" s="325"/>
      <c r="MH68" s="325"/>
      <c r="MI68" s="325"/>
      <c r="MJ68" s="325"/>
      <c r="MK68" s="325"/>
      <c r="ML68" s="325"/>
      <c r="MM68" s="325"/>
      <c r="MN68" s="325"/>
      <c r="MO68" s="325"/>
      <c r="MP68" s="325"/>
      <c r="MQ68" s="325"/>
      <c r="MR68" s="325"/>
      <c r="MS68" s="325"/>
      <c r="MT68" s="325"/>
      <c r="MU68" s="325"/>
      <c r="MV68" s="325"/>
      <c r="MW68" s="325"/>
      <c r="MX68" s="325"/>
      <c r="MY68" s="325"/>
      <c r="MZ68" s="325"/>
      <c r="NA68" s="325"/>
      <c r="NB68" s="325"/>
      <c r="NC68" s="325"/>
      <c r="ND68" s="325"/>
      <c r="NE68" s="325"/>
      <c r="NF68" s="325"/>
      <c r="NG68" s="325"/>
      <c r="NH68" s="325"/>
      <c r="NI68" s="325"/>
      <c r="NJ68" s="325"/>
      <c r="NK68" s="325"/>
      <c r="NL68" s="325"/>
      <c r="NM68" s="325"/>
      <c r="NN68" s="325"/>
      <c r="NO68" s="325"/>
      <c r="NP68" s="325"/>
      <c r="NQ68" s="325"/>
      <c r="NR68" s="325"/>
      <c r="NS68" s="325"/>
      <c r="NT68" s="325"/>
      <c r="NU68" s="325"/>
      <c r="NV68" s="325"/>
      <c r="NW68" s="325"/>
      <c r="NX68" s="325"/>
      <c r="NY68" s="325"/>
      <c r="NZ68" s="325"/>
      <c r="OA68" s="325"/>
      <c r="OB68" s="325"/>
      <c r="OC68" s="325"/>
      <c r="OD68" s="325"/>
      <c r="OE68" s="325"/>
      <c r="OF68" s="325"/>
      <c r="OG68" s="325"/>
      <c r="OH68" s="325"/>
      <c r="OI68" s="325"/>
      <c r="OJ68" s="325"/>
      <c r="OK68" s="325"/>
      <c r="OL68" s="325"/>
      <c r="OM68" s="325"/>
      <c r="ON68" s="325"/>
      <c r="OO68" s="325"/>
      <c r="OP68" s="325"/>
      <c r="OQ68" s="325"/>
      <c r="OR68" s="325"/>
      <c r="OS68" s="325"/>
      <c r="OT68" s="325"/>
      <c r="OU68" s="325"/>
      <c r="OV68" s="325"/>
      <c r="OW68" s="325"/>
      <c r="OX68" s="325"/>
      <c r="OY68" s="325"/>
      <c r="OZ68" s="325"/>
      <c r="PA68" s="325"/>
      <c r="PB68" s="325"/>
      <c r="PC68" s="325"/>
      <c r="PD68" s="325"/>
      <c r="PE68" s="325"/>
      <c r="PF68" s="325"/>
      <c r="PG68" s="325"/>
      <c r="PH68" s="325"/>
      <c r="PI68" s="325"/>
      <c r="PJ68" s="325"/>
      <c r="PK68" s="325"/>
      <c r="PL68" s="325"/>
      <c r="PM68" s="325"/>
      <c r="PN68" s="325"/>
      <c r="PO68" s="325"/>
      <c r="PP68" s="325"/>
      <c r="PQ68" s="325"/>
      <c r="PR68" s="325"/>
      <c r="PS68" s="325"/>
      <c r="PT68" s="325"/>
      <c r="PU68" s="325"/>
      <c r="PV68" s="325"/>
      <c r="PW68" s="325"/>
      <c r="PX68" s="325"/>
      <c r="PY68" s="325"/>
      <c r="PZ68" s="325"/>
      <c r="QA68" s="325"/>
      <c r="QB68" s="325"/>
      <c r="QC68" s="325"/>
      <c r="QD68" s="325"/>
      <c r="QE68" s="325"/>
      <c r="QF68" s="325"/>
      <c r="QG68" s="325"/>
      <c r="QH68" s="325"/>
      <c r="QI68" s="325"/>
      <c r="QJ68" s="325"/>
      <c r="QK68" s="325"/>
      <c r="QL68" s="325"/>
      <c r="QM68" s="325"/>
      <c r="QN68" s="325"/>
      <c r="QO68" s="325"/>
      <c r="QP68" s="325"/>
      <c r="QQ68" s="325"/>
      <c r="QR68" s="325"/>
      <c r="QS68" s="325"/>
      <c r="QT68" s="325"/>
      <c r="QU68" s="325"/>
      <c r="QV68" s="325"/>
      <c r="QW68" s="325"/>
      <c r="QX68" s="325"/>
      <c r="QY68" s="325"/>
      <c r="QZ68" s="325"/>
      <c r="RA68" s="325"/>
      <c r="RB68" s="325"/>
      <c r="RC68" s="325"/>
    </row>
    <row r="69" spans="1:471" s="357" customFormat="1" ht="44.25" customHeight="1" thickBot="1">
      <c r="A69" s="437" t="s">
        <v>3137</v>
      </c>
      <c r="B69" s="431" t="s">
        <v>1885</v>
      </c>
      <c r="C69" s="432" t="s">
        <v>1591</v>
      </c>
      <c r="D69" s="434">
        <v>50</v>
      </c>
      <c r="E69" s="434"/>
      <c r="F69" s="432"/>
      <c r="G69" s="434" t="s">
        <v>1600</v>
      </c>
      <c r="H69" s="432" t="s">
        <v>1575</v>
      </c>
      <c r="I69" s="434" t="s">
        <v>1685</v>
      </c>
      <c r="J69" s="467" t="s">
        <v>1618</v>
      </c>
      <c r="K69" s="433"/>
      <c r="L69" s="434" t="s">
        <v>1604</v>
      </c>
      <c r="M69" s="435" t="s">
        <v>1607</v>
      </c>
      <c r="N69" s="435" t="s">
        <v>1608</v>
      </c>
      <c r="O69" s="434" t="s">
        <v>1592</v>
      </c>
      <c r="P69" s="434" t="s">
        <v>1593</v>
      </c>
      <c r="Q69" s="468">
        <v>3</v>
      </c>
      <c r="R69" s="471" t="s">
        <v>1639</v>
      </c>
      <c r="S69" s="468" t="s">
        <v>1886</v>
      </c>
      <c r="T69" s="468" t="s">
        <v>1887</v>
      </c>
      <c r="U69" s="434" t="s">
        <v>1598</v>
      </c>
      <c r="V69" s="469">
        <v>1</v>
      </c>
      <c r="W69" s="434" t="s">
        <v>1598</v>
      </c>
      <c r="X69" s="469">
        <v>0.5</v>
      </c>
      <c r="Y69" s="434">
        <v>0</v>
      </c>
      <c r="Z69" s="434" t="s">
        <v>1888</v>
      </c>
      <c r="AA69" s="434"/>
      <c r="AB69" s="434" t="s">
        <v>1889</v>
      </c>
      <c r="AC69" s="434"/>
      <c r="AD69" s="434"/>
      <c r="AE69" s="434" t="s">
        <v>1890</v>
      </c>
      <c r="AF69" s="434"/>
      <c r="AG69" s="434"/>
      <c r="AH69" s="434"/>
      <c r="AI69" s="434"/>
      <c r="AJ69" s="434"/>
      <c r="AK69" s="434"/>
      <c r="AL69" s="434"/>
      <c r="AM69" s="470"/>
      <c r="AN69" s="325"/>
      <c r="AO69" s="325"/>
      <c r="AP69" s="325"/>
      <c r="AQ69" s="325"/>
      <c r="AR69" s="325"/>
      <c r="AS69" s="325"/>
      <c r="AT69" s="325"/>
      <c r="AU69" s="325"/>
      <c r="AV69" s="325"/>
      <c r="AW69" s="325"/>
      <c r="AX69" s="325"/>
      <c r="AY69" s="325"/>
      <c r="AZ69" s="325"/>
      <c r="BA69" s="325"/>
      <c r="BB69" s="325"/>
      <c r="BC69" s="325"/>
      <c r="BD69" s="325"/>
      <c r="BE69" s="325"/>
      <c r="BF69" s="325"/>
      <c r="BG69" s="325"/>
      <c r="BH69" s="325"/>
      <c r="BI69" s="325"/>
      <c r="BJ69" s="325"/>
      <c r="BK69" s="325"/>
      <c r="BL69" s="325"/>
      <c r="BM69" s="325"/>
      <c r="BN69" s="325"/>
      <c r="BO69" s="325"/>
      <c r="BP69" s="325"/>
      <c r="BQ69" s="325"/>
      <c r="BR69" s="325"/>
      <c r="BS69" s="325"/>
      <c r="BT69" s="325"/>
      <c r="BU69" s="325"/>
      <c r="BV69" s="325"/>
      <c r="BW69" s="325"/>
      <c r="BX69" s="325"/>
      <c r="BY69" s="325"/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25"/>
      <c r="CV69" s="325"/>
      <c r="CW69" s="325"/>
      <c r="CX69" s="325"/>
      <c r="CY69" s="325"/>
      <c r="CZ69" s="325"/>
      <c r="DA69" s="325"/>
      <c r="DB69" s="325"/>
      <c r="DC69" s="325"/>
      <c r="DD69" s="325"/>
      <c r="DE69" s="325"/>
      <c r="DF69" s="325"/>
      <c r="DG69" s="325"/>
      <c r="DH69" s="325"/>
      <c r="DI69" s="325"/>
      <c r="DJ69" s="325"/>
      <c r="DK69" s="325"/>
      <c r="DL69" s="325"/>
      <c r="DM69" s="325"/>
      <c r="DN69" s="325"/>
      <c r="DO69" s="325"/>
      <c r="DP69" s="325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  <c r="EE69" s="325"/>
      <c r="EF69" s="325"/>
      <c r="EG69" s="325"/>
      <c r="EH69" s="325"/>
      <c r="EI69" s="325"/>
      <c r="EJ69" s="325"/>
      <c r="EK69" s="325"/>
      <c r="EL69" s="325"/>
      <c r="EM69" s="325"/>
      <c r="EN69" s="325"/>
      <c r="EO69" s="325"/>
      <c r="EP69" s="325"/>
      <c r="EQ69" s="325"/>
      <c r="ER69" s="325"/>
      <c r="ES69" s="325"/>
      <c r="ET69" s="325"/>
      <c r="EU69" s="325"/>
      <c r="EV69" s="325"/>
      <c r="EW69" s="325"/>
      <c r="EX69" s="325"/>
      <c r="EY69" s="325"/>
      <c r="EZ69" s="325"/>
      <c r="FA69" s="325"/>
      <c r="FB69" s="325"/>
      <c r="FC69" s="325"/>
      <c r="FD69" s="325"/>
      <c r="FE69" s="325"/>
      <c r="FF69" s="325"/>
      <c r="FG69" s="325"/>
      <c r="FH69" s="325"/>
      <c r="FI69" s="325"/>
      <c r="FJ69" s="325"/>
      <c r="FK69" s="325"/>
      <c r="FL69" s="325"/>
      <c r="FM69" s="325"/>
      <c r="FN69" s="325"/>
      <c r="FO69" s="325"/>
      <c r="FP69" s="325"/>
      <c r="FQ69" s="325"/>
      <c r="FR69" s="325"/>
      <c r="FS69" s="325"/>
      <c r="FT69" s="325"/>
      <c r="FU69" s="325"/>
      <c r="FV69" s="325"/>
      <c r="FW69" s="325"/>
      <c r="FX69" s="325"/>
      <c r="FY69" s="325"/>
      <c r="FZ69" s="325"/>
      <c r="GA69" s="325"/>
      <c r="GB69" s="325"/>
      <c r="GC69" s="325"/>
      <c r="GD69" s="325"/>
      <c r="GE69" s="325"/>
      <c r="GF69" s="325"/>
      <c r="GG69" s="325"/>
      <c r="GH69" s="325"/>
      <c r="GI69" s="325"/>
      <c r="GJ69" s="325"/>
      <c r="GK69" s="325"/>
      <c r="GL69" s="325"/>
      <c r="GM69" s="325"/>
      <c r="GN69" s="325"/>
      <c r="GO69" s="325"/>
      <c r="GP69" s="325"/>
      <c r="GQ69" s="325"/>
      <c r="GR69" s="325"/>
      <c r="GS69" s="325"/>
      <c r="GT69" s="325"/>
      <c r="GU69" s="325"/>
      <c r="GV69" s="325"/>
      <c r="GW69" s="325"/>
      <c r="GX69" s="325"/>
      <c r="GY69" s="325"/>
      <c r="GZ69" s="325"/>
      <c r="HA69" s="325"/>
      <c r="HB69" s="325"/>
      <c r="HC69" s="325"/>
      <c r="HD69" s="325"/>
      <c r="HE69" s="325"/>
      <c r="HF69" s="325"/>
      <c r="HG69" s="325"/>
      <c r="HH69" s="325"/>
      <c r="HI69" s="325"/>
      <c r="HJ69" s="325"/>
      <c r="HK69" s="325"/>
      <c r="HL69" s="325"/>
      <c r="HM69" s="325"/>
      <c r="HN69" s="325"/>
      <c r="HO69" s="325"/>
      <c r="HP69" s="325"/>
      <c r="HQ69" s="325"/>
      <c r="HR69" s="325"/>
      <c r="HS69" s="325"/>
      <c r="HT69" s="325"/>
      <c r="HU69" s="325"/>
      <c r="HV69" s="325"/>
      <c r="HW69" s="325"/>
      <c r="HX69" s="325"/>
      <c r="HY69" s="325"/>
      <c r="HZ69" s="325"/>
      <c r="IA69" s="325"/>
      <c r="IB69" s="325"/>
      <c r="IC69" s="325"/>
      <c r="ID69" s="325"/>
      <c r="IE69" s="325"/>
      <c r="IF69" s="325"/>
      <c r="IG69" s="325"/>
      <c r="IH69" s="325"/>
      <c r="II69" s="325"/>
      <c r="IJ69" s="325"/>
      <c r="IK69" s="325"/>
      <c r="IL69" s="325"/>
      <c r="IM69" s="325"/>
      <c r="IN69" s="325"/>
      <c r="IO69" s="325"/>
      <c r="IP69" s="325"/>
      <c r="IQ69" s="325"/>
      <c r="IR69" s="325"/>
      <c r="IS69" s="325"/>
      <c r="IT69" s="325"/>
      <c r="IU69" s="325"/>
      <c r="IV69" s="325"/>
      <c r="IW69" s="325"/>
      <c r="IX69" s="325"/>
      <c r="IY69" s="325"/>
      <c r="IZ69" s="325"/>
      <c r="JA69" s="325"/>
      <c r="JB69" s="325"/>
      <c r="JC69" s="325"/>
      <c r="JD69" s="325"/>
      <c r="JE69" s="325"/>
      <c r="JF69" s="325"/>
      <c r="JG69" s="325"/>
      <c r="JH69" s="325"/>
      <c r="JI69" s="325"/>
      <c r="JJ69" s="325"/>
      <c r="JK69" s="325"/>
      <c r="JL69" s="325"/>
      <c r="JM69" s="325"/>
      <c r="JN69" s="325"/>
      <c r="JO69" s="325"/>
      <c r="JP69" s="325"/>
      <c r="JQ69" s="325"/>
      <c r="JR69" s="325"/>
      <c r="JS69" s="325"/>
      <c r="JT69" s="325"/>
      <c r="JU69" s="325"/>
      <c r="JV69" s="325"/>
      <c r="JW69" s="325"/>
      <c r="JX69" s="325"/>
      <c r="JY69" s="325"/>
      <c r="JZ69" s="325"/>
      <c r="KA69" s="325"/>
      <c r="KB69" s="325"/>
      <c r="KC69" s="325"/>
      <c r="KD69" s="325"/>
      <c r="KE69" s="325"/>
      <c r="KF69" s="325"/>
      <c r="KG69" s="325"/>
      <c r="KH69" s="325"/>
      <c r="KI69" s="325"/>
      <c r="KJ69" s="325"/>
      <c r="KK69" s="325"/>
      <c r="KL69" s="325"/>
      <c r="KM69" s="325"/>
      <c r="KN69" s="325"/>
      <c r="KO69" s="325"/>
      <c r="KP69" s="325"/>
      <c r="KQ69" s="325"/>
      <c r="KR69" s="325"/>
      <c r="KS69" s="325"/>
      <c r="KT69" s="325"/>
      <c r="KU69" s="325"/>
      <c r="KV69" s="325"/>
      <c r="KW69" s="325"/>
      <c r="KX69" s="325"/>
      <c r="KY69" s="325"/>
      <c r="KZ69" s="325"/>
      <c r="LA69" s="325"/>
      <c r="LB69" s="325"/>
      <c r="LC69" s="325"/>
      <c r="LD69" s="325"/>
      <c r="LE69" s="325"/>
      <c r="LF69" s="325"/>
      <c r="LG69" s="325"/>
      <c r="LH69" s="325"/>
      <c r="LI69" s="325"/>
      <c r="LJ69" s="325"/>
      <c r="LK69" s="325"/>
      <c r="LL69" s="325"/>
      <c r="LM69" s="325"/>
      <c r="LN69" s="325"/>
      <c r="LO69" s="325"/>
      <c r="LP69" s="325"/>
      <c r="LQ69" s="325"/>
      <c r="LR69" s="325"/>
      <c r="LS69" s="325"/>
      <c r="LT69" s="325"/>
      <c r="LU69" s="325"/>
      <c r="LV69" s="325"/>
      <c r="LW69" s="325"/>
      <c r="LX69" s="325"/>
      <c r="LY69" s="325"/>
      <c r="LZ69" s="325"/>
      <c r="MA69" s="325"/>
      <c r="MB69" s="325"/>
      <c r="MC69" s="325"/>
      <c r="MD69" s="325"/>
      <c r="ME69" s="325"/>
      <c r="MF69" s="325"/>
      <c r="MG69" s="325"/>
      <c r="MH69" s="325"/>
      <c r="MI69" s="325"/>
      <c r="MJ69" s="325"/>
      <c r="MK69" s="325"/>
      <c r="ML69" s="325"/>
      <c r="MM69" s="325"/>
      <c r="MN69" s="325"/>
      <c r="MO69" s="325"/>
      <c r="MP69" s="325"/>
      <c r="MQ69" s="325"/>
      <c r="MR69" s="325"/>
      <c r="MS69" s="325"/>
      <c r="MT69" s="325"/>
      <c r="MU69" s="325"/>
      <c r="MV69" s="325"/>
      <c r="MW69" s="325"/>
      <c r="MX69" s="325"/>
      <c r="MY69" s="325"/>
      <c r="MZ69" s="325"/>
      <c r="NA69" s="325"/>
      <c r="NB69" s="325"/>
      <c r="NC69" s="325"/>
      <c r="ND69" s="325"/>
      <c r="NE69" s="325"/>
      <c r="NF69" s="325"/>
      <c r="NG69" s="325"/>
      <c r="NH69" s="325"/>
      <c r="NI69" s="325"/>
      <c r="NJ69" s="325"/>
      <c r="NK69" s="325"/>
      <c r="NL69" s="325"/>
      <c r="NM69" s="325"/>
      <c r="NN69" s="325"/>
      <c r="NO69" s="325"/>
      <c r="NP69" s="325"/>
      <c r="NQ69" s="325"/>
      <c r="NR69" s="325"/>
      <c r="NS69" s="325"/>
      <c r="NT69" s="325"/>
      <c r="NU69" s="325"/>
      <c r="NV69" s="325"/>
      <c r="NW69" s="325"/>
      <c r="NX69" s="325"/>
      <c r="NY69" s="325"/>
      <c r="NZ69" s="325"/>
      <c r="OA69" s="325"/>
      <c r="OB69" s="325"/>
      <c r="OC69" s="325"/>
      <c r="OD69" s="325"/>
      <c r="OE69" s="325"/>
      <c r="OF69" s="325"/>
      <c r="OG69" s="325"/>
      <c r="OH69" s="325"/>
      <c r="OI69" s="325"/>
      <c r="OJ69" s="325"/>
      <c r="OK69" s="325"/>
      <c r="OL69" s="325"/>
      <c r="OM69" s="325"/>
      <c r="ON69" s="325"/>
      <c r="OO69" s="325"/>
      <c r="OP69" s="325"/>
      <c r="OQ69" s="325"/>
      <c r="OR69" s="325"/>
      <c r="OS69" s="325"/>
      <c r="OT69" s="325"/>
      <c r="OU69" s="325"/>
      <c r="OV69" s="325"/>
      <c r="OW69" s="325"/>
      <c r="OX69" s="325"/>
      <c r="OY69" s="325"/>
      <c r="OZ69" s="325"/>
      <c r="PA69" s="325"/>
      <c r="PB69" s="325"/>
      <c r="PC69" s="325"/>
      <c r="PD69" s="325"/>
      <c r="PE69" s="325"/>
      <c r="PF69" s="325"/>
      <c r="PG69" s="325"/>
      <c r="PH69" s="325"/>
      <c r="PI69" s="325"/>
      <c r="PJ69" s="325"/>
      <c r="PK69" s="325"/>
      <c r="PL69" s="325"/>
      <c r="PM69" s="325"/>
      <c r="PN69" s="325"/>
      <c r="PO69" s="325"/>
      <c r="PP69" s="325"/>
      <c r="PQ69" s="325"/>
      <c r="PR69" s="325"/>
      <c r="PS69" s="325"/>
      <c r="PT69" s="325"/>
      <c r="PU69" s="325"/>
      <c r="PV69" s="325"/>
      <c r="PW69" s="325"/>
      <c r="PX69" s="325"/>
      <c r="PY69" s="325"/>
      <c r="PZ69" s="325"/>
      <c r="QA69" s="325"/>
      <c r="QB69" s="325"/>
      <c r="QC69" s="325"/>
      <c r="QD69" s="325"/>
      <c r="QE69" s="325"/>
      <c r="QF69" s="325"/>
      <c r="QG69" s="325"/>
      <c r="QH69" s="325"/>
      <c r="QI69" s="325"/>
      <c r="QJ69" s="325"/>
      <c r="QK69" s="325"/>
      <c r="QL69" s="325"/>
      <c r="QM69" s="325"/>
      <c r="QN69" s="325"/>
      <c r="QO69" s="325"/>
      <c r="QP69" s="325"/>
      <c r="QQ69" s="325"/>
      <c r="QR69" s="325"/>
      <c r="QS69" s="325"/>
      <c r="QT69" s="325"/>
      <c r="QU69" s="325"/>
      <c r="QV69" s="325"/>
      <c r="QW69" s="325"/>
      <c r="QX69" s="325"/>
      <c r="QY69" s="325"/>
      <c r="QZ69" s="325"/>
      <c r="RA69" s="325"/>
      <c r="RB69" s="325"/>
      <c r="RC69" s="325"/>
    </row>
    <row r="70" spans="1:471" s="357" customFormat="1" ht="44.25" customHeight="1" thickBot="1">
      <c r="A70" s="446" t="s">
        <v>3137</v>
      </c>
      <c r="B70" s="438" t="s">
        <v>1891</v>
      </c>
      <c r="C70" s="439" t="s">
        <v>1591</v>
      </c>
      <c r="D70" s="440">
        <v>58</v>
      </c>
      <c r="E70" s="440" t="s">
        <v>726</v>
      </c>
      <c r="F70" s="441"/>
      <c r="G70" s="440" t="s">
        <v>1600</v>
      </c>
      <c r="H70" s="439" t="s">
        <v>1575</v>
      </c>
      <c r="I70" s="440" t="s">
        <v>1726</v>
      </c>
      <c r="J70" s="442" t="s">
        <v>1618</v>
      </c>
      <c r="K70" s="441"/>
      <c r="L70" s="440" t="s">
        <v>1604</v>
      </c>
      <c r="M70" s="443" t="s">
        <v>1607</v>
      </c>
      <c r="N70" s="443" t="s">
        <v>1608</v>
      </c>
      <c r="O70" s="440" t="s">
        <v>1592</v>
      </c>
      <c r="P70" s="440" t="s">
        <v>1593</v>
      </c>
      <c r="Q70" s="444">
        <v>2</v>
      </c>
      <c r="R70" s="444" t="s">
        <v>1639</v>
      </c>
      <c r="S70" s="444" t="s">
        <v>22</v>
      </c>
      <c r="T70" s="444" t="s">
        <v>1892</v>
      </c>
      <c r="U70" s="440" t="s">
        <v>1597</v>
      </c>
      <c r="V70" s="466">
        <v>1</v>
      </c>
      <c r="W70" s="440">
        <v>0</v>
      </c>
      <c r="X70" s="466">
        <v>0.05</v>
      </c>
      <c r="Y70" s="440">
        <v>0</v>
      </c>
      <c r="Z70" s="440" t="s">
        <v>1658</v>
      </c>
      <c r="AA70" s="440"/>
      <c r="AB70" s="440" t="s">
        <v>1893</v>
      </c>
      <c r="AC70" s="440"/>
      <c r="AD70" s="440"/>
      <c r="AE70" s="440" t="s">
        <v>1894</v>
      </c>
      <c r="AF70" s="440"/>
      <c r="AG70" s="440"/>
      <c r="AH70" s="440"/>
      <c r="AI70" s="440"/>
      <c r="AJ70" s="440"/>
      <c r="AK70" s="440"/>
      <c r="AL70" s="440"/>
      <c r="AM70" s="445"/>
      <c r="AN70" s="325"/>
      <c r="AO70" s="325"/>
      <c r="AP70" s="325"/>
      <c r="AQ70" s="325"/>
      <c r="AR70" s="325"/>
      <c r="AS70" s="325"/>
      <c r="AT70" s="325"/>
      <c r="AU70" s="325"/>
      <c r="AV70" s="325"/>
      <c r="AW70" s="325"/>
      <c r="AX70" s="325"/>
      <c r="AY70" s="325"/>
      <c r="AZ70" s="325"/>
      <c r="BA70" s="325"/>
      <c r="BB70" s="325"/>
      <c r="BC70" s="325"/>
      <c r="BD70" s="325"/>
      <c r="BE70" s="325"/>
      <c r="BF70" s="325"/>
      <c r="BG70" s="325"/>
      <c r="BH70" s="325"/>
      <c r="BI70" s="325"/>
      <c r="BJ70" s="325"/>
      <c r="BK70" s="325"/>
      <c r="BL70" s="325"/>
      <c r="BM70" s="325"/>
      <c r="BN70" s="325"/>
      <c r="BO70" s="325"/>
      <c r="BP70" s="325"/>
      <c r="BQ70" s="325"/>
      <c r="BR70" s="325"/>
      <c r="BS70" s="325"/>
      <c r="BT70" s="325"/>
      <c r="BU70" s="325"/>
      <c r="BV70" s="325"/>
      <c r="BW70" s="325"/>
      <c r="BX70" s="325"/>
      <c r="BY70" s="325"/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25"/>
      <c r="CV70" s="325"/>
      <c r="CW70" s="325"/>
      <c r="CX70" s="325"/>
      <c r="CY70" s="325"/>
      <c r="CZ70" s="325"/>
      <c r="DA70" s="325"/>
      <c r="DB70" s="325"/>
      <c r="DC70" s="325"/>
      <c r="DD70" s="325"/>
      <c r="DE70" s="325"/>
      <c r="DF70" s="325"/>
      <c r="DG70" s="325"/>
      <c r="DH70" s="325"/>
      <c r="DI70" s="325"/>
      <c r="DJ70" s="325"/>
      <c r="DK70" s="325"/>
      <c r="DL70" s="325"/>
      <c r="DM70" s="325"/>
      <c r="DN70" s="325"/>
      <c r="DO70" s="325"/>
      <c r="DP70" s="325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  <c r="EE70" s="325"/>
      <c r="EF70" s="325"/>
      <c r="EG70" s="325"/>
      <c r="EH70" s="325"/>
      <c r="EI70" s="325"/>
      <c r="EJ70" s="325"/>
      <c r="EK70" s="325"/>
      <c r="EL70" s="325"/>
      <c r="EM70" s="325"/>
      <c r="EN70" s="325"/>
      <c r="EO70" s="325"/>
      <c r="EP70" s="325"/>
      <c r="EQ70" s="325"/>
      <c r="ER70" s="325"/>
      <c r="ES70" s="325"/>
      <c r="ET70" s="325"/>
      <c r="EU70" s="325"/>
      <c r="EV70" s="325"/>
      <c r="EW70" s="325"/>
      <c r="EX70" s="325"/>
      <c r="EY70" s="325"/>
      <c r="EZ70" s="325"/>
      <c r="FA70" s="325"/>
      <c r="FB70" s="325"/>
      <c r="FC70" s="325"/>
      <c r="FD70" s="325"/>
      <c r="FE70" s="325"/>
      <c r="FF70" s="325"/>
      <c r="FG70" s="325"/>
      <c r="FH70" s="325"/>
      <c r="FI70" s="325"/>
      <c r="FJ70" s="325"/>
      <c r="FK70" s="325"/>
      <c r="FL70" s="325"/>
      <c r="FM70" s="325"/>
      <c r="FN70" s="325"/>
      <c r="FO70" s="325"/>
      <c r="FP70" s="325"/>
      <c r="FQ70" s="325"/>
      <c r="FR70" s="325"/>
      <c r="FS70" s="325"/>
      <c r="FT70" s="325"/>
      <c r="FU70" s="325"/>
      <c r="FV70" s="325"/>
      <c r="FW70" s="325"/>
      <c r="FX70" s="325"/>
      <c r="FY70" s="325"/>
      <c r="FZ70" s="325"/>
      <c r="GA70" s="325"/>
      <c r="GB70" s="325"/>
      <c r="GC70" s="325"/>
      <c r="GD70" s="325"/>
      <c r="GE70" s="325"/>
      <c r="GF70" s="325"/>
      <c r="GG70" s="325"/>
      <c r="GH70" s="325"/>
      <c r="GI70" s="325"/>
      <c r="GJ70" s="325"/>
      <c r="GK70" s="325"/>
      <c r="GL70" s="325"/>
      <c r="GM70" s="325"/>
      <c r="GN70" s="325"/>
      <c r="GO70" s="325"/>
      <c r="GP70" s="325"/>
      <c r="GQ70" s="325"/>
      <c r="GR70" s="325"/>
      <c r="GS70" s="325"/>
      <c r="GT70" s="325"/>
      <c r="GU70" s="325"/>
      <c r="GV70" s="325"/>
      <c r="GW70" s="325"/>
      <c r="GX70" s="325"/>
      <c r="GY70" s="325"/>
      <c r="GZ70" s="325"/>
      <c r="HA70" s="325"/>
      <c r="HB70" s="325"/>
      <c r="HC70" s="325"/>
      <c r="HD70" s="325"/>
      <c r="HE70" s="325"/>
      <c r="HF70" s="325"/>
      <c r="HG70" s="325"/>
      <c r="HH70" s="325"/>
      <c r="HI70" s="325"/>
      <c r="HJ70" s="325"/>
      <c r="HK70" s="325"/>
      <c r="HL70" s="325"/>
      <c r="HM70" s="325"/>
      <c r="HN70" s="325"/>
      <c r="HO70" s="325"/>
      <c r="HP70" s="325"/>
      <c r="HQ70" s="325"/>
      <c r="HR70" s="325"/>
      <c r="HS70" s="325"/>
      <c r="HT70" s="325"/>
      <c r="HU70" s="325"/>
      <c r="HV70" s="325"/>
      <c r="HW70" s="325"/>
      <c r="HX70" s="325"/>
      <c r="HY70" s="325"/>
      <c r="HZ70" s="325"/>
      <c r="IA70" s="325"/>
      <c r="IB70" s="325"/>
      <c r="IC70" s="325"/>
      <c r="ID70" s="325"/>
      <c r="IE70" s="325"/>
      <c r="IF70" s="325"/>
      <c r="IG70" s="325"/>
      <c r="IH70" s="325"/>
      <c r="II70" s="325"/>
      <c r="IJ70" s="325"/>
      <c r="IK70" s="325"/>
      <c r="IL70" s="325"/>
      <c r="IM70" s="325"/>
      <c r="IN70" s="325"/>
      <c r="IO70" s="325"/>
      <c r="IP70" s="325"/>
      <c r="IQ70" s="325"/>
      <c r="IR70" s="325"/>
      <c r="IS70" s="325"/>
      <c r="IT70" s="325"/>
      <c r="IU70" s="325"/>
      <c r="IV70" s="325"/>
      <c r="IW70" s="325"/>
      <c r="IX70" s="325"/>
      <c r="IY70" s="325"/>
      <c r="IZ70" s="325"/>
      <c r="JA70" s="325"/>
      <c r="JB70" s="325"/>
      <c r="JC70" s="325"/>
      <c r="JD70" s="325"/>
      <c r="JE70" s="325"/>
      <c r="JF70" s="325"/>
      <c r="JG70" s="325"/>
      <c r="JH70" s="325"/>
      <c r="JI70" s="325"/>
      <c r="JJ70" s="325"/>
      <c r="JK70" s="325"/>
      <c r="JL70" s="325"/>
      <c r="JM70" s="325"/>
      <c r="JN70" s="325"/>
      <c r="JO70" s="325"/>
      <c r="JP70" s="325"/>
      <c r="JQ70" s="325"/>
      <c r="JR70" s="325"/>
      <c r="JS70" s="325"/>
      <c r="JT70" s="325"/>
      <c r="JU70" s="325"/>
      <c r="JV70" s="325"/>
      <c r="JW70" s="325"/>
      <c r="JX70" s="325"/>
      <c r="JY70" s="325"/>
      <c r="JZ70" s="325"/>
      <c r="KA70" s="325"/>
      <c r="KB70" s="325"/>
      <c r="KC70" s="325"/>
      <c r="KD70" s="325"/>
      <c r="KE70" s="325"/>
      <c r="KF70" s="325"/>
      <c r="KG70" s="325"/>
      <c r="KH70" s="325"/>
      <c r="KI70" s="325"/>
      <c r="KJ70" s="325"/>
      <c r="KK70" s="325"/>
      <c r="KL70" s="325"/>
      <c r="KM70" s="325"/>
      <c r="KN70" s="325"/>
      <c r="KO70" s="325"/>
      <c r="KP70" s="325"/>
      <c r="KQ70" s="325"/>
      <c r="KR70" s="325"/>
      <c r="KS70" s="325"/>
      <c r="KT70" s="325"/>
      <c r="KU70" s="325"/>
      <c r="KV70" s="325"/>
      <c r="KW70" s="325"/>
      <c r="KX70" s="325"/>
      <c r="KY70" s="325"/>
      <c r="KZ70" s="325"/>
      <c r="LA70" s="325"/>
      <c r="LB70" s="325"/>
      <c r="LC70" s="325"/>
      <c r="LD70" s="325"/>
      <c r="LE70" s="325"/>
      <c r="LF70" s="325"/>
      <c r="LG70" s="325"/>
      <c r="LH70" s="325"/>
      <c r="LI70" s="325"/>
      <c r="LJ70" s="325"/>
      <c r="LK70" s="325"/>
      <c r="LL70" s="325"/>
      <c r="LM70" s="325"/>
      <c r="LN70" s="325"/>
      <c r="LO70" s="325"/>
      <c r="LP70" s="325"/>
      <c r="LQ70" s="325"/>
      <c r="LR70" s="325"/>
      <c r="LS70" s="325"/>
      <c r="LT70" s="325"/>
      <c r="LU70" s="325"/>
      <c r="LV70" s="325"/>
      <c r="LW70" s="325"/>
      <c r="LX70" s="325"/>
      <c r="LY70" s="325"/>
      <c r="LZ70" s="325"/>
      <c r="MA70" s="325"/>
      <c r="MB70" s="325"/>
      <c r="MC70" s="325"/>
      <c r="MD70" s="325"/>
      <c r="ME70" s="325"/>
      <c r="MF70" s="325"/>
      <c r="MG70" s="325"/>
      <c r="MH70" s="325"/>
      <c r="MI70" s="325"/>
      <c r="MJ70" s="325"/>
      <c r="MK70" s="325"/>
      <c r="ML70" s="325"/>
      <c r="MM70" s="325"/>
      <c r="MN70" s="325"/>
      <c r="MO70" s="325"/>
      <c r="MP70" s="325"/>
      <c r="MQ70" s="325"/>
      <c r="MR70" s="325"/>
      <c r="MS70" s="325"/>
      <c r="MT70" s="325"/>
      <c r="MU70" s="325"/>
      <c r="MV70" s="325"/>
      <c r="MW70" s="325"/>
      <c r="MX70" s="325"/>
      <c r="MY70" s="325"/>
      <c r="MZ70" s="325"/>
      <c r="NA70" s="325"/>
      <c r="NB70" s="325"/>
      <c r="NC70" s="325"/>
      <c r="ND70" s="325"/>
      <c r="NE70" s="325"/>
      <c r="NF70" s="325"/>
      <c r="NG70" s="325"/>
      <c r="NH70" s="325"/>
      <c r="NI70" s="325"/>
      <c r="NJ70" s="325"/>
      <c r="NK70" s="325"/>
      <c r="NL70" s="325"/>
      <c r="NM70" s="325"/>
      <c r="NN70" s="325"/>
      <c r="NO70" s="325"/>
      <c r="NP70" s="325"/>
      <c r="NQ70" s="325"/>
      <c r="NR70" s="325"/>
      <c r="NS70" s="325"/>
      <c r="NT70" s="325"/>
      <c r="NU70" s="325"/>
      <c r="NV70" s="325"/>
      <c r="NW70" s="325"/>
      <c r="NX70" s="325"/>
      <c r="NY70" s="325"/>
      <c r="NZ70" s="325"/>
      <c r="OA70" s="325"/>
      <c r="OB70" s="325"/>
      <c r="OC70" s="325"/>
      <c r="OD70" s="325"/>
      <c r="OE70" s="325"/>
      <c r="OF70" s="325"/>
      <c r="OG70" s="325"/>
      <c r="OH70" s="325"/>
      <c r="OI70" s="325"/>
      <c r="OJ70" s="325"/>
      <c r="OK70" s="325"/>
      <c r="OL70" s="325"/>
      <c r="OM70" s="325"/>
      <c r="ON70" s="325"/>
      <c r="OO70" s="325"/>
      <c r="OP70" s="325"/>
      <c r="OQ70" s="325"/>
      <c r="OR70" s="325"/>
      <c r="OS70" s="325"/>
      <c r="OT70" s="325"/>
      <c r="OU70" s="325"/>
      <c r="OV70" s="325"/>
      <c r="OW70" s="325"/>
      <c r="OX70" s="325"/>
      <c r="OY70" s="325"/>
      <c r="OZ70" s="325"/>
      <c r="PA70" s="325"/>
      <c r="PB70" s="325"/>
      <c r="PC70" s="325"/>
      <c r="PD70" s="325"/>
      <c r="PE70" s="325"/>
      <c r="PF70" s="325"/>
      <c r="PG70" s="325"/>
      <c r="PH70" s="325"/>
      <c r="PI70" s="325"/>
      <c r="PJ70" s="325"/>
      <c r="PK70" s="325"/>
      <c r="PL70" s="325"/>
      <c r="PM70" s="325"/>
      <c r="PN70" s="325"/>
      <c r="PO70" s="325"/>
      <c r="PP70" s="325"/>
      <c r="PQ70" s="325"/>
      <c r="PR70" s="325"/>
      <c r="PS70" s="325"/>
      <c r="PT70" s="325"/>
      <c r="PU70" s="325"/>
      <c r="PV70" s="325"/>
      <c r="PW70" s="325"/>
      <c r="PX70" s="325"/>
      <c r="PY70" s="325"/>
      <c r="PZ70" s="325"/>
      <c r="QA70" s="325"/>
      <c r="QB70" s="325"/>
      <c r="QC70" s="325"/>
      <c r="QD70" s="325"/>
      <c r="QE70" s="325"/>
      <c r="QF70" s="325"/>
      <c r="QG70" s="325"/>
      <c r="QH70" s="325"/>
      <c r="QI70" s="325"/>
      <c r="QJ70" s="325"/>
      <c r="QK70" s="325"/>
      <c r="QL70" s="325"/>
      <c r="QM70" s="325"/>
      <c r="QN70" s="325"/>
      <c r="QO70" s="325"/>
      <c r="QP70" s="325"/>
      <c r="QQ70" s="325"/>
      <c r="QR70" s="325"/>
      <c r="QS70" s="325"/>
      <c r="QT70" s="325"/>
      <c r="QU70" s="325"/>
      <c r="QV70" s="325"/>
      <c r="QW70" s="325"/>
      <c r="QX70" s="325"/>
      <c r="QY70" s="325"/>
      <c r="QZ70" s="325"/>
      <c r="RA70" s="325"/>
      <c r="RB70" s="325"/>
      <c r="RC70" s="325"/>
    </row>
    <row r="71" spans="1:471" s="357" customFormat="1" ht="44.25" customHeight="1" thickBot="1">
      <c r="A71" s="437" t="s">
        <v>3137</v>
      </c>
      <c r="B71" s="431" t="s">
        <v>1897</v>
      </c>
      <c r="C71" s="432" t="s">
        <v>1591</v>
      </c>
      <c r="D71" s="434">
        <v>65</v>
      </c>
      <c r="E71" s="434"/>
      <c r="F71" s="433"/>
      <c r="G71" s="434" t="s">
        <v>1695</v>
      </c>
      <c r="H71" s="432" t="s">
        <v>1575</v>
      </c>
      <c r="I71" s="434" t="s">
        <v>1901</v>
      </c>
      <c r="J71" s="467" t="s">
        <v>1635</v>
      </c>
      <c r="K71" s="433"/>
      <c r="L71" s="434" t="s">
        <v>1604</v>
      </c>
      <c r="M71" s="435" t="s">
        <v>1607</v>
      </c>
      <c r="N71" s="435" t="s">
        <v>1608</v>
      </c>
      <c r="O71" s="434" t="s">
        <v>1592</v>
      </c>
      <c r="P71" s="434" t="s">
        <v>1655</v>
      </c>
      <c r="Q71" s="468">
        <v>2</v>
      </c>
      <c r="R71" s="468" t="s">
        <v>22</v>
      </c>
      <c r="S71" s="468" t="s">
        <v>22</v>
      </c>
      <c r="T71" s="468" t="s">
        <v>1898</v>
      </c>
      <c r="U71" s="434" t="s">
        <v>1597</v>
      </c>
      <c r="V71" s="469">
        <v>1</v>
      </c>
      <c r="W71" s="434" t="s">
        <v>1597</v>
      </c>
      <c r="X71" s="469">
        <v>1</v>
      </c>
      <c r="Y71" s="434">
        <v>0</v>
      </c>
      <c r="Z71" s="434" t="s">
        <v>1658</v>
      </c>
      <c r="AA71" s="434"/>
      <c r="AB71" s="434" t="s">
        <v>1899</v>
      </c>
      <c r="AC71" s="434"/>
      <c r="AD71" s="434"/>
      <c r="AE71" s="434" t="s">
        <v>1900</v>
      </c>
      <c r="AF71" s="434"/>
      <c r="AG71" s="434"/>
      <c r="AH71" s="434"/>
      <c r="AI71" s="434"/>
      <c r="AJ71" s="434"/>
      <c r="AK71" s="434"/>
      <c r="AL71" s="434"/>
      <c r="AM71" s="470"/>
      <c r="AN71" s="325"/>
      <c r="AO71" s="325"/>
      <c r="AP71" s="325"/>
      <c r="AQ71" s="325"/>
      <c r="AR71" s="325"/>
      <c r="AS71" s="325"/>
      <c r="AT71" s="325"/>
      <c r="AU71" s="325"/>
      <c r="AV71" s="325"/>
      <c r="AW71" s="325"/>
      <c r="AX71" s="325"/>
      <c r="AY71" s="325"/>
      <c r="AZ71" s="325"/>
      <c r="BA71" s="325"/>
      <c r="BB71" s="325"/>
      <c r="BC71" s="325"/>
      <c r="BD71" s="325"/>
      <c r="BE71" s="325"/>
      <c r="BF71" s="325"/>
      <c r="BG71" s="325"/>
      <c r="BH71" s="325"/>
      <c r="BI71" s="325"/>
      <c r="BJ71" s="325"/>
      <c r="BK71" s="325"/>
      <c r="BL71" s="325"/>
      <c r="BM71" s="325"/>
      <c r="BN71" s="325"/>
      <c r="BO71" s="325"/>
      <c r="BP71" s="325"/>
      <c r="BQ71" s="325"/>
      <c r="BR71" s="325"/>
      <c r="BS71" s="325"/>
      <c r="BT71" s="325"/>
      <c r="BU71" s="325"/>
      <c r="BV71" s="325"/>
      <c r="BW71" s="325"/>
      <c r="BX71" s="325"/>
      <c r="BY71" s="325"/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25"/>
      <c r="CV71" s="325"/>
      <c r="CW71" s="325"/>
      <c r="CX71" s="325"/>
      <c r="CY71" s="325"/>
      <c r="CZ71" s="325"/>
      <c r="DA71" s="325"/>
      <c r="DB71" s="325"/>
      <c r="DC71" s="325"/>
      <c r="DD71" s="325"/>
      <c r="DE71" s="325"/>
      <c r="DF71" s="325"/>
      <c r="DG71" s="325"/>
      <c r="DH71" s="325"/>
      <c r="DI71" s="325"/>
      <c r="DJ71" s="325"/>
      <c r="DK71" s="325"/>
      <c r="DL71" s="325"/>
      <c r="DM71" s="325"/>
      <c r="DN71" s="325"/>
      <c r="DO71" s="325"/>
      <c r="DP71" s="325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  <c r="EE71" s="325"/>
      <c r="EF71" s="325"/>
      <c r="EG71" s="325"/>
      <c r="EH71" s="325"/>
      <c r="EI71" s="325"/>
      <c r="EJ71" s="325"/>
      <c r="EK71" s="325"/>
      <c r="EL71" s="325"/>
      <c r="EM71" s="325"/>
      <c r="EN71" s="325"/>
      <c r="EO71" s="325"/>
      <c r="EP71" s="325"/>
      <c r="EQ71" s="325"/>
      <c r="ER71" s="325"/>
      <c r="ES71" s="325"/>
      <c r="ET71" s="325"/>
      <c r="EU71" s="325"/>
      <c r="EV71" s="325"/>
      <c r="EW71" s="325"/>
      <c r="EX71" s="325"/>
      <c r="EY71" s="325"/>
      <c r="EZ71" s="325"/>
      <c r="FA71" s="325"/>
      <c r="FB71" s="325"/>
      <c r="FC71" s="325"/>
      <c r="FD71" s="325"/>
      <c r="FE71" s="325"/>
      <c r="FF71" s="325"/>
      <c r="FG71" s="325"/>
      <c r="FH71" s="325"/>
      <c r="FI71" s="325"/>
      <c r="FJ71" s="325"/>
      <c r="FK71" s="325"/>
      <c r="FL71" s="325"/>
      <c r="FM71" s="325"/>
      <c r="FN71" s="325"/>
      <c r="FO71" s="325"/>
      <c r="FP71" s="325"/>
      <c r="FQ71" s="325"/>
      <c r="FR71" s="325"/>
      <c r="FS71" s="325"/>
      <c r="FT71" s="325"/>
      <c r="FU71" s="325"/>
      <c r="FV71" s="325"/>
      <c r="FW71" s="325"/>
      <c r="FX71" s="325"/>
      <c r="FY71" s="325"/>
      <c r="FZ71" s="325"/>
      <c r="GA71" s="325"/>
      <c r="GB71" s="325"/>
      <c r="GC71" s="325"/>
      <c r="GD71" s="325"/>
      <c r="GE71" s="325"/>
      <c r="GF71" s="325"/>
      <c r="GG71" s="325"/>
      <c r="GH71" s="325"/>
      <c r="GI71" s="325"/>
      <c r="GJ71" s="325"/>
      <c r="GK71" s="325"/>
      <c r="GL71" s="325"/>
      <c r="GM71" s="325"/>
      <c r="GN71" s="325"/>
      <c r="GO71" s="325"/>
      <c r="GP71" s="325"/>
      <c r="GQ71" s="325"/>
      <c r="GR71" s="325"/>
      <c r="GS71" s="325"/>
      <c r="GT71" s="325"/>
      <c r="GU71" s="325"/>
      <c r="GV71" s="325"/>
      <c r="GW71" s="325"/>
      <c r="GX71" s="325"/>
      <c r="GY71" s="325"/>
      <c r="GZ71" s="325"/>
      <c r="HA71" s="325"/>
      <c r="HB71" s="325"/>
      <c r="HC71" s="325"/>
      <c r="HD71" s="325"/>
      <c r="HE71" s="325"/>
      <c r="HF71" s="325"/>
      <c r="HG71" s="325"/>
      <c r="HH71" s="325"/>
      <c r="HI71" s="325"/>
      <c r="HJ71" s="325"/>
      <c r="HK71" s="325"/>
      <c r="HL71" s="325"/>
      <c r="HM71" s="325"/>
      <c r="HN71" s="325"/>
      <c r="HO71" s="325"/>
      <c r="HP71" s="325"/>
      <c r="HQ71" s="325"/>
      <c r="HR71" s="325"/>
      <c r="HS71" s="325"/>
      <c r="HT71" s="325"/>
      <c r="HU71" s="325"/>
      <c r="HV71" s="325"/>
      <c r="HW71" s="325"/>
      <c r="HX71" s="325"/>
      <c r="HY71" s="325"/>
      <c r="HZ71" s="325"/>
      <c r="IA71" s="325"/>
      <c r="IB71" s="325"/>
      <c r="IC71" s="325"/>
      <c r="ID71" s="325"/>
      <c r="IE71" s="325"/>
      <c r="IF71" s="325"/>
      <c r="IG71" s="325"/>
      <c r="IH71" s="325"/>
      <c r="II71" s="325"/>
      <c r="IJ71" s="325"/>
      <c r="IK71" s="325"/>
      <c r="IL71" s="325"/>
      <c r="IM71" s="325"/>
      <c r="IN71" s="325"/>
      <c r="IO71" s="325"/>
      <c r="IP71" s="325"/>
      <c r="IQ71" s="325"/>
      <c r="IR71" s="325"/>
      <c r="IS71" s="325"/>
      <c r="IT71" s="325"/>
      <c r="IU71" s="325"/>
      <c r="IV71" s="325"/>
      <c r="IW71" s="325"/>
      <c r="IX71" s="325"/>
      <c r="IY71" s="325"/>
      <c r="IZ71" s="325"/>
      <c r="JA71" s="325"/>
      <c r="JB71" s="325"/>
      <c r="JC71" s="325"/>
      <c r="JD71" s="325"/>
      <c r="JE71" s="325"/>
      <c r="JF71" s="325"/>
      <c r="JG71" s="325"/>
      <c r="JH71" s="325"/>
      <c r="JI71" s="325"/>
      <c r="JJ71" s="325"/>
      <c r="JK71" s="325"/>
      <c r="JL71" s="325"/>
      <c r="JM71" s="325"/>
      <c r="JN71" s="325"/>
      <c r="JO71" s="325"/>
      <c r="JP71" s="325"/>
      <c r="JQ71" s="325"/>
      <c r="JR71" s="325"/>
      <c r="JS71" s="325"/>
      <c r="JT71" s="325"/>
      <c r="JU71" s="325"/>
      <c r="JV71" s="325"/>
      <c r="JW71" s="325"/>
      <c r="JX71" s="325"/>
      <c r="JY71" s="325"/>
      <c r="JZ71" s="325"/>
      <c r="KA71" s="325"/>
      <c r="KB71" s="325"/>
      <c r="KC71" s="325"/>
      <c r="KD71" s="325"/>
      <c r="KE71" s="325"/>
      <c r="KF71" s="325"/>
      <c r="KG71" s="325"/>
      <c r="KH71" s="325"/>
      <c r="KI71" s="325"/>
      <c r="KJ71" s="325"/>
      <c r="KK71" s="325"/>
      <c r="KL71" s="325"/>
      <c r="KM71" s="325"/>
      <c r="KN71" s="325"/>
      <c r="KO71" s="325"/>
      <c r="KP71" s="325"/>
      <c r="KQ71" s="325"/>
      <c r="KR71" s="325"/>
      <c r="KS71" s="325"/>
      <c r="KT71" s="325"/>
      <c r="KU71" s="325"/>
      <c r="KV71" s="325"/>
      <c r="KW71" s="325"/>
      <c r="KX71" s="325"/>
      <c r="KY71" s="325"/>
      <c r="KZ71" s="325"/>
      <c r="LA71" s="325"/>
      <c r="LB71" s="325"/>
      <c r="LC71" s="325"/>
      <c r="LD71" s="325"/>
      <c r="LE71" s="325"/>
      <c r="LF71" s="325"/>
      <c r="LG71" s="325"/>
      <c r="LH71" s="325"/>
      <c r="LI71" s="325"/>
      <c r="LJ71" s="325"/>
      <c r="LK71" s="325"/>
      <c r="LL71" s="325"/>
      <c r="LM71" s="325"/>
      <c r="LN71" s="325"/>
      <c r="LO71" s="325"/>
      <c r="LP71" s="325"/>
      <c r="LQ71" s="325"/>
      <c r="LR71" s="325"/>
      <c r="LS71" s="325"/>
      <c r="LT71" s="325"/>
      <c r="LU71" s="325"/>
      <c r="LV71" s="325"/>
      <c r="LW71" s="325"/>
      <c r="LX71" s="325"/>
      <c r="LY71" s="325"/>
      <c r="LZ71" s="325"/>
      <c r="MA71" s="325"/>
      <c r="MB71" s="325"/>
      <c r="MC71" s="325"/>
      <c r="MD71" s="325"/>
      <c r="ME71" s="325"/>
      <c r="MF71" s="325"/>
      <c r="MG71" s="325"/>
      <c r="MH71" s="325"/>
      <c r="MI71" s="325"/>
      <c r="MJ71" s="325"/>
      <c r="MK71" s="325"/>
      <c r="ML71" s="325"/>
      <c r="MM71" s="325"/>
      <c r="MN71" s="325"/>
      <c r="MO71" s="325"/>
      <c r="MP71" s="325"/>
      <c r="MQ71" s="325"/>
      <c r="MR71" s="325"/>
      <c r="MS71" s="325"/>
      <c r="MT71" s="325"/>
      <c r="MU71" s="325"/>
      <c r="MV71" s="325"/>
      <c r="MW71" s="325"/>
      <c r="MX71" s="325"/>
      <c r="MY71" s="325"/>
      <c r="MZ71" s="325"/>
      <c r="NA71" s="325"/>
      <c r="NB71" s="325"/>
      <c r="NC71" s="325"/>
      <c r="ND71" s="325"/>
      <c r="NE71" s="325"/>
      <c r="NF71" s="325"/>
      <c r="NG71" s="325"/>
      <c r="NH71" s="325"/>
      <c r="NI71" s="325"/>
      <c r="NJ71" s="325"/>
      <c r="NK71" s="325"/>
      <c r="NL71" s="325"/>
      <c r="NM71" s="325"/>
      <c r="NN71" s="325"/>
      <c r="NO71" s="325"/>
      <c r="NP71" s="325"/>
      <c r="NQ71" s="325"/>
      <c r="NR71" s="325"/>
      <c r="NS71" s="325"/>
      <c r="NT71" s="325"/>
      <c r="NU71" s="325"/>
      <c r="NV71" s="325"/>
      <c r="NW71" s="325"/>
      <c r="NX71" s="325"/>
      <c r="NY71" s="325"/>
      <c r="NZ71" s="325"/>
      <c r="OA71" s="325"/>
      <c r="OB71" s="325"/>
      <c r="OC71" s="325"/>
      <c r="OD71" s="325"/>
      <c r="OE71" s="325"/>
      <c r="OF71" s="325"/>
      <c r="OG71" s="325"/>
      <c r="OH71" s="325"/>
      <c r="OI71" s="325"/>
      <c r="OJ71" s="325"/>
      <c r="OK71" s="325"/>
      <c r="OL71" s="325"/>
      <c r="OM71" s="325"/>
      <c r="ON71" s="325"/>
      <c r="OO71" s="325"/>
      <c r="OP71" s="325"/>
      <c r="OQ71" s="325"/>
      <c r="OR71" s="325"/>
      <c r="OS71" s="325"/>
      <c r="OT71" s="325"/>
      <c r="OU71" s="325"/>
      <c r="OV71" s="325"/>
      <c r="OW71" s="325"/>
      <c r="OX71" s="325"/>
      <c r="OY71" s="325"/>
      <c r="OZ71" s="325"/>
      <c r="PA71" s="325"/>
      <c r="PB71" s="325"/>
      <c r="PC71" s="325"/>
      <c r="PD71" s="325"/>
      <c r="PE71" s="325"/>
      <c r="PF71" s="325"/>
      <c r="PG71" s="325"/>
      <c r="PH71" s="325"/>
      <c r="PI71" s="325"/>
      <c r="PJ71" s="325"/>
      <c r="PK71" s="325"/>
      <c r="PL71" s="325"/>
      <c r="PM71" s="325"/>
      <c r="PN71" s="325"/>
      <c r="PO71" s="325"/>
      <c r="PP71" s="325"/>
      <c r="PQ71" s="325"/>
      <c r="PR71" s="325"/>
      <c r="PS71" s="325"/>
      <c r="PT71" s="325"/>
      <c r="PU71" s="325"/>
      <c r="PV71" s="325"/>
      <c r="PW71" s="325"/>
      <c r="PX71" s="325"/>
      <c r="PY71" s="325"/>
      <c r="PZ71" s="325"/>
      <c r="QA71" s="325"/>
      <c r="QB71" s="325"/>
      <c r="QC71" s="325"/>
      <c r="QD71" s="325"/>
      <c r="QE71" s="325"/>
      <c r="QF71" s="325"/>
      <c r="QG71" s="325"/>
      <c r="QH71" s="325"/>
      <c r="QI71" s="325"/>
      <c r="QJ71" s="325"/>
      <c r="QK71" s="325"/>
      <c r="QL71" s="325"/>
      <c r="QM71" s="325"/>
      <c r="QN71" s="325"/>
      <c r="QO71" s="325"/>
      <c r="QP71" s="325"/>
      <c r="QQ71" s="325"/>
      <c r="QR71" s="325"/>
      <c r="QS71" s="325"/>
      <c r="QT71" s="325"/>
      <c r="QU71" s="325"/>
      <c r="QV71" s="325"/>
      <c r="QW71" s="325"/>
      <c r="QX71" s="325"/>
      <c r="QY71" s="325"/>
      <c r="QZ71" s="325"/>
      <c r="RA71" s="325"/>
      <c r="RB71" s="325"/>
      <c r="RC71" s="325"/>
    </row>
    <row r="72" spans="1:471" s="357" customFormat="1" ht="44.25" customHeight="1" thickBot="1">
      <c r="A72" s="446" t="s">
        <v>3137</v>
      </c>
      <c r="B72" s="438" t="s">
        <v>1911</v>
      </c>
      <c r="C72" s="439" t="s">
        <v>1637</v>
      </c>
      <c r="D72" s="440">
        <v>64</v>
      </c>
      <c r="E72" s="440" t="s">
        <v>726</v>
      </c>
      <c r="F72" s="441"/>
      <c r="G72" s="440" t="s">
        <v>1600</v>
      </c>
      <c r="H72" s="439" t="s">
        <v>1575</v>
      </c>
      <c r="I72" s="440" t="s">
        <v>1905</v>
      </c>
      <c r="J72" s="442" t="s">
        <v>1916</v>
      </c>
      <c r="K72" s="441"/>
      <c r="L72" s="440" t="s">
        <v>1604</v>
      </c>
      <c r="M72" s="443" t="s">
        <v>1607</v>
      </c>
      <c r="N72" s="443" t="s">
        <v>1608</v>
      </c>
      <c r="O72" s="440" t="s">
        <v>1638</v>
      </c>
      <c r="P72" s="440" t="s">
        <v>1593</v>
      </c>
      <c r="Q72" s="444">
        <v>3</v>
      </c>
      <c r="R72" s="444" t="s">
        <v>22</v>
      </c>
      <c r="S72" s="444" t="s">
        <v>1795</v>
      </c>
      <c r="T72" s="444" t="s">
        <v>1912</v>
      </c>
      <c r="U72" s="440" t="s">
        <v>1598</v>
      </c>
      <c r="V72" s="466">
        <v>1</v>
      </c>
      <c r="W72" s="440" t="s">
        <v>1598</v>
      </c>
      <c r="X72" s="466">
        <v>0.3</v>
      </c>
      <c r="Y72" s="440" t="s">
        <v>1598</v>
      </c>
      <c r="Z72" s="440" t="s">
        <v>1913</v>
      </c>
      <c r="AA72" s="440"/>
      <c r="AB72" s="440" t="s">
        <v>1914</v>
      </c>
      <c r="AC72" s="440"/>
      <c r="AD72" s="440"/>
      <c r="AE72" s="440" t="s">
        <v>1915</v>
      </c>
      <c r="AF72" s="440" t="s">
        <v>1603</v>
      </c>
      <c r="AG72" s="440"/>
      <c r="AH72" s="440"/>
      <c r="AI72" s="440"/>
      <c r="AJ72" s="440"/>
      <c r="AK72" s="440"/>
      <c r="AL72" s="440"/>
      <c r="AM72" s="445"/>
      <c r="AN72" s="325"/>
      <c r="AO72" s="325"/>
      <c r="AP72" s="325"/>
      <c r="AQ72" s="325"/>
      <c r="AR72" s="325"/>
      <c r="AS72" s="325"/>
      <c r="AT72" s="325"/>
      <c r="AU72" s="325"/>
      <c r="AV72" s="325"/>
      <c r="AW72" s="325"/>
      <c r="AX72" s="325"/>
      <c r="AY72" s="325"/>
      <c r="AZ72" s="325"/>
      <c r="BA72" s="325"/>
      <c r="BB72" s="325"/>
      <c r="BC72" s="325"/>
      <c r="BD72" s="325"/>
      <c r="BE72" s="325"/>
      <c r="BF72" s="325"/>
      <c r="BG72" s="325"/>
      <c r="BH72" s="325"/>
      <c r="BI72" s="325"/>
      <c r="BJ72" s="325"/>
      <c r="BK72" s="325"/>
      <c r="BL72" s="325"/>
      <c r="BM72" s="325"/>
      <c r="BN72" s="325"/>
      <c r="BO72" s="325"/>
      <c r="BP72" s="325"/>
      <c r="BQ72" s="325"/>
      <c r="BR72" s="325"/>
      <c r="BS72" s="325"/>
      <c r="BT72" s="325"/>
      <c r="BU72" s="325"/>
      <c r="BV72" s="325"/>
      <c r="BW72" s="325"/>
      <c r="BX72" s="325"/>
      <c r="BY72" s="325"/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25"/>
      <c r="CV72" s="325"/>
      <c r="CW72" s="325"/>
      <c r="CX72" s="325"/>
      <c r="CY72" s="325"/>
      <c r="CZ72" s="325"/>
      <c r="DA72" s="325"/>
      <c r="DB72" s="325"/>
      <c r="DC72" s="325"/>
      <c r="DD72" s="325"/>
      <c r="DE72" s="325"/>
      <c r="DF72" s="325"/>
      <c r="DG72" s="325"/>
      <c r="DH72" s="325"/>
      <c r="DI72" s="325"/>
      <c r="DJ72" s="325"/>
      <c r="DK72" s="325"/>
      <c r="DL72" s="325"/>
      <c r="DM72" s="325"/>
      <c r="DN72" s="325"/>
      <c r="DO72" s="325"/>
      <c r="DP72" s="325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  <c r="EE72" s="325"/>
      <c r="EF72" s="325"/>
      <c r="EG72" s="325"/>
      <c r="EH72" s="325"/>
      <c r="EI72" s="325"/>
      <c r="EJ72" s="325"/>
      <c r="EK72" s="325"/>
      <c r="EL72" s="325"/>
      <c r="EM72" s="325"/>
      <c r="EN72" s="325"/>
      <c r="EO72" s="325"/>
      <c r="EP72" s="325"/>
      <c r="EQ72" s="325"/>
      <c r="ER72" s="325"/>
      <c r="ES72" s="325"/>
      <c r="ET72" s="325"/>
      <c r="EU72" s="325"/>
      <c r="EV72" s="325"/>
      <c r="EW72" s="325"/>
      <c r="EX72" s="325"/>
      <c r="EY72" s="325"/>
      <c r="EZ72" s="325"/>
      <c r="FA72" s="325"/>
      <c r="FB72" s="325"/>
      <c r="FC72" s="325"/>
      <c r="FD72" s="325"/>
      <c r="FE72" s="325"/>
      <c r="FF72" s="325"/>
      <c r="FG72" s="325"/>
      <c r="FH72" s="325"/>
      <c r="FI72" s="325"/>
      <c r="FJ72" s="325"/>
      <c r="FK72" s="325"/>
      <c r="FL72" s="325"/>
      <c r="FM72" s="325"/>
      <c r="FN72" s="325"/>
      <c r="FO72" s="325"/>
      <c r="FP72" s="325"/>
      <c r="FQ72" s="325"/>
      <c r="FR72" s="325"/>
      <c r="FS72" s="325"/>
      <c r="FT72" s="325"/>
      <c r="FU72" s="325"/>
      <c r="FV72" s="325"/>
      <c r="FW72" s="325"/>
      <c r="FX72" s="325"/>
      <c r="FY72" s="325"/>
      <c r="FZ72" s="325"/>
      <c r="GA72" s="325"/>
      <c r="GB72" s="325"/>
      <c r="GC72" s="325"/>
      <c r="GD72" s="325"/>
      <c r="GE72" s="325"/>
      <c r="GF72" s="325"/>
      <c r="GG72" s="325"/>
      <c r="GH72" s="325"/>
      <c r="GI72" s="325"/>
      <c r="GJ72" s="325"/>
      <c r="GK72" s="325"/>
      <c r="GL72" s="325"/>
      <c r="GM72" s="325"/>
      <c r="GN72" s="325"/>
      <c r="GO72" s="325"/>
      <c r="GP72" s="325"/>
      <c r="GQ72" s="325"/>
      <c r="GR72" s="325"/>
      <c r="GS72" s="325"/>
      <c r="GT72" s="325"/>
      <c r="GU72" s="325"/>
      <c r="GV72" s="325"/>
      <c r="GW72" s="325"/>
      <c r="GX72" s="325"/>
      <c r="GY72" s="325"/>
      <c r="GZ72" s="325"/>
      <c r="HA72" s="325"/>
      <c r="HB72" s="325"/>
      <c r="HC72" s="325"/>
      <c r="HD72" s="325"/>
      <c r="HE72" s="325"/>
      <c r="HF72" s="325"/>
      <c r="HG72" s="325"/>
      <c r="HH72" s="325"/>
      <c r="HI72" s="325"/>
      <c r="HJ72" s="325"/>
      <c r="HK72" s="325"/>
      <c r="HL72" s="325"/>
      <c r="HM72" s="325"/>
      <c r="HN72" s="325"/>
      <c r="HO72" s="325"/>
      <c r="HP72" s="325"/>
      <c r="HQ72" s="325"/>
      <c r="HR72" s="325"/>
      <c r="HS72" s="325"/>
      <c r="HT72" s="325"/>
      <c r="HU72" s="325"/>
      <c r="HV72" s="325"/>
      <c r="HW72" s="325"/>
      <c r="HX72" s="325"/>
      <c r="HY72" s="325"/>
      <c r="HZ72" s="325"/>
      <c r="IA72" s="325"/>
      <c r="IB72" s="325"/>
      <c r="IC72" s="325"/>
      <c r="ID72" s="325"/>
      <c r="IE72" s="325"/>
      <c r="IF72" s="325"/>
      <c r="IG72" s="325"/>
      <c r="IH72" s="325"/>
      <c r="II72" s="325"/>
      <c r="IJ72" s="325"/>
      <c r="IK72" s="325"/>
      <c r="IL72" s="325"/>
      <c r="IM72" s="325"/>
      <c r="IN72" s="325"/>
      <c r="IO72" s="325"/>
      <c r="IP72" s="325"/>
      <c r="IQ72" s="325"/>
      <c r="IR72" s="325"/>
      <c r="IS72" s="325"/>
      <c r="IT72" s="325"/>
      <c r="IU72" s="325"/>
      <c r="IV72" s="325"/>
      <c r="IW72" s="325"/>
      <c r="IX72" s="325"/>
      <c r="IY72" s="325"/>
      <c r="IZ72" s="325"/>
      <c r="JA72" s="325"/>
      <c r="JB72" s="325"/>
      <c r="JC72" s="325"/>
      <c r="JD72" s="325"/>
      <c r="JE72" s="325"/>
      <c r="JF72" s="325"/>
      <c r="JG72" s="325"/>
      <c r="JH72" s="325"/>
      <c r="JI72" s="325"/>
      <c r="JJ72" s="325"/>
      <c r="JK72" s="325"/>
      <c r="JL72" s="325"/>
      <c r="JM72" s="325"/>
      <c r="JN72" s="325"/>
      <c r="JO72" s="325"/>
      <c r="JP72" s="325"/>
      <c r="JQ72" s="325"/>
      <c r="JR72" s="325"/>
      <c r="JS72" s="325"/>
      <c r="JT72" s="325"/>
      <c r="JU72" s="325"/>
      <c r="JV72" s="325"/>
      <c r="JW72" s="325"/>
      <c r="JX72" s="325"/>
      <c r="JY72" s="325"/>
      <c r="JZ72" s="325"/>
      <c r="KA72" s="325"/>
      <c r="KB72" s="325"/>
      <c r="KC72" s="325"/>
      <c r="KD72" s="325"/>
      <c r="KE72" s="325"/>
      <c r="KF72" s="325"/>
      <c r="KG72" s="325"/>
      <c r="KH72" s="325"/>
      <c r="KI72" s="325"/>
      <c r="KJ72" s="325"/>
      <c r="KK72" s="325"/>
      <c r="KL72" s="325"/>
      <c r="KM72" s="325"/>
      <c r="KN72" s="325"/>
      <c r="KO72" s="325"/>
      <c r="KP72" s="325"/>
      <c r="KQ72" s="325"/>
      <c r="KR72" s="325"/>
      <c r="KS72" s="325"/>
      <c r="KT72" s="325"/>
      <c r="KU72" s="325"/>
      <c r="KV72" s="325"/>
      <c r="KW72" s="325"/>
      <c r="KX72" s="325"/>
      <c r="KY72" s="325"/>
      <c r="KZ72" s="325"/>
      <c r="LA72" s="325"/>
      <c r="LB72" s="325"/>
      <c r="LC72" s="325"/>
      <c r="LD72" s="325"/>
      <c r="LE72" s="325"/>
      <c r="LF72" s="325"/>
      <c r="LG72" s="325"/>
      <c r="LH72" s="325"/>
      <c r="LI72" s="325"/>
      <c r="LJ72" s="325"/>
      <c r="LK72" s="325"/>
      <c r="LL72" s="325"/>
      <c r="LM72" s="325"/>
      <c r="LN72" s="325"/>
      <c r="LO72" s="325"/>
      <c r="LP72" s="325"/>
      <c r="LQ72" s="325"/>
      <c r="LR72" s="325"/>
      <c r="LS72" s="325"/>
      <c r="LT72" s="325"/>
      <c r="LU72" s="325"/>
      <c r="LV72" s="325"/>
      <c r="LW72" s="325"/>
      <c r="LX72" s="325"/>
      <c r="LY72" s="325"/>
      <c r="LZ72" s="325"/>
      <c r="MA72" s="325"/>
      <c r="MB72" s="325"/>
      <c r="MC72" s="325"/>
      <c r="MD72" s="325"/>
      <c r="ME72" s="325"/>
      <c r="MF72" s="325"/>
      <c r="MG72" s="325"/>
      <c r="MH72" s="325"/>
      <c r="MI72" s="325"/>
      <c r="MJ72" s="325"/>
      <c r="MK72" s="325"/>
      <c r="ML72" s="325"/>
      <c r="MM72" s="325"/>
      <c r="MN72" s="325"/>
      <c r="MO72" s="325"/>
      <c r="MP72" s="325"/>
      <c r="MQ72" s="325"/>
      <c r="MR72" s="325"/>
      <c r="MS72" s="325"/>
      <c r="MT72" s="325"/>
      <c r="MU72" s="325"/>
      <c r="MV72" s="325"/>
      <c r="MW72" s="325"/>
      <c r="MX72" s="325"/>
      <c r="MY72" s="325"/>
      <c r="MZ72" s="325"/>
      <c r="NA72" s="325"/>
      <c r="NB72" s="325"/>
      <c r="NC72" s="325"/>
      <c r="ND72" s="325"/>
      <c r="NE72" s="325"/>
      <c r="NF72" s="325"/>
      <c r="NG72" s="325"/>
      <c r="NH72" s="325"/>
      <c r="NI72" s="325"/>
      <c r="NJ72" s="325"/>
      <c r="NK72" s="325"/>
      <c r="NL72" s="325"/>
      <c r="NM72" s="325"/>
      <c r="NN72" s="325"/>
      <c r="NO72" s="325"/>
      <c r="NP72" s="325"/>
      <c r="NQ72" s="325"/>
      <c r="NR72" s="325"/>
      <c r="NS72" s="325"/>
      <c r="NT72" s="325"/>
      <c r="NU72" s="325"/>
      <c r="NV72" s="325"/>
      <c r="NW72" s="325"/>
      <c r="NX72" s="325"/>
      <c r="NY72" s="325"/>
      <c r="NZ72" s="325"/>
      <c r="OA72" s="325"/>
      <c r="OB72" s="325"/>
      <c r="OC72" s="325"/>
      <c r="OD72" s="325"/>
      <c r="OE72" s="325"/>
      <c r="OF72" s="325"/>
      <c r="OG72" s="325"/>
      <c r="OH72" s="325"/>
      <c r="OI72" s="325"/>
      <c r="OJ72" s="325"/>
      <c r="OK72" s="325"/>
      <c r="OL72" s="325"/>
      <c r="OM72" s="325"/>
      <c r="ON72" s="325"/>
      <c r="OO72" s="325"/>
      <c r="OP72" s="325"/>
      <c r="OQ72" s="325"/>
      <c r="OR72" s="325"/>
      <c r="OS72" s="325"/>
      <c r="OT72" s="325"/>
      <c r="OU72" s="325"/>
      <c r="OV72" s="325"/>
      <c r="OW72" s="325"/>
      <c r="OX72" s="325"/>
      <c r="OY72" s="325"/>
      <c r="OZ72" s="325"/>
      <c r="PA72" s="325"/>
      <c r="PB72" s="325"/>
      <c r="PC72" s="325"/>
      <c r="PD72" s="325"/>
      <c r="PE72" s="325"/>
      <c r="PF72" s="325"/>
      <c r="PG72" s="325"/>
      <c r="PH72" s="325"/>
      <c r="PI72" s="325"/>
      <c r="PJ72" s="325"/>
      <c r="PK72" s="325"/>
      <c r="PL72" s="325"/>
      <c r="PM72" s="325"/>
      <c r="PN72" s="325"/>
      <c r="PO72" s="325"/>
      <c r="PP72" s="325"/>
      <c r="PQ72" s="325"/>
      <c r="PR72" s="325"/>
      <c r="PS72" s="325"/>
      <c r="PT72" s="325"/>
      <c r="PU72" s="325"/>
      <c r="PV72" s="325"/>
      <c r="PW72" s="325"/>
      <c r="PX72" s="325"/>
      <c r="PY72" s="325"/>
      <c r="PZ72" s="325"/>
      <c r="QA72" s="325"/>
      <c r="QB72" s="325"/>
      <c r="QC72" s="325"/>
      <c r="QD72" s="325"/>
      <c r="QE72" s="325"/>
      <c r="QF72" s="325"/>
      <c r="QG72" s="325"/>
      <c r="QH72" s="325"/>
      <c r="QI72" s="325"/>
      <c r="QJ72" s="325"/>
      <c r="QK72" s="325"/>
      <c r="QL72" s="325"/>
      <c r="QM72" s="325"/>
      <c r="QN72" s="325"/>
      <c r="QO72" s="325"/>
      <c r="QP72" s="325"/>
      <c r="QQ72" s="325"/>
      <c r="QR72" s="325"/>
      <c r="QS72" s="325"/>
      <c r="QT72" s="325"/>
      <c r="QU72" s="325"/>
      <c r="QV72" s="325"/>
      <c r="QW72" s="325"/>
      <c r="QX72" s="325"/>
      <c r="QY72" s="325"/>
      <c r="QZ72" s="325"/>
      <c r="RA72" s="325"/>
      <c r="RB72" s="325"/>
      <c r="RC72" s="325"/>
    </row>
    <row r="73" spans="1:471" s="357" customFormat="1" ht="44.25" customHeight="1" thickBot="1">
      <c r="A73" s="437" t="s">
        <v>3137</v>
      </c>
      <c r="B73" s="473" t="s">
        <v>1917</v>
      </c>
      <c r="C73" s="432" t="s">
        <v>1637</v>
      </c>
      <c r="D73" s="434">
        <v>51</v>
      </c>
      <c r="E73" s="434" t="s">
        <v>726</v>
      </c>
      <c r="F73" s="433"/>
      <c r="G73" s="434" t="s">
        <v>1600</v>
      </c>
      <c r="H73" s="432" t="s">
        <v>1575</v>
      </c>
      <c r="I73" s="434" t="s">
        <v>1936</v>
      </c>
      <c r="J73" s="467" t="s">
        <v>1727</v>
      </c>
      <c r="K73" s="433"/>
      <c r="L73" s="434" t="s">
        <v>1604</v>
      </c>
      <c r="M73" s="435" t="s">
        <v>1607</v>
      </c>
      <c r="N73" s="435" t="s">
        <v>1608</v>
      </c>
      <c r="O73" s="434" t="s">
        <v>1638</v>
      </c>
      <c r="P73" s="434" t="s">
        <v>1593</v>
      </c>
      <c r="Q73" s="468">
        <v>2</v>
      </c>
      <c r="R73" s="468" t="s">
        <v>1929</v>
      </c>
      <c r="S73" s="471" t="s">
        <v>1930</v>
      </c>
      <c r="T73" s="468" t="s">
        <v>1931</v>
      </c>
      <c r="U73" s="434" t="s">
        <v>1612</v>
      </c>
      <c r="V73" s="469">
        <v>1</v>
      </c>
      <c r="W73" s="434">
        <v>0</v>
      </c>
      <c r="X73" s="469">
        <v>0</v>
      </c>
      <c r="Y73" s="434" t="s">
        <v>1612</v>
      </c>
      <c r="Z73" s="434" t="s">
        <v>1932</v>
      </c>
      <c r="AA73" s="434"/>
      <c r="AB73" s="434" t="s">
        <v>1933</v>
      </c>
      <c r="AC73" s="434"/>
      <c r="AD73" s="434"/>
      <c r="AE73" s="434" t="s">
        <v>1934</v>
      </c>
      <c r="AF73" s="434" t="s">
        <v>1603</v>
      </c>
      <c r="AG73" s="434" t="s">
        <v>1935</v>
      </c>
      <c r="AH73" s="434"/>
      <c r="AI73" s="434"/>
      <c r="AJ73" s="434"/>
      <c r="AK73" s="434"/>
      <c r="AL73" s="434"/>
      <c r="AM73" s="470"/>
      <c r="AN73" s="325"/>
      <c r="AO73" s="325"/>
      <c r="AP73" s="325"/>
      <c r="AQ73" s="325"/>
      <c r="AR73" s="325"/>
      <c r="AS73" s="325"/>
      <c r="AT73" s="325"/>
      <c r="AU73" s="325"/>
      <c r="AV73" s="325"/>
      <c r="AW73" s="325"/>
      <c r="AX73" s="325"/>
      <c r="AY73" s="325"/>
      <c r="AZ73" s="325"/>
      <c r="BA73" s="325"/>
      <c r="BB73" s="325"/>
      <c r="BC73" s="325"/>
      <c r="BD73" s="325"/>
      <c r="BE73" s="325"/>
      <c r="BF73" s="325"/>
      <c r="BG73" s="325"/>
      <c r="BH73" s="325"/>
      <c r="BI73" s="325"/>
      <c r="BJ73" s="325"/>
      <c r="BK73" s="325"/>
      <c r="BL73" s="325"/>
      <c r="BM73" s="325"/>
      <c r="BN73" s="325"/>
      <c r="BO73" s="325"/>
      <c r="BP73" s="325"/>
      <c r="BQ73" s="325"/>
      <c r="BR73" s="325"/>
      <c r="BS73" s="325"/>
      <c r="BT73" s="325"/>
      <c r="BU73" s="325"/>
      <c r="BV73" s="325"/>
      <c r="BW73" s="325"/>
      <c r="BX73" s="325"/>
      <c r="BY73" s="325"/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25"/>
      <c r="CV73" s="325"/>
      <c r="CW73" s="325"/>
      <c r="CX73" s="325"/>
      <c r="CY73" s="325"/>
      <c r="CZ73" s="325"/>
      <c r="DA73" s="325"/>
      <c r="DB73" s="325"/>
      <c r="DC73" s="325"/>
      <c r="DD73" s="325"/>
      <c r="DE73" s="325"/>
      <c r="DF73" s="325"/>
      <c r="DG73" s="325"/>
      <c r="DH73" s="325"/>
      <c r="DI73" s="325"/>
      <c r="DJ73" s="325"/>
      <c r="DK73" s="325"/>
      <c r="DL73" s="325"/>
      <c r="DM73" s="325"/>
      <c r="DN73" s="325"/>
      <c r="DO73" s="325"/>
      <c r="DP73" s="325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  <c r="EE73" s="325"/>
      <c r="EF73" s="325"/>
      <c r="EG73" s="325"/>
      <c r="EH73" s="325"/>
      <c r="EI73" s="325"/>
      <c r="EJ73" s="325"/>
      <c r="EK73" s="325"/>
      <c r="EL73" s="325"/>
      <c r="EM73" s="325"/>
      <c r="EN73" s="325"/>
      <c r="EO73" s="325"/>
      <c r="EP73" s="325"/>
      <c r="EQ73" s="325"/>
      <c r="ER73" s="325"/>
      <c r="ES73" s="325"/>
      <c r="ET73" s="325"/>
      <c r="EU73" s="325"/>
      <c r="EV73" s="325"/>
      <c r="EW73" s="325"/>
      <c r="EX73" s="325"/>
      <c r="EY73" s="325"/>
      <c r="EZ73" s="325"/>
      <c r="FA73" s="325"/>
      <c r="FB73" s="325"/>
      <c r="FC73" s="325"/>
      <c r="FD73" s="325"/>
      <c r="FE73" s="325"/>
      <c r="FF73" s="325"/>
      <c r="FG73" s="325"/>
      <c r="FH73" s="325"/>
      <c r="FI73" s="325"/>
      <c r="FJ73" s="325"/>
      <c r="FK73" s="325"/>
      <c r="FL73" s="325"/>
      <c r="FM73" s="325"/>
      <c r="FN73" s="325"/>
      <c r="FO73" s="325"/>
      <c r="FP73" s="325"/>
      <c r="FQ73" s="325"/>
      <c r="FR73" s="325"/>
      <c r="FS73" s="325"/>
      <c r="FT73" s="325"/>
      <c r="FU73" s="325"/>
      <c r="FV73" s="325"/>
      <c r="FW73" s="325"/>
      <c r="FX73" s="325"/>
      <c r="FY73" s="325"/>
      <c r="FZ73" s="325"/>
      <c r="GA73" s="325"/>
      <c r="GB73" s="325"/>
      <c r="GC73" s="325"/>
      <c r="GD73" s="325"/>
      <c r="GE73" s="325"/>
      <c r="GF73" s="325"/>
      <c r="GG73" s="325"/>
      <c r="GH73" s="325"/>
      <c r="GI73" s="325"/>
      <c r="GJ73" s="325"/>
      <c r="GK73" s="325"/>
      <c r="GL73" s="325"/>
      <c r="GM73" s="325"/>
      <c r="GN73" s="325"/>
      <c r="GO73" s="325"/>
      <c r="GP73" s="325"/>
      <c r="GQ73" s="325"/>
      <c r="GR73" s="325"/>
      <c r="GS73" s="325"/>
      <c r="GT73" s="325"/>
      <c r="GU73" s="325"/>
      <c r="GV73" s="325"/>
      <c r="GW73" s="325"/>
      <c r="GX73" s="325"/>
      <c r="GY73" s="325"/>
      <c r="GZ73" s="325"/>
      <c r="HA73" s="325"/>
      <c r="HB73" s="325"/>
      <c r="HC73" s="325"/>
      <c r="HD73" s="325"/>
      <c r="HE73" s="325"/>
      <c r="HF73" s="325"/>
      <c r="HG73" s="325"/>
      <c r="HH73" s="325"/>
      <c r="HI73" s="325"/>
      <c r="HJ73" s="325"/>
      <c r="HK73" s="325"/>
      <c r="HL73" s="325"/>
      <c r="HM73" s="325"/>
      <c r="HN73" s="325"/>
      <c r="HO73" s="325"/>
      <c r="HP73" s="325"/>
      <c r="HQ73" s="325"/>
      <c r="HR73" s="325"/>
      <c r="HS73" s="325"/>
      <c r="HT73" s="325"/>
      <c r="HU73" s="325"/>
      <c r="HV73" s="325"/>
      <c r="HW73" s="325"/>
      <c r="HX73" s="325"/>
      <c r="HY73" s="325"/>
      <c r="HZ73" s="325"/>
      <c r="IA73" s="325"/>
      <c r="IB73" s="325"/>
      <c r="IC73" s="325"/>
      <c r="ID73" s="325"/>
      <c r="IE73" s="325"/>
      <c r="IF73" s="325"/>
      <c r="IG73" s="325"/>
      <c r="IH73" s="325"/>
      <c r="II73" s="325"/>
      <c r="IJ73" s="325"/>
      <c r="IK73" s="325"/>
      <c r="IL73" s="325"/>
      <c r="IM73" s="325"/>
      <c r="IN73" s="325"/>
      <c r="IO73" s="325"/>
      <c r="IP73" s="325"/>
      <c r="IQ73" s="325"/>
      <c r="IR73" s="325"/>
      <c r="IS73" s="325"/>
      <c r="IT73" s="325"/>
      <c r="IU73" s="325"/>
      <c r="IV73" s="325"/>
      <c r="IW73" s="325"/>
      <c r="IX73" s="325"/>
      <c r="IY73" s="325"/>
      <c r="IZ73" s="325"/>
      <c r="JA73" s="325"/>
      <c r="JB73" s="325"/>
      <c r="JC73" s="325"/>
      <c r="JD73" s="325"/>
      <c r="JE73" s="325"/>
      <c r="JF73" s="325"/>
      <c r="JG73" s="325"/>
      <c r="JH73" s="325"/>
      <c r="JI73" s="325"/>
      <c r="JJ73" s="325"/>
      <c r="JK73" s="325"/>
      <c r="JL73" s="325"/>
      <c r="JM73" s="325"/>
      <c r="JN73" s="325"/>
      <c r="JO73" s="325"/>
      <c r="JP73" s="325"/>
      <c r="JQ73" s="325"/>
      <c r="JR73" s="325"/>
      <c r="JS73" s="325"/>
      <c r="JT73" s="325"/>
      <c r="JU73" s="325"/>
      <c r="JV73" s="325"/>
      <c r="JW73" s="325"/>
      <c r="JX73" s="325"/>
      <c r="JY73" s="325"/>
      <c r="JZ73" s="325"/>
      <c r="KA73" s="325"/>
      <c r="KB73" s="325"/>
      <c r="KC73" s="325"/>
      <c r="KD73" s="325"/>
      <c r="KE73" s="325"/>
      <c r="KF73" s="325"/>
      <c r="KG73" s="325"/>
      <c r="KH73" s="325"/>
      <c r="KI73" s="325"/>
      <c r="KJ73" s="325"/>
      <c r="KK73" s="325"/>
      <c r="KL73" s="325"/>
      <c r="KM73" s="325"/>
      <c r="KN73" s="325"/>
      <c r="KO73" s="325"/>
      <c r="KP73" s="325"/>
      <c r="KQ73" s="325"/>
      <c r="KR73" s="325"/>
      <c r="KS73" s="325"/>
      <c r="KT73" s="325"/>
      <c r="KU73" s="325"/>
      <c r="KV73" s="325"/>
      <c r="KW73" s="325"/>
      <c r="KX73" s="325"/>
      <c r="KY73" s="325"/>
      <c r="KZ73" s="325"/>
      <c r="LA73" s="325"/>
      <c r="LB73" s="325"/>
      <c r="LC73" s="325"/>
      <c r="LD73" s="325"/>
      <c r="LE73" s="325"/>
      <c r="LF73" s="325"/>
      <c r="LG73" s="325"/>
      <c r="LH73" s="325"/>
      <c r="LI73" s="325"/>
      <c r="LJ73" s="325"/>
      <c r="LK73" s="325"/>
      <c r="LL73" s="325"/>
      <c r="LM73" s="325"/>
      <c r="LN73" s="325"/>
      <c r="LO73" s="325"/>
      <c r="LP73" s="325"/>
      <c r="LQ73" s="325"/>
      <c r="LR73" s="325"/>
      <c r="LS73" s="325"/>
      <c r="LT73" s="325"/>
      <c r="LU73" s="325"/>
      <c r="LV73" s="325"/>
      <c r="LW73" s="325"/>
      <c r="LX73" s="325"/>
      <c r="LY73" s="325"/>
      <c r="LZ73" s="325"/>
      <c r="MA73" s="325"/>
      <c r="MB73" s="325"/>
      <c r="MC73" s="325"/>
      <c r="MD73" s="325"/>
      <c r="ME73" s="325"/>
      <c r="MF73" s="325"/>
      <c r="MG73" s="325"/>
      <c r="MH73" s="325"/>
      <c r="MI73" s="325"/>
      <c r="MJ73" s="325"/>
      <c r="MK73" s="325"/>
      <c r="ML73" s="325"/>
      <c r="MM73" s="325"/>
      <c r="MN73" s="325"/>
      <c r="MO73" s="325"/>
      <c r="MP73" s="325"/>
      <c r="MQ73" s="325"/>
      <c r="MR73" s="325"/>
      <c r="MS73" s="325"/>
      <c r="MT73" s="325"/>
      <c r="MU73" s="325"/>
      <c r="MV73" s="325"/>
      <c r="MW73" s="325"/>
      <c r="MX73" s="325"/>
      <c r="MY73" s="325"/>
      <c r="MZ73" s="325"/>
      <c r="NA73" s="325"/>
      <c r="NB73" s="325"/>
      <c r="NC73" s="325"/>
      <c r="ND73" s="325"/>
      <c r="NE73" s="325"/>
      <c r="NF73" s="325"/>
      <c r="NG73" s="325"/>
      <c r="NH73" s="325"/>
      <c r="NI73" s="325"/>
      <c r="NJ73" s="325"/>
      <c r="NK73" s="325"/>
      <c r="NL73" s="325"/>
      <c r="NM73" s="325"/>
      <c r="NN73" s="325"/>
      <c r="NO73" s="325"/>
      <c r="NP73" s="325"/>
      <c r="NQ73" s="325"/>
      <c r="NR73" s="325"/>
      <c r="NS73" s="325"/>
      <c r="NT73" s="325"/>
      <c r="NU73" s="325"/>
      <c r="NV73" s="325"/>
      <c r="NW73" s="325"/>
      <c r="NX73" s="325"/>
      <c r="NY73" s="325"/>
      <c r="NZ73" s="325"/>
      <c r="OA73" s="325"/>
      <c r="OB73" s="325"/>
      <c r="OC73" s="325"/>
      <c r="OD73" s="325"/>
      <c r="OE73" s="325"/>
      <c r="OF73" s="325"/>
      <c r="OG73" s="325"/>
      <c r="OH73" s="325"/>
      <c r="OI73" s="325"/>
      <c r="OJ73" s="325"/>
      <c r="OK73" s="325"/>
      <c r="OL73" s="325"/>
      <c r="OM73" s="325"/>
      <c r="ON73" s="325"/>
      <c r="OO73" s="325"/>
      <c r="OP73" s="325"/>
      <c r="OQ73" s="325"/>
      <c r="OR73" s="325"/>
      <c r="OS73" s="325"/>
      <c r="OT73" s="325"/>
      <c r="OU73" s="325"/>
      <c r="OV73" s="325"/>
      <c r="OW73" s="325"/>
      <c r="OX73" s="325"/>
      <c r="OY73" s="325"/>
      <c r="OZ73" s="325"/>
      <c r="PA73" s="325"/>
      <c r="PB73" s="325"/>
      <c r="PC73" s="325"/>
      <c r="PD73" s="325"/>
      <c r="PE73" s="325"/>
      <c r="PF73" s="325"/>
      <c r="PG73" s="325"/>
      <c r="PH73" s="325"/>
      <c r="PI73" s="325"/>
      <c r="PJ73" s="325"/>
      <c r="PK73" s="325"/>
      <c r="PL73" s="325"/>
      <c r="PM73" s="325"/>
      <c r="PN73" s="325"/>
      <c r="PO73" s="325"/>
      <c r="PP73" s="325"/>
      <c r="PQ73" s="325"/>
      <c r="PR73" s="325"/>
      <c r="PS73" s="325"/>
      <c r="PT73" s="325"/>
      <c r="PU73" s="325"/>
      <c r="PV73" s="325"/>
      <c r="PW73" s="325"/>
      <c r="PX73" s="325"/>
      <c r="PY73" s="325"/>
      <c r="PZ73" s="325"/>
      <c r="QA73" s="325"/>
      <c r="QB73" s="325"/>
      <c r="QC73" s="325"/>
      <c r="QD73" s="325"/>
      <c r="QE73" s="325"/>
      <c r="QF73" s="325"/>
      <c r="QG73" s="325"/>
      <c r="QH73" s="325"/>
      <c r="QI73" s="325"/>
      <c r="QJ73" s="325"/>
      <c r="QK73" s="325"/>
      <c r="QL73" s="325"/>
      <c r="QM73" s="325"/>
      <c r="QN73" s="325"/>
      <c r="QO73" s="325"/>
      <c r="QP73" s="325"/>
      <c r="QQ73" s="325"/>
      <c r="QR73" s="325"/>
      <c r="QS73" s="325"/>
      <c r="QT73" s="325"/>
      <c r="QU73" s="325"/>
      <c r="QV73" s="325"/>
      <c r="QW73" s="325"/>
      <c r="QX73" s="325"/>
      <c r="QY73" s="325"/>
      <c r="QZ73" s="325"/>
      <c r="RA73" s="325"/>
      <c r="RB73" s="325"/>
      <c r="RC73" s="325"/>
    </row>
    <row r="74" spans="1:471" s="357" customFormat="1" ht="44.25" customHeight="1" thickBot="1">
      <c r="A74" s="446" t="s">
        <v>3137</v>
      </c>
      <c r="B74" s="474" t="s">
        <v>1938</v>
      </c>
      <c r="C74" s="439" t="s">
        <v>1637</v>
      </c>
      <c r="D74" s="440">
        <v>40</v>
      </c>
      <c r="E74" s="440" t="s">
        <v>726</v>
      </c>
      <c r="F74" s="441"/>
      <c r="G74" s="440" t="s">
        <v>1600</v>
      </c>
      <c r="H74" s="439" t="s">
        <v>1575</v>
      </c>
      <c r="I74" s="440" t="s">
        <v>1700</v>
      </c>
      <c r="J74" s="442" t="s">
        <v>1727</v>
      </c>
      <c r="K74" s="441"/>
      <c r="L74" s="440" t="s">
        <v>1604</v>
      </c>
      <c r="M74" s="443" t="s">
        <v>1607</v>
      </c>
      <c r="N74" s="443" t="s">
        <v>1608</v>
      </c>
      <c r="O74" s="440" t="s">
        <v>1638</v>
      </c>
      <c r="P74" s="440" t="s">
        <v>1593</v>
      </c>
      <c r="Q74" s="444">
        <v>3</v>
      </c>
      <c r="R74" s="465" t="s">
        <v>22</v>
      </c>
      <c r="S74" s="444" t="s">
        <v>1639</v>
      </c>
      <c r="T74" s="444" t="s">
        <v>1939</v>
      </c>
      <c r="U74" s="440">
        <v>0</v>
      </c>
      <c r="V74" s="466">
        <v>0</v>
      </c>
      <c r="W74" s="440">
        <v>0</v>
      </c>
      <c r="X74" s="466">
        <v>0</v>
      </c>
      <c r="Y74" s="440" t="s">
        <v>1598</v>
      </c>
      <c r="Z74" s="440" t="s">
        <v>1940</v>
      </c>
      <c r="AA74" s="440"/>
      <c r="AB74" s="440" t="s">
        <v>1941</v>
      </c>
      <c r="AC74" s="440"/>
      <c r="AD74" s="440" t="s">
        <v>1942</v>
      </c>
      <c r="AE74" s="440" t="s">
        <v>1943</v>
      </c>
      <c r="AF74" s="440" t="s">
        <v>1944</v>
      </c>
      <c r="AG74" s="440" t="s">
        <v>1945</v>
      </c>
      <c r="AH74" s="440"/>
      <c r="AI74" s="440"/>
      <c r="AJ74" s="440"/>
      <c r="AK74" s="440"/>
      <c r="AL74" s="440"/>
      <c r="AM74" s="445"/>
      <c r="AN74" s="325"/>
      <c r="AO74" s="325"/>
      <c r="AP74" s="325"/>
      <c r="AQ74" s="325"/>
      <c r="AR74" s="325"/>
      <c r="AS74" s="325"/>
      <c r="AT74" s="325"/>
      <c r="AU74" s="325"/>
      <c r="AV74" s="325"/>
      <c r="AW74" s="325"/>
      <c r="AX74" s="325"/>
      <c r="AY74" s="325"/>
      <c r="AZ74" s="325"/>
      <c r="BA74" s="325"/>
      <c r="BB74" s="325"/>
      <c r="BC74" s="325"/>
      <c r="BD74" s="325"/>
      <c r="BE74" s="325"/>
      <c r="BF74" s="325"/>
      <c r="BG74" s="325"/>
      <c r="BH74" s="325"/>
      <c r="BI74" s="325"/>
      <c r="BJ74" s="325"/>
      <c r="BK74" s="325"/>
      <c r="BL74" s="325"/>
      <c r="BM74" s="325"/>
      <c r="BN74" s="325"/>
      <c r="BO74" s="325"/>
      <c r="BP74" s="325"/>
      <c r="BQ74" s="325"/>
      <c r="BR74" s="325"/>
      <c r="BS74" s="325"/>
      <c r="BT74" s="325"/>
      <c r="BU74" s="325"/>
      <c r="BV74" s="325"/>
      <c r="BW74" s="325"/>
      <c r="BX74" s="325"/>
      <c r="BY74" s="325"/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25"/>
      <c r="CV74" s="325"/>
      <c r="CW74" s="325"/>
      <c r="CX74" s="325"/>
      <c r="CY74" s="325"/>
      <c r="CZ74" s="325"/>
      <c r="DA74" s="325"/>
      <c r="DB74" s="325"/>
      <c r="DC74" s="325"/>
      <c r="DD74" s="325"/>
      <c r="DE74" s="325"/>
      <c r="DF74" s="325"/>
      <c r="DG74" s="325"/>
      <c r="DH74" s="325"/>
      <c r="DI74" s="325"/>
      <c r="DJ74" s="325"/>
      <c r="DK74" s="325"/>
      <c r="DL74" s="325"/>
      <c r="DM74" s="325"/>
      <c r="DN74" s="325"/>
      <c r="DO74" s="325"/>
      <c r="DP74" s="325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  <c r="EE74" s="325"/>
      <c r="EF74" s="325"/>
      <c r="EG74" s="325"/>
      <c r="EH74" s="325"/>
      <c r="EI74" s="325"/>
      <c r="EJ74" s="325"/>
      <c r="EK74" s="325"/>
      <c r="EL74" s="325"/>
      <c r="EM74" s="325"/>
      <c r="EN74" s="325"/>
      <c r="EO74" s="325"/>
      <c r="EP74" s="325"/>
      <c r="EQ74" s="325"/>
      <c r="ER74" s="325"/>
      <c r="ES74" s="325"/>
      <c r="ET74" s="325"/>
      <c r="EU74" s="325"/>
      <c r="EV74" s="325"/>
      <c r="EW74" s="325"/>
      <c r="EX74" s="325"/>
      <c r="EY74" s="325"/>
      <c r="EZ74" s="325"/>
      <c r="FA74" s="325"/>
      <c r="FB74" s="325"/>
      <c r="FC74" s="325"/>
      <c r="FD74" s="325"/>
      <c r="FE74" s="325"/>
      <c r="FF74" s="325"/>
      <c r="FG74" s="325"/>
      <c r="FH74" s="325"/>
      <c r="FI74" s="325"/>
      <c r="FJ74" s="325"/>
      <c r="FK74" s="325"/>
      <c r="FL74" s="325"/>
      <c r="FM74" s="325"/>
      <c r="FN74" s="325"/>
      <c r="FO74" s="325"/>
      <c r="FP74" s="325"/>
      <c r="FQ74" s="325"/>
      <c r="FR74" s="325"/>
      <c r="FS74" s="325"/>
      <c r="FT74" s="325"/>
      <c r="FU74" s="325"/>
      <c r="FV74" s="325"/>
      <c r="FW74" s="325"/>
      <c r="FX74" s="325"/>
      <c r="FY74" s="325"/>
      <c r="FZ74" s="325"/>
      <c r="GA74" s="325"/>
      <c r="GB74" s="325"/>
      <c r="GC74" s="325"/>
      <c r="GD74" s="325"/>
      <c r="GE74" s="325"/>
      <c r="GF74" s="325"/>
      <c r="GG74" s="325"/>
      <c r="GH74" s="325"/>
      <c r="GI74" s="325"/>
      <c r="GJ74" s="325"/>
      <c r="GK74" s="325"/>
      <c r="GL74" s="325"/>
      <c r="GM74" s="325"/>
      <c r="GN74" s="325"/>
      <c r="GO74" s="325"/>
      <c r="GP74" s="325"/>
      <c r="GQ74" s="325"/>
      <c r="GR74" s="325"/>
      <c r="GS74" s="325"/>
      <c r="GT74" s="325"/>
      <c r="GU74" s="325"/>
      <c r="GV74" s="325"/>
      <c r="GW74" s="325"/>
      <c r="GX74" s="325"/>
      <c r="GY74" s="325"/>
      <c r="GZ74" s="325"/>
      <c r="HA74" s="325"/>
      <c r="HB74" s="325"/>
      <c r="HC74" s="325"/>
      <c r="HD74" s="325"/>
      <c r="HE74" s="325"/>
      <c r="HF74" s="325"/>
      <c r="HG74" s="325"/>
      <c r="HH74" s="325"/>
      <c r="HI74" s="325"/>
      <c r="HJ74" s="325"/>
      <c r="HK74" s="325"/>
      <c r="HL74" s="325"/>
      <c r="HM74" s="325"/>
      <c r="HN74" s="325"/>
      <c r="HO74" s="325"/>
      <c r="HP74" s="325"/>
      <c r="HQ74" s="325"/>
      <c r="HR74" s="325"/>
      <c r="HS74" s="325"/>
      <c r="HT74" s="325"/>
      <c r="HU74" s="325"/>
      <c r="HV74" s="325"/>
      <c r="HW74" s="325"/>
      <c r="HX74" s="325"/>
      <c r="HY74" s="325"/>
      <c r="HZ74" s="325"/>
      <c r="IA74" s="325"/>
      <c r="IB74" s="325"/>
      <c r="IC74" s="325"/>
      <c r="ID74" s="325"/>
      <c r="IE74" s="325"/>
      <c r="IF74" s="325"/>
      <c r="IG74" s="325"/>
      <c r="IH74" s="325"/>
      <c r="II74" s="325"/>
      <c r="IJ74" s="325"/>
      <c r="IK74" s="325"/>
      <c r="IL74" s="325"/>
      <c r="IM74" s="325"/>
      <c r="IN74" s="325"/>
      <c r="IO74" s="325"/>
      <c r="IP74" s="325"/>
      <c r="IQ74" s="325"/>
      <c r="IR74" s="325"/>
      <c r="IS74" s="325"/>
      <c r="IT74" s="325"/>
      <c r="IU74" s="325"/>
      <c r="IV74" s="325"/>
      <c r="IW74" s="325"/>
      <c r="IX74" s="325"/>
      <c r="IY74" s="325"/>
      <c r="IZ74" s="325"/>
      <c r="JA74" s="325"/>
      <c r="JB74" s="325"/>
      <c r="JC74" s="325"/>
      <c r="JD74" s="325"/>
      <c r="JE74" s="325"/>
      <c r="JF74" s="325"/>
      <c r="JG74" s="325"/>
      <c r="JH74" s="325"/>
      <c r="JI74" s="325"/>
      <c r="JJ74" s="325"/>
      <c r="JK74" s="325"/>
      <c r="JL74" s="325"/>
      <c r="JM74" s="325"/>
      <c r="JN74" s="325"/>
      <c r="JO74" s="325"/>
      <c r="JP74" s="325"/>
      <c r="JQ74" s="325"/>
      <c r="JR74" s="325"/>
      <c r="JS74" s="325"/>
      <c r="JT74" s="325"/>
      <c r="JU74" s="325"/>
      <c r="JV74" s="325"/>
      <c r="JW74" s="325"/>
      <c r="JX74" s="325"/>
      <c r="JY74" s="325"/>
      <c r="JZ74" s="325"/>
      <c r="KA74" s="325"/>
      <c r="KB74" s="325"/>
      <c r="KC74" s="325"/>
      <c r="KD74" s="325"/>
      <c r="KE74" s="325"/>
      <c r="KF74" s="325"/>
      <c r="KG74" s="325"/>
      <c r="KH74" s="325"/>
      <c r="KI74" s="325"/>
      <c r="KJ74" s="325"/>
      <c r="KK74" s="325"/>
      <c r="KL74" s="325"/>
      <c r="KM74" s="325"/>
      <c r="KN74" s="325"/>
      <c r="KO74" s="325"/>
      <c r="KP74" s="325"/>
      <c r="KQ74" s="325"/>
      <c r="KR74" s="325"/>
      <c r="KS74" s="325"/>
      <c r="KT74" s="325"/>
      <c r="KU74" s="325"/>
      <c r="KV74" s="325"/>
      <c r="KW74" s="325"/>
      <c r="KX74" s="325"/>
      <c r="KY74" s="325"/>
      <c r="KZ74" s="325"/>
      <c r="LA74" s="325"/>
      <c r="LB74" s="325"/>
      <c r="LC74" s="325"/>
      <c r="LD74" s="325"/>
      <c r="LE74" s="325"/>
      <c r="LF74" s="325"/>
      <c r="LG74" s="325"/>
      <c r="LH74" s="325"/>
      <c r="LI74" s="325"/>
      <c r="LJ74" s="325"/>
      <c r="LK74" s="325"/>
      <c r="LL74" s="325"/>
      <c r="LM74" s="325"/>
      <c r="LN74" s="325"/>
      <c r="LO74" s="325"/>
      <c r="LP74" s="325"/>
      <c r="LQ74" s="325"/>
      <c r="LR74" s="325"/>
      <c r="LS74" s="325"/>
      <c r="LT74" s="325"/>
      <c r="LU74" s="325"/>
      <c r="LV74" s="325"/>
      <c r="LW74" s="325"/>
      <c r="LX74" s="325"/>
      <c r="LY74" s="325"/>
      <c r="LZ74" s="325"/>
      <c r="MA74" s="325"/>
      <c r="MB74" s="325"/>
      <c r="MC74" s="325"/>
      <c r="MD74" s="325"/>
      <c r="ME74" s="325"/>
      <c r="MF74" s="325"/>
      <c r="MG74" s="325"/>
      <c r="MH74" s="325"/>
      <c r="MI74" s="325"/>
      <c r="MJ74" s="325"/>
      <c r="MK74" s="325"/>
      <c r="ML74" s="325"/>
      <c r="MM74" s="325"/>
      <c r="MN74" s="325"/>
      <c r="MO74" s="325"/>
      <c r="MP74" s="325"/>
      <c r="MQ74" s="325"/>
      <c r="MR74" s="325"/>
      <c r="MS74" s="325"/>
      <c r="MT74" s="325"/>
      <c r="MU74" s="325"/>
      <c r="MV74" s="325"/>
      <c r="MW74" s="325"/>
      <c r="MX74" s="325"/>
      <c r="MY74" s="325"/>
      <c r="MZ74" s="325"/>
      <c r="NA74" s="325"/>
      <c r="NB74" s="325"/>
      <c r="NC74" s="325"/>
      <c r="ND74" s="325"/>
      <c r="NE74" s="325"/>
      <c r="NF74" s="325"/>
      <c r="NG74" s="325"/>
      <c r="NH74" s="325"/>
      <c r="NI74" s="325"/>
      <c r="NJ74" s="325"/>
      <c r="NK74" s="325"/>
      <c r="NL74" s="325"/>
      <c r="NM74" s="325"/>
      <c r="NN74" s="325"/>
      <c r="NO74" s="325"/>
      <c r="NP74" s="325"/>
      <c r="NQ74" s="325"/>
      <c r="NR74" s="325"/>
      <c r="NS74" s="325"/>
      <c r="NT74" s="325"/>
      <c r="NU74" s="325"/>
      <c r="NV74" s="325"/>
      <c r="NW74" s="325"/>
      <c r="NX74" s="325"/>
      <c r="NY74" s="325"/>
      <c r="NZ74" s="325"/>
      <c r="OA74" s="325"/>
      <c r="OB74" s="325"/>
      <c r="OC74" s="325"/>
      <c r="OD74" s="325"/>
      <c r="OE74" s="325"/>
      <c r="OF74" s="325"/>
      <c r="OG74" s="325"/>
      <c r="OH74" s="325"/>
      <c r="OI74" s="325"/>
      <c r="OJ74" s="325"/>
      <c r="OK74" s="325"/>
      <c r="OL74" s="325"/>
      <c r="OM74" s="325"/>
      <c r="ON74" s="325"/>
      <c r="OO74" s="325"/>
      <c r="OP74" s="325"/>
      <c r="OQ74" s="325"/>
      <c r="OR74" s="325"/>
      <c r="OS74" s="325"/>
      <c r="OT74" s="325"/>
      <c r="OU74" s="325"/>
      <c r="OV74" s="325"/>
      <c r="OW74" s="325"/>
      <c r="OX74" s="325"/>
      <c r="OY74" s="325"/>
      <c r="OZ74" s="325"/>
      <c r="PA74" s="325"/>
      <c r="PB74" s="325"/>
      <c r="PC74" s="325"/>
      <c r="PD74" s="325"/>
      <c r="PE74" s="325"/>
      <c r="PF74" s="325"/>
      <c r="PG74" s="325"/>
      <c r="PH74" s="325"/>
      <c r="PI74" s="325"/>
      <c r="PJ74" s="325"/>
      <c r="PK74" s="325"/>
      <c r="PL74" s="325"/>
      <c r="PM74" s="325"/>
      <c r="PN74" s="325"/>
      <c r="PO74" s="325"/>
      <c r="PP74" s="325"/>
      <c r="PQ74" s="325"/>
      <c r="PR74" s="325"/>
      <c r="PS74" s="325"/>
      <c r="PT74" s="325"/>
      <c r="PU74" s="325"/>
      <c r="PV74" s="325"/>
      <c r="PW74" s="325"/>
      <c r="PX74" s="325"/>
      <c r="PY74" s="325"/>
      <c r="PZ74" s="325"/>
      <c r="QA74" s="325"/>
      <c r="QB74" s="325"/>
      <c r="QC74" s="325"/>
      <c r="QD74" s="325"/>
      <c r="QE74" s="325"/>
      <c r="QF74" s="325"/>
      <c r="QG74" s="325"/>
      <c r="QH74" s="325"/>
      <c r="QI74" s="325"/>
      <c r="QJ74" s="325"/>
      <c r="QK74" s="325"/>
      <c r="QL74" s="325"/>
      <c r="QM74" s="325"/>
      <c r="QN74" s="325"/>
      <c r="QO74" s="325"/>
      <c r="QP74" s="325"/>
      <c r="QQ74" s="325"/>
      <c r="QR74" s="325"/>
      <c r="QS74" s="325"/>
      <c r="QT74" s="325"/>
      <c r="QU74" s="325"/>
      <c r="QV74" s="325"/>
      <c r="QW74" s="325"/>
      <c r="QX74" s="325"/>
      <c r="QY74" s="325"/>
      <c r="QZ74" s="325"/>
      <c r="RA74" s="325"/>
      <c r="RB74" s="325"/>
      <c r="RC74" s="325"/>
    </row>
    <row r="75" spans="1:471" s="357" customFormat="1" ht="44.25" customHeight="1" thickBot="1">
      <c r="A75" s="437" t="s">
        <v>3137</v>
      </c>
      <c r="B75" s="473" t="s">
        <v>1946</v>
      </c>
      <c r="C75" s="432" t="s">
        <v>1637</v>
      </c>
      <c r="D75" s="434">
        <v>45</v>
      </c>
      <c r="E75" s="434" t="s">
        <v>726</v>
      </c>
      <c r="F75" s="433"/>
      <c r="G75" s="434" t="s">
        <v>1600</v>
      </c>
      <c r="H75" s="432" t="s">
        <v>1575</v>
      </c>
      <c r="I75" s="434" t="s">
        <v>1749</v>
      </c>
      <c r="J75" s="467" t="s">
        <v>1727</v>
      </c>
      <c r="K75" s="433"/>
      <c r="L75" s="434" t="s">
        <v>1604</v>
      </c>
      <c r="M75" s="435" t="s">
        <v>1607</v>
      </c>
      <c r="N75" s="435" t="s">
        <v>1608</v>
      </c>
      <c r="O75" s="434" t="s">
        <v>1638</v>
      </c>
      <c r="P75" s="434" t="s">
        <v>1593</v>
      </c>
      <c r="Q75" s="468">
        <v>3</v>
      </c>
      <c r="R75" s="468" t="s">
        <v>1639</v>
      </c>
      <c r="S75" s="468" t="s">
        <v>22</v>
      </c>
      <c r="T75" s="468" t="s">
        <v>1947</v>
      </c>
      <c r="U75" s="434">
        <v>0</v>
      </c>
      <c r="V75" s="469">
        <v>0</v>
      </c>
      <c r="W75" s="434">
        <v>0</v>
      </c>
      <c r="X75" s="469">
        <v>0</v>
      </c>
      <c r="Y75" s="434">
        <v>0</v>
      </c>
      <c r="Z75" s="434" t="s">
        <v>1658</v>
      </c>
      <c r="AA75" s="434"/>
      <c r="AB75" s="434" t="s">
        <v>1948</v>
      </c>
      <c r="AC75" s="434"/>
      <c r="AD75" s="434"/>
      <c r="AE75" s="434" t="s">
        <v>1949</v>
      </c>
      <c r="AF75" s="434" t="s">
        <v>1603</v>
      </c>
      <c r="AG75" s="434"/>
      <c r="AH75" s="434"/>
      <c r="AI75" s="434"/>
      <c r="AJ75" s="434"/>
      <c r="AK75" s="434"/>
      <c r="AL75" s="434"/>
      <c r="AM75" s="470"/>
      <c r="AN75" s="325"/>
      <c r="AO75" s="325"/>
      <c r="AP75" s="325"/>
      <c r="AQ75" s="325"/>
      <c r="AR75" s="325"/>
      <c r="AS75" s="325"/>
      <c r="AT75" s="325"/>
      <c r="AU75" s="325"/>
      <c r="AV75" s="325"/>
      <c r="AW75" s="325"/>
      <c r="AX75" s="325"/>
      <c r="AY75" s="325"/>
      <c r="AZ75" s="325"/>
      <c r="BA75" s="325"/>
      <c r="BB75" s="325"/>
      <c r="BC75" s="325"/>
      <c r="BD75" s="325"/>
      <c r="BE75" s="325"/>
      <c r="BF75" s="325"/>
      <c r="BG75" s="325"/>
      <c r="BH75" s="325"/>
      <c r="BI75" s="325"/>
      <c r="BJ75" s="325"/>
      <c r="BK75" s="325"/>
      <c r="BL75" s="325"/>
      <c r="BM75" s="325"/>
      <c r="BN75" s="325"/>
      <c r="BO75" s="325"/>
      <c r="BP75" s="325"/>
      <c r="BQ75" s="325"/>
      <c r="BR75" s="325"/>
      <c r="BS75" s="325"/>
      <c r="BT75" s="325"/>
      <c r="BU75" s="325"/>
      <c r="BV75" s="325"/>
      <c r="BW75" s="325"/>
      <c r="BX75" s="325"/>
      <c r="BY75" s="325"/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25"/>
      <c r="CV75" s="325"/>
      <c r="CW75" s="325"/>
      <c r="CX75" s="325"/>
      <c r="CY75" s="325"/>
      <c r="CZ75" s="325"/>
      <c r="DA75" s="325"/>
      <c r="DB75" s="325"/>
      <c r="DC75" s="325"/>
      <c r="DD75" s="325"/>
      <c r="DE75" s="325"/>
      <c r="DF75" s="325"/>
      <c r="DG75" s="325"/>
      <c r="DH75" s="325"/>
      <c r="DI75" s="325"/>
      <c r="DJ75" s="325"/>
      <c r="DK75" s="325"/>
      <c r="DL75" s="325"/>
      <c r="DM75" s="325"/>
      <c r="DN75" s="325"/>
      <c r="DO75" s="325"/>
      <c r="DP75" s="325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  <c r="EE75" s="325"/>
      <c r="EF75" s="325"/>
      <c r="EG75" s="325"/>
      <c r="EH75" s="325"/>
      <c r="EI75" s="325"/>
      <c r="EJ75" s="325"/>
      <c r="EK75" s="325"/>
      <c r="EL75" s="325"/>
      <c r="EM75" s="325"/>
      <c r="EN75" s="325"/>
      <c r="EO75" s="325"/>
      <c r="EP75" s="325"/>
      <c r="EQ75" s="325"/>
      <c r="ER75" s="325"/>
      <c r="ES75" s="325"/>
      <c r="ET75" s="325"/>
      <c r="EU75" s="325"/>
      <c r="EV75" s="325"/>
      <c r="EW75" s="325"/>
      <c r="EX75" s="325"/>
      <c r="EY75" s="325"/>
      <c r="EZ75" s="325"/>
      <c r="FA75" s="325"/>
      <c r="FB75" s="325"/>
      <c r="FC75" s="325"/>
      <c r="FD75" s="325"/>
      <c r="FE75" s="325"/>
      <c r="FF75" s="325"/>
      <c r="FG75" s="325"/>
      <c r="FH75" s="325"/>
      <c r="FI75" s="325"/>
      <c r="FJ75" s="325"/>
      <c r="FK75" s="325"/>
      <c r="FL75" s="325"/>
      <c r="FM75" s="325"/>
      <c r="FN75" s="325"/>
      <c r="FO75" s="325"/>
      <c r="FP75" s="325"/>
      <c r="FQ75" s="325"/>
      <c r="FR75" s="325"/>
      <c r="FS75" s="325"/>
      <c r="FT75" s="325"/>
      <c r="FU75" s="325"/>
      <c r="FV75" s="325"/>
      <c r="FW75" s="325"/>
      <c r="FX75" s="325"/>
      <c r="FY75" s="325"/>
      <c r="FZ75" s="325"/>
      <c r="GA75" s="325"/>
      <c r="GB75" s="325"/>
      <c r="GC75" s="325"/>
      <c r="GD75" s="325"/>
      <c r="GE75" s="325"/>
      <c r="GF75" s="325"/>
      <c r="GG75" s="325"/>
      <c r="GH75" s="325"/>
      <c r="GI75" s="325"/>
      <c r="GJ75" s="325"/>
      <c r="GK75" s="325"/>
      <c r="GL75" s="325"/>
      <c r="GM75" s="325"/>
      <c r="GN75" s="325"/>
      <c r="GO75" s="325"/>
      <c r="GP75" s="325"/>
      <c r="GQ75" s="325"/>
      <c r="GR75" s="325"/>
      <c r="GS75" s="325"/>
      <c r="GT75" s="325"/>
      <c r="GU75" s="325"/>
      <c r="GV75" s="325"/>
      <c r="GW75" s="325"/>
      <c r="GX75" s="325"/>
      <c r="GY75" s="325"/>
      <c r="GZ75" s="325"/>
      <c r="HA75" s="325"/>
      <c r="HB75" s="325"/>
      <c r="HC75" s="325"/>
      <c r="HD75" s="325"/>
      <c r="HE75" s="325"/>
      <c r="HF75" s="325"/>
      <c r="HG75" s="325"/>
      <c r="HH75" s="325"/>
      <c r="HI75" s="325"/>
      <c r="HJ75" s="325"/>
      <c r="HK75" s="325"/>
      <c r="HL75" s="325"/>
      <c r="HM75" s="325"/>
      <c r="HN75" s="325"/>
      <c r="HO75" s="325"/>
      <c r="HP75" s="325"/>
      <c r="HQ75" s="325"/>
      <c r="HR75" s="325"/>
      <c r="HS75" s="325"/>
      <c r="HT75" s="325"/>
      <c r="HU75" s="325"/>
      <c r="HV75" s="325"/>
      <c r="HW75" s="325"/>
      <c r="HX75" s="325"/>
      <c r="HY75" s="325"/>
      <c r="HZ75" s="325"/>
      <c r="IA75" s="325"/>
      <c r="IB75" s="325"/>
      <c r="IC75" s="325"/>
      <c r="ID75" s="325"/>
      <c r="IE75" s="325"/>
      <c r="IF75" s="325"/>
      <c r="IG75" s="325"/>
      <c r="IH75" s="325"/>
      <c r="II75" s="325"/>
      <c r="IJ75" s="325"/>
      <c r="IK75" s="325"/>
      <c r="IL75" s="325"/>
      <c r="IM75" s="325"/>
      <c r="IN75" s="325"/>
      <c r="IO75" s="325"/>
      <c r="IP75" s="325"/>
      <c r="IQ75" s="325"/>
      <c r="IR75" s="325"/>
      <c r="IS75" s="325"/>
      <c r="IT75" s="325"/>
      <c r="IU75" s="325"/>
      <c r="IV75" s="325"/>
      <c r="IW75" s="325"/>
      <c r="IX75" s="325"/>
      <c r="IY75" s="325"/>
      <c r="IZ75" s="325"/>
      <c r="JA75" s="325"/>
      <c r="JB75" s="325"/>
      <c r="JC75" s="325"/>
      <c r="JD75" s="325"/>
      <c r="JE75" s="325"/>
      <c r="JF75" s="325"/>
      <c r="JG75" s="325"/>
      <c r="JH75" s="325"/>
      <c r="JI75" s="325"/>
      <c r="JJ75" s="325"/>
      <c r="JK75" s="325"/>
      <c r="JL75" s="325"/>
      <c r="JM75" s="325"/>
      <c r="JN75" s="325"/>
      <c r="JO75" s="325"/>
      <c r="JP75" s="325"/>
      <c r="JQ75" s="325"/>
      <c r="JR75" s="325"/>
      <c r="JS75" s="325"/>
      <c r="JT75" s="325"/>
      <c r="JU75" s="325"/>
      <c r="JV75" s="325"/>
      <c r="JW75" s="325"/>
      <c r="JX75" s="325"/>
      <c r="JY75" s="325"/>
      <c r="JZ75" s="325"/>
      <c r="KA75" s="325"/>
      <c r="KB75" s="325"/>
      <c r="KC75" s="325"/>
      <c r="KD75" s="325"/>
      <c r="KE75" s="325"/>
      <c r="KF75" s="325"/>
      <c r="KG75" s="325"/>
      <c r="KH75" s="325"/>
      <c r="KI75" s="325"/>
      <c r="KJ75" s="325"/>
      <c r="KK75" s="325"/>
      <c r="KL75" s="325"/>
      <c r="KM75" s="325"/>
      <c r="KN75" s="325"/>
      <c r="KO75" s="325"/>
      <c r="KP75" s="325"/>
      <c r="KQ75" s="325"/>
      <c r="KR75" s="325"/>
      <c r="KS75" s="325"/>
      <c r="KT75" s="325"/>
      <c r="KU75" s="325"/>
      <c r="KV75" s="325"/>
      <c r="KW75" s="325"/>
      <c r="KX75" s="325"/>
      <c r="KY75" s="325"/>
      <c r="KZ75" s="325"/>
      <c r="LA75" s="325"/>
      <c r="LB75" s="325"/>
      <c r="LC75" s="325"/>
      <c r="LD75" s="325"/>
      <c r="LE75" s="325"/>
      <c r="LF75" s="325"/>
      <c r="LG75" s="325"/>
      <c r="LH75" s="325"/>
      <c r="LI75" s="325"/>
      <c r="LJ75" s="325"/>
      <c r="LK75" s="325"/>
      <c r="LL75" s="325"/>
      <c r="LM75" s="325"/>
      <c r="LN75" s="325"/>
      <c r="LO75" s="325"/>
      <c r="LP75" s="325"/>
      <c r="LQ75" s="325"/>
      <c r="LR75" s="325"/>
      <c r="LS75" s="325"/>
      <c r="LT75" s="325"/>
      <c r="LU75" s="325"/>
      <c r="LV75" s="325"/>
      <c r="LW75" s="325"/>
      <c r="LX75" s="325"/>
      <c r="LY75" s="325"/>
      <c r="LZ75" s="325"/>
      <c r="MA75" s="325"/>
      <c r="MB75" s="325"/>
      <c r="MC75" s="325"/>
      <c r="MD75" s="325"/>
      <c r="ME75" s="325"/>
      <c r="MF75" s="325"/>
      <c r="MG75" s="325"/>
      <c r="MH75" s="325"/>
      <c r="MI75" s="325"/>
      <c r="MJ75" s="325"/>
      <c r="MK75" s="325"/>
      <c r="ML75" s="325"/>
      <c r="MM75" s="325"/>
      <c r="MN75" s="325"/>
      <c r="MO75" s="325"/>
      <c r="MP75" s="325"/>
      <c r="MQ75" s="325"/>
      <c r="MR75" s="325"/>
      <c r="MS75" s="325"/>
      <c r="MT75" s="325"/>
      <c r="MU75" s="325"/>
      <c r="MV75" s="325"/>
      <c r="MW75" s="325"/>
      <c r="MX75" s="325"/>
      <c r="MY75" s="325"/>
      <c r="MZ75" s="325"/>
      <c r="NA75" s="325"/>
      <c r="NB75" s="325"/>
      <c r="NC75" s="325"/>
      <c r="ND75" s="325"/>
      <c r="NE75" s="325"/>
      <c r="NF75" s="325"/>
      <c r="NG75" s="325"/>
      <c r="NH75" s="325"/>
      <c r="NI75" s="325"/>
      <c r="NJ75" s="325"/>
      <c r="NK75" s="325"/>
      <c r="NL75" s="325"/>
      <c r="NM75" s="325"/>
      <c r="NN75" s="325"/>
      <c r="NO75" s="325"/>
      <c r="NP75" s="325"/>
      <c r="NQ75" s="325"/>
      <c r="NR75" s="325"/>
      <c r="NS75" s="325"/>
      <c r="NT75" s="325"/>
      <c r="NU75" s="325"/>
      <c r="NV75" s="325"/>
      <c r="NW75" s="325"/>
      <c r="NX75" s="325"/>
      <c r="NY75" s="325"/>
      <c r="NZ75" s="325"/>
      <c r="OA75" s="325"/>
      <c r="OB75" s="325"/>
      <c r="OC75" s="325"/>
      <c r="OD75" s="325"/>
      <c r="OE75" s="325"/>
      <c r="OF75" s="325"/>
      <c r="OG75" s="325"/>
      <c r="OH75" s="325"/>
      <c r="OI75" s="325"/>
      <c r="OJ75" s="325"/>
      <c r="OK75" s="325"/>
      <c r="OL75" s="325"/>
      <c r="OM75" s="325"/>
      <c r="ON75" s="325"/>
      <c r="OO75" s="325"/>
      <c r="OP75" s="325"/>
      <c r="OQ75" s="325"/>
      <c r="OR75" s="325"/>
      <c r="OS75" s="325"/>
      <c r="OT75" s="325"/>
      <c r="OU75" s="325"/>
      <c r="OV75" s="325"/>
      <c r="OW75" s="325"/>
      <c r="OX75" s="325"/>
      <c r="OY75" s="325"/>
      <c r="OZ75" s="325"/>
      <c r="PA75" s="325"/>
      <c r="PB75" s="325"/>
      <c r="PC75" s="325"/>
      <c r="PD75" s="325"/>
      <c r="PE75" s="325"/>
      <c r="PF75" s="325"/>
      <c r="PG75" s="325"/>
      <c r="PH75" s="325"/>
      <c r="PI75" s="325"/>
      <c r="PJ75" s="325"/>
      <c r="PK75" s="325"/>
      <c r="PL75" s="325"/>
      <c r="PM75" s="325"/>
      <c r="PN75" s="325"/>
      <c r="PO75" s="325"/>
      <c r="PP75" s="325"/>
      <c r="PQ75" s="325"/>
      <c r="PR75" s="325"/>
      <c r="PS75" s="325"/>
      <c r="PT75" s="325"/>
      <c r="PU75" s="325"/>
      <c r="PV75" s="325"/>
      <c r="PW75" s="325"/>
      <c r="PX75" s="325"/>
      <c r="PY75" s="325"/>
      <c r="PZ75" s="325"/>
      <c r="QA75" s="325"/>
      <c r="QB75" s="325"/>
      <c r="QC75" s="325"/>
      <c r="QD75" s="325"/>
      <c r="QE75" s="325"/>
      <c r="QF75" s="325"/>
      <c r="QG75" s="325"/>
      <c r="QH75" s="325"/>
      <c r="QI75" s="325"/>
      <c r="QJ75" s="325"/>
      <c r="QK75" s="325"/>
      <c r="QL75" s="325"/>
      <c r="QM75" s="325"/>
      <c r="QN75" s="325"/>
      <c r="QO75" s="325"/>
      <c r="QP75" s="325"/>
      <c r="QQ75" s="325"/>
      <c r="QR75" s="325"/>
      <c r="QS75" s="325"/>
      <c r="QT75" s="325"/>
      <c r="QU75" s="325"/>
      <c r="QV75" s="325"/>
      <c r="QW75" s="325"/>
      <c r="QX75" s="325"/>
      <c r="QY75" s="325"/>
      <c r="QZ75" s="325"/>
      <c r="RA75" s="325"/>
      <c r="RB75" s="325"/>
      <c r="RC75" s="325"/>
    </row>
    <row r="76" spans="1:471" s="357" customFormat="1" ht="44.25" customHeight="1" thickBot="1">
      <c r="A76" s="446" t="s">
        <v>3137</v>
      </c>
      <c r="B76" s="474" t="s">
        <v>1950</v>
      </c>
      <c r="C76" s="439" t="s">
        <v>1637</v>
      </c>
      <c r="D76" s="440"/>
      <c r="E76" s="440" t="s">
        <v>726</v>
      </c>
      <c r="F76" s="441"/>
      <c r="G76" s="440"/>
      <c r="H76" s="439" t="s">
        <v>1575</v>
      </c>
      <c r="I76" s="440" t="s">
        <v>1908</v>
      </c>
      <c r="J76" s="442" t="s">
        <v>1727</v>
      </c>
      <c r="K76" s="441"/>
      <c r="L76" s="440" t="s">
        <v>1604</v>
      </c>
      <c r="M76" s="443" t="s">
        <v>1607</v>
      </c>
      <c r="N76" s="443" t="s">
        <v>1608</v>
      </c>
      <c r="O76" s="440" t="s">
        <v>1638</v>
      </c>
      <c r="P76" s="440"/>
      <c r="Q76" s="444"/>
      <c r="R76" s="444"/>
      <c r="S76" s="444"/>
      <c r="T76" s="444"/>
      <c r="U76" s="440" t="s">
        <v>1597</v>
      </c>
      <c r="V76" s="466">
        <v>0.9</v>
      </c>
      <c r="W76" s="440" t="s">
        <v>1598</v>
      </c>
      <c r="X76" s="466">
        <v>0.7</v>
      </c>
      <c r="Y76" s="440" t="s">
        <v>1825</v>
      </c>
      <c r="Z76" s="440"/>
      <c r="AA76" s="440"/>
      <c r="AB76" s="440"/>
      <c r="AC76" s="440"/>
      <c r="AD76" s="440"/>
      <c r="AE76" s="440"/>
      <c r="AF76" s="440"/>
      <c r="AG76" s="440"/>
      <c r="AH76" s="440"/>
      <c r="AI76" s="440"/>
      <c r="AJ76" s="440"/>
      <c r="AK76" s="440"/>
      <c r="AL76" s="440"/>
      <c r="AM76" s="445"/>
      <c r="AN76" s="325"/>
      <c r="AO76" s="325"/>
      <c r="AP76" s="325"/>
      <c r="AQ76" s="325"/>
      <c r="AR76" s="325"/>
      <c r="AS76" s="325"/>
      <c r="AT76" s="325"/>
      <c r="AU76" s="325"/>
      <c r="AV76" s="325"/>
      <c r="AW76" s="325"/>
      <c r="AX76" s="325"/>
      <c r="AY76" s="325"/>
      <c r="AZ76" s="325"/>
      <c r="BA76" s="325"/>
      <c r="BB76" s="325"/>
      <c r="BC76" s="325"/>
      <c r="BD76" s="325"/>
      <c r="BE76" s="325"/>
      <c r="BF76" s="325"/>
      <c r="BG76" s="325"/>
      <c r="BH76" s="325"/>
      <c r="BI76" s="325"/>
      <c r="BJ76" s="325"/>
      <c r="BK76" s="325"/>
      <c r="BL76" s="325"/>
      <c r="BM76" s="325"/>
      <c r="BN76" s="325"/>
      <c r="BO76" s="325"/>
      <c r="BP76" s="325"/>
      <c r="BQ76" s="325"/>
      <c r="BR76" s="325"/>
      <c r="BS76" s="325"/>
      <c r="BT76" s="325"/>
      <c r="BU76" s="325"/>
      <c r="BV76" s="325"/>
      <c r="BW76" s="325"/>
      <c r="BX76" s="325"/>
      <c r="BY76" s="325"/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25"/>
      <c r="CV76" s="325"/>
      <c r="CW76" s="325"/>
      <c r="CX76" s="325"/>
      <c r="CY76" s="325"/>
      <c r="CZ76" s="325"/>
      <c r="DA76" s="325"/>
      <c r="DB76" s="325"/>
      <c r="DC76" s="325"/>
      <c r="DD76" s="325"/>
      <c r="DE76" s="325"/>
      <c r="DF76" s="325"/>
      <c r="DG76" s="325"/>
      <c r="DH76" s="325"/>
      <c r="DI76" s="325"/>
      <c r="DJ76" s="325"/>
      <c r="DK76" s="325"/>
      <c r="DL76" s="325"/>
      <c r="DM76" s="325"/>
      <c r="DN76" s="325"/>
      <c r="DO76" s="325"/>
      <c r="DP76" s="325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  <c r="EE76" s="325"/>
      <c r="EF76" s="325"/>
      <c r="EG76" s="325"/>
      <c r="EH76" s="325"/>
      <c r="EI76" s="325"/>
      <c r="EJ76" s="325"/>
      <c r="EK76" s="325"/>
      <c r="EL76" s="325"/>
      <c r="EM76" s="325"/>
      <c r="EN76" s="325"/>
      <c r="EO76" s="325"/>
      <c r="EP76" s="325"/>
      <c r="EQ76" s="325"/>
      <c r="ER76" s="325"/>
      <c r="ES76" s="325"/>
      <c r="ET76" s="325"/>
      <c r="EU76" s="325"/>
      <c r="EV76" s="325"/>
      <c r="EW76" s="325"/>
      <c r="EX76" s="325"/>
      <c r="EY76" s="325"/>
      <c r="EZ76" s="325"/>
      <c r="FA76" s="325"/>
      <c r="FB76" s="325"/>
      <c r="FC76" s="325"/>
      <c r="FD76" s="325"/>
      <c r="FE76" s="325"/>
      <c r="FF76" s="325"/>
      <c r="FG76" s="325"/>
      <c r="FH76" s="325"/>
      <c r="FI76" s="325"/>
      <c r="FJ76" s="325"/>
      <c r="FK76" s="325"/>
      <c r="FL76" s="325"/>
      <c r="FM76" s="325"/>
      <c r="FN76" s="325"/>
      <c r="FO76" s="325"/>
      <c r="FP76" s="325"/>
      <c r="FQ76" s="325"/>
      <c r="FR76" s="325"/>
      <c r="FS76" s="325"/>
      <c r="FT76" s="325"/>
      <c r="FU76" s="325"/>
      <c r="FV76" s="325"/>
      <c r="FW76" s="325"/>
      <c r="FX76" s="325"/>
      <c r="FY76" s="325"/>
      <c r="FZ76" s="325"/>
      <c r="GA76" s="325"/>
      <c r="GB76" s="325"/>
      <c r="GC76" s="325"/>
      <c r="GD76" s="325"/>
      <c r="GE76" s="325"/>
      <c r="GF76" s="325"/>
      <c r="GG76" s="325"/>
      <c r="GH76" s="325"/>
      <c r="GI76" s="325"/>
      <c r="GJ76" s="325"/>
      <c r="GK76" s="325"/>
      <c r="GL76" s="325"/>
      <c r="GM76" s="325"/>
      <c r="GN76" s="325"/>
      <c r="GO76" s="325"/>
      <c r="GP76" s="325"/>
      <c r="GQ76" s="325"/>
      <c r="GR76" s="325"/>
      <c r="GS76" s="325"/>
      <c r="GT76" s="325"/>
      <c r="GU76" s="325"/>
      <c r="GV76" s="325"/>
      <c r="GW76" s="325"/>
      <c r="GX76" s="325"/>
      <c r="GY76" s="325"/>
      <c r="GZ76" s="325"/>
      <c r="HA76" s="325"/>
      <c r="HB76" s="325"/>
      <c r="HC76" s="325"/>
      <c r="HD76" s="325"/>
      <c r="HE76" s="325"/>
      <c r="HF76" s="325"/>
      <c r="HG76" s="325"/>
      <c r="HH76" s="325"/>
      <c r="HI76" s="325"/>
      <c r="HJ76" s="325"/>
      <c r="HK76" s="325"/>
      <c r="HL76" s="325"/>
      <c r="HM76" s="325"/>
      <c r="HN76" s="325"/>
      <c r="HO76" s="325"/>
      <c r="HP76" s="325"/>
      <c r="HQ76" s="325"/>
      <c r="HR76" s="325"/>
      <c r="HS76" s="325"/>
      <c r="HT76" s="325"/>
      <c r="HU76" s="325"/>
      <c r="HV76" s="325"/>
      <c r="HW76" s="325"/>
      <c r="HX76" s="325"/>
      <c r="HY76" s="325"/>
      <c r="HZ76" s="325"/>
      <c r="IA76" s="325"/>
      <c r="IB76" s="325"/>
      <c r="IC76" s="325"/>
      <c r="ID76" s="325"/>
      <c r="IE76" s="325"/>
      <c r="IF76" s="325"/>
      <c r="IG76" s="325"/>
      <c r="IH76" s="325"/>
      <c r="II76" s="325"/>
      <c r="IJ76" s="325"/>
      <c r="IK76" s="325"/>
      <c r="IL76" s="325"/>
      <c r="IM76" s="325"/>
      <c r="IN76" s="325"/>
      <c r="IO76" s="325"/>
      <c r="IP76" s="325"/>
      <c r="IQ76" s="325"/>
      <c r="IR76" s="325"/>
      <c r="IS76" s="325"/>
      <c r="IT76" s="325"/>
      <c r="IU76" s="325"/>
      <c r="IV76" s="325"/>
      <c r="IW76" s="325"/>
      <c r="IX76" s="325"/>
      <c r="IY76" s="325"/>
      <c r="IZ76" s="325"/>
      <c r="JA76" s="325"/>
      <c r="JB76" s="325"/>
      <c r="JC76" s="325"/>
      <c r="JD76" s="325"/>
      <c r="JE76" s="325"/>
      <c r="JF76" s="325"/>
      <c r="JG76" s="325"/>
      <c r="JH76" s="325"/>
      <c r="JI76" s="325"/>
      <c r="JJ76" s="325"/>
      <c r="JK76" s="325"/>
      <c r="JL76" s="325"/>
      <c r="JM76" s="325"/>
      <c r="JN76" s="325"/>
      <c r="JO76" s="325"/>
      <c r="JP76" s="325"/>
      <c r="JQ76" s="325"/>
      <c r="JR76" s="325"/>
      <c r="JS76" s="325"/>
      <c r="JT76" s="325"/>
      <c r="JU76" s="325"/>
      <c r="JV76" s="325"/>
      <c r="JW76" s="325"/>
      <c r="JX76" s="325"/>
      <c r="JY76" s="325"/>
      <c r="JZ76" s="325"/>
      <c r="KA76" s="325"/>
      <c r="KB76" s="325"/>
      <c r="KC76" s="325"/>
      <c r="KD76" s="325"/>
      <c r="KE76" s="325"/>
      <c r="KF76" s="325"/>
      <c r="KG76" s="325"/>
      <c r="KH76" s="325"/>
      <c r="KI76" s="325"/>
      <c r="KJ76" s="325"/>
      <c r="KK76" s="325"/>
      <c r="KL76" s="325"/>
      <c r="KM76" s="325"/>
      <c r="KN76" s="325"/>
      <c r="KO76" s="325"/>
      <c r="KP76" s="325"/>
      <c r="KQ76" s="325"/>
      <c r="KR76" s="325"/>
      <c r="KS76" s="325"/>
      <c r="KT76" s="325"/>
      <c r="KU76" s="325"/>
      <c r="KV76" s="325"/>
      <c r="KW76" s="325"/>
      <c r="KX76" s="325"/>
      <c r="KY76" s="325"/>
      <c r="KZ76" s="325"/>
      <c r="LA76" s="325"/>
      <c r="LB76" s="325"/>
      <c r="LC76" s="325"/>
      <c r="LD76" s="325"/>
      <c r="LE76" s="325"/>
      <c r="LF76" s="325"/>
      <c r="LG76" s="325"/>
      <c r="LH76" s="325"/>
      <c r="LI76" s="325"/>
      <c r="LJ76" s="325"/>
      <c r="LK76" s="325"/>
      <c r="LL76" s="325"/>
      <c r="LM76" s="325"/>
      <c r="LN76" s="325"/>
      <c r="LO76" s="325"/>
      <c r="LP76" s="325"/>
      <c r="LQ76" s="325"/>
      <c r="LR76" s="325"/>
      <c r="LS76" s="325"/>
      <c r="LT76" s="325"/>
      <c r="LU76" s="325"/>
      <c r="LV76" s="325"/>
      <c r="LW76" s="325"/>
      <c r="LX76" s="325"/>
      <c r="LY76" s="325"/>
      <c r="LZ76" s="325"/>
      <c r="MA76" s="325"/>
      <c r="MB76" s="325"/>
      <c r="MC76" s="325"/>
      <c r="MD76" s="325"/>
      <c r="ME76" s="325"/>
      <c r="MF76" s="325"/>
      <c r="MG76" s="325"/>
      <c r="MH76" s="325"/>
      <c r="MI76" s="325"/>
      <c r="MJ76" s="325"/>
      <c r="MK76" s="325"/>
      <c r="ML76" s="325"/>
      <c r="MM76" s="325"/>
      <c r="MN76" s="325"/>
      <c r="MO76" s="325"/>
      <c r="MP76" s="325"/>
      <c r="MQ76" s="325"/>
      <c r="MR76" s="325"/>
      <c r="MS76" s="325"/>
      <c r="MT76" s="325"/>
      <c r="MU76" s="325"/>
      <c r="MV76" s="325"/>
      <c r="MW76" s="325"/>
      <c r="MX76" s="325"/>
      <c r="MY76" s="325"/>
      <c r="MZ76" s="325"/>
      <c r="NA76" s="325"/>
      <c r="NB76" s="325"/>
      <c r="NC76" s="325"/>
      <c r="ND76" s="325"/>
      <c r="NE76" s="325"/>
      <c r="NF76" s="325"/>
      <c r="NG76" s="325"/>
      <c r="NH76" s="325"/>
      <c r="NI76" s="325"/>
      <c r="NJ76" s="325"/>
      <c r="NK76" s="325"/>
      <c r="NL76" s="325"/>
      <c r="NM76" s="325"/>
      <c r="NN76" s="325"/>
      <c r="NO76" s="325"/>
      <c r="NP76" s="325"/>
      <c r="NQ76" s="325"/>
      <c r="NR76" s="325"/>
      <c r="NS76" s="325"/>
      <c r="NT76" s="325"/>
      <c r="NU76" s="325"/>
      <c r="NV76" s="325"/>
      <c r="NW76" s="325"/>
      <c r="NX76" s="325"/>
      <c r="NY76" s="325"/>
      <c r="NZ76" s="325"/>
      <c r="OA76" s="325"/>
      <c r="OB76" s="325"/>
      <c r="OC76" s="325"/>
      <c r="OD76" s="325"/>
      <c r="OE76" s="325"/>
      <c r="OF76" s="325"/>
      <c r="OG76" s="325"/>
      <c r="OH76" s="325"/>
      <c r="OI76" s="325"/>
      <c r="OJ76" s="325"/>
      <c r="OK76" s="325"/>
      <c r="OL76" s="325"/>
      <c r="OM76" s="325"/>
      <c r="ON76" s="325"/>
      <c r="OO76" s="325"/>
      <c r="OP76" s="325"/>
      <c r="OQ76" s="325"/>
      <c r="OR76" s="325"/>
      <c r="OS76" s="325"/>
      <c r="OT76" s="325"/>
      <c r="OU76" s="325"/>
      <c r="OV76" s="325"/>
      <c r="OW76" s="325"/>
      <c r="OX76" s="325"/>
      <c r="OY76" s="325"/>
      <c r="OZ76" s="325"/>
      <c r="PA76" s="325"/>
      <c r="PB76" s="325"/>
      <c r="PC76" s="325"/>
      <c r="PD76" s="325"/>
      <c r="PE76" s="325"/>
      <c r="PF76" s="325"/>
      <c r="PG76" s="325"/>
      <c r="PH76" s="325"/>
      <c r="PI76" s="325"/>
      <c r="PJ76" s="325"/>
      <c r="PK76" s="325"/>
      <c r="PL76" s="325"/>
      <c r="PM76" s="325"/>
      <c r="PN76" s="325"/>
      <c r="PO76" s="325"/>
      <c r="PP76" s="325"/>
      <c r="PQ76" s="325"/>
      <c r="PR76" s="325"/>
      <c r="PS76" s="325"/>
      <c r="PT76" s="325"/>
      <c r="PU76" s="325"/>
      <c r="PV76" s="325"/>
      <c r="PW76" s="325"/>
      <c r="PX76" s="325"/>
      <c r="PY76" s="325"/>
      <c r="PZ76" s="325"/>
      <c r="QA76" s="325"/>
      <c r="QB76" s="325"/>
      <c r="QC76" s="325"/>
      <c r="QD76" s="325"/>
      <c r="QE76" s="325"/>
      <c r="QF76" s="325"/>
      <c r="QG76" s="325"/>
      <c r="QH76" s="325"/>
      <c r="QI76" s="325"/>
      <c r="QJ76" s="325"/>
      <c r="QK76" s="325"/>
      <c r="QL76" s="325"/>
      <c r="QM76" s="325"/>
      <c r="QN76" s="325"/>
      <c r="QO76" s="325"/>
      <c r="QP76" s="325"/>
      <c r="QQ76" s="325"/>
      <c r="QR76" s="325"/>
      <c r="QS76" s="325"/>
      <c r="QT76" s="325"/>
      <c r="QU76" s="325"/>
      <c r="QV76" s="325"/>
      <c r="QW76" s="325"/>
      <c r="QX76" s="325"/>
      <c r="QY76" s="325"/>
      <c r="QZ76" s="325"/>
      <c r="RA76" s="325"/>
      <c r="RB76" s="325"/>
      <c r="RC76" s="325"/>
    </row>
    <row r="77" spans="1:471" s="357" customFormat="1" ht="44.25" customHeight="1" thickBot="1">
      <c r="A77" s="437" t="s">
        <v>3137</v>
      </c>
      <c r="B77" s="473" t="s">
        <v>1953</v>
      </c>
      <c r="C77" s="432" t="s">
        <v>1637</v>
      </c>
      <c r="D77" s="434"/>
      <c r="E77" s="434" t="s">
        <v>726</v>
      </c>
      <c r="F77" s="433"/>
      <c r="G77" s="434"/>
      <c r="H77" s="432" t="s">
        <v>1575</v>
      </c>
      <c r="I77" s="434" t="s">
        <v>1821</v>
      </c>
      <c r="J77" s="467" t="s">
        <v>1743</v>
      </c>
      <c r="K77" s="433"/>
      <c r="L77" s="434" t="s">
        <v>1604</v>
      </c>
      <c r="M77" s="435" t="s">
        <v>1607</v>
      </c>
      <c r="N77" s="435" t="s">
        <v>1608</v>
      </c>
      <c r="O77" s="434" t="s">
        <v>1638</v>
      </c>
      <c r="P77" s="434" t="s">
        <v>1593</v>
      </c>
      <c r="Q77" s="468">
        <v>3</v>
      </c>
      <c r="R77" s="468"/>
      <c r="S77" s="468"/>
      <c r="T77" s="468"/>
      <c r="U77" s="434">
        <v>0</v>
      </c>
      <c r="V77" s="469"/>
      <c r="W77" s="434">
        <v>0</v>
      </c>
      <c r="X77" s="469">
        <v>0</v>
      </c>
      <c r="Y77" s="434">
        <v>0</v>
      </c>
      <c r="Z77" s="434" t="s">
        <v>1954</v>
      </c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70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25"/>
      <c r="CV77" s="325"/>
      <c r="CW77" s="325"/>
      <c r="CX77" s="325"/>
      <c r="CY77" s="325"/>
      <c r="CZ77" s="325"/>
      <c r="DA77" s="325"/>
      <c r="DB77" s="325"/>
      <c r="DC77" s="325"/>
      <c r="DD77" s="325"/>
      <c r="DE77" s="325"/>
      <c r="DF77" s="325"/>
      <c r="DG77" s="325"/>
      <c r="DH77" s="325"/>
      <c r="DI77" s="325"/>
      <c r="DJ77" s="325"/>
      <c r="DK77" s="325"/>
      <c r="DL77" s="325"/>
      <c r="DM77" s="325"/>
      <c r="DN77" s="325"/>
      <c r="DO77" s="325"/>
      <c r="DP77" s="325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5"/>
      <c r="EF77" s="325"/>
      <c r="EG77" s="325"/>
      <c r="EH77" s="325"/>
      <c r="EI77" s="325"/>
      <c r="EJ77" s="325"/>
      <c r="EK77" s="325"/>
      <c r="EL77" s="325"/>
      <c r="EM77" s="325"/>
      <c r="EN77" s="325"/>
      <c r="EO77" s="325"/>
      <c r="EP77" s="325"/>
      <c r="EQ77" s="325"/>
      <c r="ER77" s="325"/>
      <c r="ES77" s="325"/>
      <c r="ET77" s="325"/>
      <c r="EU77" s="325"/>
      <c r="EV77" s="325"/>
      <c r="EW77" s="325"/>
      <c r="EX77" s="325"/>
      <c r="EY77" s="325"/>
      <c r="EZ77" s="325"/>
      <c r="FA77" s="325"/>
      <c r="FB77" s="325"/>
      <c r="FC77" s="325"/>
      <c r="FD77" s="325"/>
      <c r="FE77" s="325"/>
      <c r="FF77" s="325"/>
      <c r="FG77" s="325"/>
      <c r="FH77" s="325"/>
      <c r="FI77" s="325"/>
      <c r="FJ77" s="325"/>
      <c r="FK77" s="325"/>
      <c r="FL77" s="325"/>
      <c r="FM77" s="325"/>
      <c r="FN77" s="325"/>
      <c r="FO77" s="325"/>
      <c r="FP77" s="325"/>
      <c r="FQ77" s="325"/>
      <c r="FR77" s="325"/>
      <c r="FS77" s="325"/>
      <c r="FT77" s="325"/>
      <c r="FU77" s="325"/>
      <c r="FV77" s="325"/>
      <c r="FW77" s="325"/>
      <c r="FX77" s="325"/>
      <c r="FY77" s="325"/>
      <c r="FZ77" s="325"/>
      <c r="GA77" s="325"/>
      <c r="GB77" s="325"/>
      <c r="GC77" s="325"/>
      <c r="GD77" s="325"/>
      <c r="GE77" s="325"/>
      <c r="GF77" s="325"/>
      <c r="GG77" s="325"/>
      <c r="GH77" s="325"/>
      <c r="GI77" s="325"/>
      <c r="GJ77" s="325"/>
      <c r="GK77" s="325"/>
      <c r="GL77" s="325"/>
      <c r="GM77" s="325"/>
      <c r="GN77" s="325"/>
      <c r="GO77" s="325"/>
      <c r="GP77" s="325"/>
      <c r="GQ77" s="325"/>
      <c r="GR77" s="325"/>
      <c r="GS77" s="325"/>
      <c r="GT77" s="325"/>
      <c r="GU77" s="325"/>
      <c r="GV77" s="325"/>
      <c r="GW77" s="325"/>
      <c r="GX77" s="325"/>
      <c r="GY77" s="325"/>
      <c r="GZ77" s="325"/>
      <c r="HA77" s="325"/>
      <c r="HB77" s="325"/>
      <c r="HC77" s="325"/>
      <c r="HD77" s="325"/>
      <c r="HE77" s="325"/>
      <c r="HF77" s="325"/>
      <c r="HG77" s="325"/>
      <c r="HH77" s="325"/>
      <c r="HI77" s="325"/>
      <c r="HJ77" s="325"/>
      <c r="HK77" s="325"/>
      <c r="HL77" s="325"/>
      <c r="HM77" s="325"/>
      <c r="HN77" s="325"/>
      <c r="HO77" s="325"/>
      <c r="HP77" s="325"/>
      <c r="HQ77" s="325"/>
      <c r="HR77" s="325"/>
      <c r="HS77" s="325"/>
      <c r="HT77" s="325"/>
      <c r="HU77" s="325"/>
      <c r="HV77" s="325"/>
      <c r="HW77" s="325"/>
      <c r="HX77" s="325"/>
      <c r="HY77" s="325"/>
      <c r="HZ77" s="325"/>
      <c r="IA77" s="325"/>
      <c r="IB77" s="325"/>
      <c r="IC77" s="325"/>
      <c r="ID77" s="325"/>
      <c r="IE77" s="325"/>
      <c r="IF77" s="325"/>
      <c r="IG77" s="325"/>
      <c r="IH77" s="325"/>
      <c r="II77" s="325"/>
      <c r="IJ77" s="325"/>
      <c r="IK77" s="325"/>
      <c r="IL77" s="325"/>
      <c r="IM77" s="325"/>
      <c r="IN77" s="325"/>
      <c r="IO77" s="325"/>
      <c r="IP77" s="325"/>
      <c r="IQ77" s="325"/>
      <c r="IR77" s="325"/>
      <c r="IS77" s="325"/>
      <c r="IT77" s="325"/>
      <c r="IU77" s="325"/>
      <c r="IV77" s="325"/>
      <c r="IW77" s="325"/>
      <c r="IX77" s="325"/>
      <c r="IY77" s="325"/>
      <c r="IZ77" s="325"/>
      <c r="JA77" s="325"/>
      <c r="JB77" s="325"/>
      <c r="JC77" s="325"/>
      <c r="JD77" s="325"/>
      <c r="JE77" s="325"/>
      <c r="JF77" s="325"/>
      <c r="JG77" s="325"/>
      <c r="JH77" s="325"/>
      <c r="JI77" s="325"/>
      <c r="JJ77" s="325"/>
      <c r="JK77" s="325"/>
      <c r="JL77" s="325"/>
      <c r="JM77" s="325"/>
      <c r="JN77" s="325"/>
      <c r="JO77" s="325"/>
      <c r="JP77" s="325"/>
      <c r="JQ77" s="325"/>
      <c r="JR77" s="325"/>
      <c r="JS77" s="325"/>
      <c r="JT77" s="325"/>
      <c r="JU77" s="325"/>
      <c r="JV77" s="325"/>
      <c r="JW77" s="325"/>
      <c r="JX77" s="325"/>
      <c r="JY77" s="325"/>
      <c r="JZ77" s="325"/>
      <c r="KA77" s="325"/>
      <c r="KB77" s="325"/>
      <c r="KC77" s="325"/>
      <c r="KD77" s="325"/>
      <c r="KE77" s="325"/>
      <c r="KF77" s="325"/>
      <c r="KG77" s="325"/>
      <c r="KH77" s="325"/>
      <c r="KI77" s="325"/>
      <c r="KJ77" s="325"/>
      <c r="KK77" s="325"/>
      <c r="KL77" s="325"/>
      <c r="KM77" s="325"/>
      <c r="KN77" s="325"/>
      <c r="KO77" s="325"/>
      <c r="KP77" s="325"/>
      <c r="KQ77" s="325"/>
      <c r="KR77" s="325"/>
      <c r="KS77" s="325"/>
      <c r="KT77" s="325"/>
      <c r="KU77" s="325"/>
      <c r="KV77" s="325"/>
      <c r="KW77" s="325"/>
      <c r="KX77" s="325"/>
      <c r="KY77" s="325"/>
      <c r="KZ77" s="325"/>
      <c r="LA77" s="325"/>
      <c r="LB77" s="325"/>
      <c r="LC77" s="325"/>
      <c r="LD77" s="325"/>
      <c r="LE77" s="325"/>
      <c r="LF77" s="325"/>
      <c r="LG77" s="325"/>
      <c r="LH77" s="325"/>
      <c r="LI77" s="325"/>
      <c r="LJ77" s="325"/>
      <c r="LK77" s="325"/>
      <c r="LL77" s="325"/>
      <c r="LM77" s="325"/>
      <c r="LN77" s="325"/>
      <c r="LO77" s="325"/>
      <c r="LP77" s="325"/>
      <c r="LQ77" s="325"/>
      <c r="LR77" s="325"/>
      <c r="LS77" s="325"/>
      <c r="LT77" s="325"/>
      <c r="LU77" s="325"/>
      <c r="LV77" s="325"/>
      <c r="LW77" s="325"/>
      <c r="LX77" s="325"/>
      <c r="LY77" s="325"/>
      <c r="LZ77" s="325"/>
      <c r="MA77" s="325"/>
      <c r="MB77" s="325"/>
      <c r="MC77" s="325"/>
      <c r="MD77" s="325"/>
      <c r="ME77" s="325"/>
      <c r="MF77" s="325"/>
      <c r="MG77" s="325"/>
      <c r="MH77" s="325"/>
      <c r="MI77" s="325"/>
      <c r="MJ77" s="325"/>
      <c r="MK77" s="325"/>
      <c r="ML77" s="325"/>
      <c r="MM77" s="325"/>
      <c r="MN77" s="325"/>
      <c r="MO77" s="325"/>
      <c r="MP77" s="325"/>
      <c r="MQ77" s="325"/>
      <c r="MR77" s="325"/>
      <c r="MS77" s="325"/>
      <c r="MT77" s="325"/>
      <c r="MU77" s="325"/>
      <c r="MV77" s="325"/>
      <c r="MW77" s="325"/>
      <c r="MX77" s="325"/>
      <c r="MY77" s="325"/>
      <c r="MZ77" s="325"/>
      <c r="NA77" s="325"/>
      <c r="NB77" s="325"/>
      <c r="NC77" s="325"/>
      <c r="ND77" s="325"/>
      <c r="NE77" s="325"/>
      <c r="NF77" s="325"/>
      <c r="NG77" s="325"/>
      <c r="NH77" s="325"/>
      <c r="NI77" s="325"/>
      <c r="NJ77" s="325"/>
      <c r="NK77" s="325"/>
      <c r="NL77" s="325"/>
      <c r="NM77" s="325"/>
      <c r="NN77" s="325"/>
      <c r="NO77" s="325"/>
      <c r="NP77" s="325"/>
      <c r="NQ77" s="325"/>
      <c r="NR77" s="325"/>
      <c r="NS77" s="325"/>
      <c r="NT77" s="325"/>
      <c r="NU77" s="325"/>
      <c r="NV77" s="325"/>
      <c r="NW77" s="325"/>
      <c r="NX77" s="325"/>
      <c r="NY77" s="325"/>
      <c r="NZ77" s="325"/>
      <c r="OA77" s="325"/>
      <c r="OB77" s="325"/>
      <c r="OC77" s="325"/>
      <c r="OD77" s="325"/>
      <c r="OE77" s="325"/>
      <c r="OF77" s="325"/>
      <c r="OG77" s="325"/>
      <c r="OH77" s="325"/>
      <c r="OI77" s="325"/>
      <c r="OJ77" s="325"/>
      <c r="OK77" s="325"/>
      <c r="OL77" s="325"/>
      <c r="OM77" s="325"/>
      <c r="ON77" s="325"/>
      <c r="OO77" s="325"/>
      <c r="OP77" s="325"/>
      <c r="OQ77" s="325"/>
      <c r="OR77" s="325"/>
      <c r="OS77" s="325"/>
      <c r="OT77" s="325"/>
      <c r="OU77" s="325"/>
      <c r="OV77" s="325"/>
      <c r="OW77" s="325"/>
      <c r="OX77" s="325"/>
      <c r="OY77" s="325"/>
      <c r="OZ77" s="325"/>
      <c r="PA77" s="325"/>
      <c r="PB77" s="325"/>
      <c r="PC77" s="325"/>
      <c r="PD77" s="325"/>
      <c r="PE77" s="325"/>
      <c r="PF77" s="325"/>
      <c r="PG77" s="325"/>
      <c r="PH77" s="325"/>
      <c r="PI77" s="325"/>
      <c r="PJ77" s="325"/>
      <c r="PK77" s="325"/>
      <c r="PL77" s="325"/>
      <c r="PM77" s="325"/>
      <c r="PN77" s="325"/>
      <c r="PO77" s="325"/>
      <c r="PP77" s="325"/>
      <c r="PQ77" s="325"/>
      <c r="PR77" s="325"/>
      <c r="PS77" s="325"/>
      <c r="PT77" s="325"/>
      <c r="PU77" s="325"/>
      <c r="PV77" s="325"/>
      <c r="PW77" s="325"/>
      <c r="PX77" s="325"/>
      <c r="PY77" s="325"/>
      <c r="PZ77" s="325"/>
      <c r="QA77" s="325"/>
      <c r="QB77" s="325"/>
      <c r="QC77" s="325"/>
      <c r="QD77" s="325"/>
      <c r="QE77" s="325"/>
      <c r="QF77" s="325"/>
      <c r="QG77" s="325"/>
      <c r="QH77" s="325"/>
      <c r="QI77" s="325"/>
      <c r="QJ77" s="325"/>
      <c r="QK77" s="325"/>
      <c r="QL77" s="325"/>
      <c r="QM77" s="325"/>
      <c r="QN77" s="325"/>
      <c r="QO77" s="325"/>
      <c r="QP77" s="325"/>
      <c r="QQ77" s="325"/>
      <c r="QR77" s="325"/>
      <c r="QS77" s="325"/>
      <c r="QT77" s="325"/>
      <c r="QU77" s="325"/>
      <c r="QV77" s="325"/>
      <c r="QW77" s="325"/>
      <c r="QX77" s="325"/>
      <c r="QY77" s="325"/>
      <c r="QZ77" s="325"/>
      <c r="RA77" s="325"/>
      <c r="RB77" s="325"/>
      <c r="RC77" s="325"/>
    </row>
    <row r="78" spans="1:471" s="357" customFormat="1" ht="44.25" customHeight="1" thickBot="1">
      <c r="A78" s="446" t="s">
        <v>3137</v>
      </c>
      <c r="B78" s="474" t="s">
        <v>1955</v>
      </c>
      <c r="C78" s="439" t="s">
        <v>1637</v>
      </c>
      <c r="D78" s="440"/>
      <c r="E78" s="440" t="s">
        <v>726</v>
      </c>
      <c r="F78" s="441"/>
      <c r="G78" s="440"/>
      <c r="H78" s="439" t="s">
        <v>1575</v>
      </c>
      <c r="I78" s="440" t="s">
        <v>1956</v>
      </c>
      <c r="J78" s="442" t="s">
        <v>1957</v>
      </c>
      <c r="K78" s="441"/>
      <c r="L78" s="440" t="s">
        <v>1604</v>
      </c>
      <c r="M78" s="443" t="s">
        <v>1607</v>
      </c>
      <c r="N78" s="443" t="s">
        <v>1608</v>
      </c>
      <c r="O78" s="440" t="s">
        <v>1638</v>
      </c>
      <c r="P78" s="440" t="s">
        <v>1593</v>
      </c>
      <c r="Q78" s="444">
        <v>3</v>
      </c>
      <c r="R78" s="444"/>
      <c r="S78" s="444"/>
      <c r="T78" s="444"/>
      <c r="U78" s="440" t="s">
        <v>1597</v>
      </c>
      <c r="V78" s="466">
        <v>0.9</v>
      </c>
      <c r="W78" s="440" t="s">
        <v>1597</v>
      </c>
      <c r="X78" s="466">
        <v>0.1</v>
      </c>
      <c r="Y78" s="440">
        <v>0</v>
      </c>
      <c r="Z78" s="440">
        <v>0</v>
      </c>
      <c r="AA78" s="440"/>
      <c r="AB78" s="440"/>
      <c r="AC78" s="440"/>
      <c r="AD78" s="440"/>
      <c r="AE78" s="440"/>
      <c r="AF78" s="440"/>
      <c r="AG78" s="440"/>
      <c r="AH78" s="440"/>
      <c r="AI78" s="440"/>
      <c r="AJ78" s="440"/>
      <c r="AK78" s="440"/>
      <c r="AL78" s="440"/>
      <c r="AM78" s="445"/>
      <c r="AN78" s="325"/>
      <c r="AO78" s="325"/>
      <c r="AP78" s="325"/>
      <c r="AQ78" s="325"/>
      <c r="AR78" s="325"/>
      <c r="AS78" s="325"/>
      <c r="AT78" s="325"/>
      <c r="AU78" s="325"/>
      <c r="AV78" s="325"/>
      <c r="AW78" s="325"/>
      <c r="AX78" s="325"/>
      <c r="AY78" s="325"/>
      <c r="AZ78" s="325"/>
      <c r="BA78" s="325"/>
      <c r="BB78" s="325"/>
      <c r="BC78" s="325"/>
      <c r="BD78" s="325"/>
      <c r="BE78" s="325"/>
      <c r="BF78" s="325"/>
      <c r="BG78" s="325"/>
      <c r="BH78" s="325"/>
      <c r="BI78" s="325"/>
      <c r="BJ78" s="325"/>
      <c r="BK78" s="325"/>
      <c r="BL78" s="325"/>
      <c r="BM78" s="325"/>
      <c r="BN78" s="325"/>
      <c r="BO78" s="325"/>
      <c r="BP78" s="325"/>
      <c r="BQ78" s="325"/>
      <c r="BR78" s="325"/>
      <c r="BS78" s="325"/>
      <c r="BT78" s="325"/>
      <c r="BU78" s="325"/>
      <c r="BV78" s="325"/>
      <c r="BW78" s="325"/>
      <c r="BX78" s="325"/>
      <c r="BY78" s="325"/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25"/>
      <c r="CV78" s="325"/>
      <c r="CW78" s="325"/>
      <c r="CX78" s="325"/>
      <c r="CY78" s="325"/>
      <c r="CZ78" s="325"/>
      <c r="DA78" s="325"/>
      <c r="DB78" s="325"/>
      <c r="DC78" s="325"/>
      <c r="DD78" s="325"/>
      <c r="DE78" s="325"/>
      <c r="DF78" s="325"/>
      <c r="DG78" s="325"/>
      <c r="DH78" s="325"/>
      <c r="DI78" s="325"/>
      <c r="DJ78" s="325"/>
      <c r="DK78" s="325"/>
      <c r="DL78" s="325"/>
      <c r="DM78" s="325"/>
      <c r="DN78" s="325"/>
      <c r="DO78" s="325"/>
      <c r="DP78" s="325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  <c r="EE78" s="325"/>
      <c r="EF78" s="325"/>
      <c r="EG78" s="325"/>
      <c r="EH78" s="325"/>
      <c r="EI78" s="325"/>
      <c r="EJ78" s="325"/>
      <c r="EK78" s="325"/>
      <c r="EL78" s="325"/>
      <c r="EM78" s="325"/>
      <c r="EN78" s="325"/>
      <c r="EO78" s="325"/>
      <c r="EP78" s="325"/>
      <c r="EQ78" s="325"/>
      <c r="ER78" s="325"/>
      <c r="ES78" s="325"/>
      <c r="ET78" s="325"/>
      <c r="EU78" s="325"/>
      <c r="EV78" s="325"/>
      <c r="EW78" s="325"/>
      <c r="EX78" s="325"/>
      <c r="EY78" s="325"/>
      <c r="EZ78" s="325"/>
      <c r="FA78" s="325"/>
      <c r="FB78" s="325"/>
      <c r="FC78" s="325"/>
      <c r="FD78" s="325"/>
      <c r="FE78" s="325"/>
      <c r="FF78" s="325"/>
      <c r="FG78" s="325"/>
      <c r="FH78" s="325"/>
      <c r="FI78" s="325"/>
      <c r="FJ78" s="325"/>
      <c r="FK78" s="325"/>
      <c r="FL78" s="325"/>
      <c r="FM78" s="325"/>
      <c r="FN78" s="325"/>
      <c r="FO78" s="325"/>
      <c r="FP78" s="325"/>
      <c r="FQ78" s="325"/>
      <c r="FR78" s="325"/>
      <c r="FS78" s="325"/>
      <c r="FT78" s="325"/>
      <c r="FU78" s="325"/>
      <c r="FV78" s="325"/>
      <c r="FW78" s="325"/>
      <c r="FX78" s="325"/>
      <c r="FY78" s="325"/>
      <c r="FZ78" s="325"/>
      <c r="GA78" s="325"/>
      <c r="GB78" s="325"/>
      <c r="GC78" s="325"/>
      <c r="GD78" s="325"/>
      <c r="GE78" s="325"/>
      <c r="GF78" s="325"/>
      <c r="GG78" s="325"/>
      <c r="GH78" s="325"/>
      <c r="GI78" s="325"/>
      <c r="GJ78" s="325"/>
      <c r="GK78" s="325"/>
      <c r="GL78" s="325"/>
      <c r="GM78" s="325"/>
      <c r="GN78" s="325"/>
      <c r="GO78" s="325"/>
      <c r="GP78" s="325"/>
      <c r="GQ78" s="325"/>
      <c r="GR78" s="325"/>
      <c r="GS78" s="325"/>
      <c r="GT78" s="325"/>
      <c r="GU78" s="325"/>
      <c r="GV78" s="325"/>
      <c r="GW78" s="325"/>
      <c r="GX78" s="325"/>
      <c r="GY78" s="325"/>
      <c r="GZ78" s="325"/>
      <c r="HA78" s="325"/>
      <c r="HB78" s="325"/>
      <c r="HC78" s="325"/>
      <c r="HD78" s="325"/>
      <c r="HE78" s="325"/>
      <c r="HF78" s="325"/>
      <c r="HG78" s="325"/>
      <c r="HH78" s="325"/>
      <c r="HI78" s="325"/>
      <c r="HJ78" s="325"/>
      <c r="HK78" s="325"/>
      <c r="HL78" s="325"/>
      <c r="HM78" s="325"/>
      <c r="HN78" s="325"/>
      <c r="HO78" s="325"/>
      <c r="HP78" s="325"/>
      <c r="HQ78" s="325"/>
      <c r="HR78" s="325"/>
      <c r="HS78" s="325"/>
      <c r="HT78" s="325"/>
      <c r="HU78" s="325"/>
      <c r="HV78" s="325"/>
      <c r="HW78" s="325"/>
      <c r="HX78" s="325"/>
      <c r="HY78" s="325"/>
      <c r="HZ78" s="325"/>
      <c r="IA78" s="325"/>
      <c r="IB78" s="325"/>
      <c r="IC78" s="325"/>
      <c r="ID78" s="325"/>
      <c r="IE78" s="325"/>
      <c r="IF78" s="325"/>
      <c r="IG78" s="325"/>
      <c r="IH78" s="325"/>
      <c r="II78" s="325"/>
      <c r="IJ78" s="325"/>
      <c r="IK78" s="325"/>
      <c r="IL78" s="325"/>
      <c r="IM78" s="325"/>
      <c r="IN78" s="325"/>
      <c r="IO78" s="325"/>
      <c r="IP78" s="325"/>
      <c r="IQ78" s="325"/>
      <c r="IR78" s="325"/>
      <c r="IS78" s="325"/>
      <c r="IT78" s="325"/>
      <c r="IU78" s="325"/>
      <c r="IV78" s="325"/>
      <c r="IW78" s="325"/>
      <c r="IX78" s="325"/>
      <c r="IY78" s="325"/>
      <c r="IZ78" s="325"/>
      <c r="JA78" s="325"/>
      <c r="JB78" s="325"/>
      <c r="JC78" s="325"/>
      <c r="JD78" s="325"/>
      <c r="JE78" s="325"/>
      <c r="JF78" s="325"/>
      <c r="JG78" s="325"/>
      <c r="JH78" s="325"/>
      <c r="JI78" s="325"/>
      <c r="JJ78" s="325"/>
      <c r="JK78" s="325"/>
      <c r="JL78" s="325"/>
      <c r="JM78" s="325"/>
      <c r="JN78" s="325"/>
      <c r="JO78" s="325"/>
      <c r="JP78" s="325"/>
      <c r="JQ78" s="325"/>
      <c r="JR78" s="325"/>
      <c r="JS78" s="325"/>
      <c r="JT78" s="325"/>
      <c r="JU78" s="325"/>
      <c r="JV78" s="325"/>
      <c r="JW78" s="325"/>
      <c r="JX78" s="325"/>
      <c r="JY78" s="325"/>
      <c r="JZ78" s="325"/>
      <c r="KA78" s="325"/>
      <c r="KB78" s="325"/>
      <c r="KC78" s="325"/>
      <c r="KD78" s="325"/>
      <c r="KE78" s="325"/>
      <c r="KF78" s="325"/>
      <c r="KG78" s="325"/>
      <c r="KH78" s="325"/>
      <c r="KI78" s="325"/>
      <c r="KJ78" s="325"/>
      <c r="KK78" s="325"/>
      <c r="KL78" s="325"/>
      <c r="KM78" s="325"/>
      <c r="KN78" s="325"/>
      <c r="KO78" s="325"/>
      <c r="KP78" s="325"/>
      <c r="KQ78" s="325"/>
      <c r="KR78" s="325"/>
      <c r="KS78" s="325"/>
      <c r="KT78" s="325"/>
      <c r="KU78" s="325"/>
      <c r="KV78" s="325"/>
      <c r="KW78" s="325"/>
      <c r="KX78" s="325"/>
      <c r="KY78" s="325"/>
      <c r="KZ78" s="325"/>
      <c r="LA78" s="325"/>
      <c r="LB78" s="325"/>
      <c r="LC78" s="325"/>
      <c r="LD78" s="325"/>
      <c r="LE78" s="325"/>
      <c r="LF78" s="325"/>
      <c r="LG78" s="325"/>
      <c r="LH78" s="325"/>
      <c r="LI78" s="325"/>
      <c r="LJ78" s="325"/>
      <c r="LK78" s="325"/>
      <c r="LL78" s="325"/>
      <c r="LM78" s="325"/>
      <c r="LN78" s="325"/>
      <c r="LO78" s="325"/>
      <c r="LP78" s="325"/>
      <c r="LQ78" s="325"/>
      <c r="LR78" s="325"/>
      <c r="LS78" s="325"/>
      <c r="LT78" s="325"/>
      <c r="LU78" s="325"/>
      <c r="LV78" s="325"/>
      <c r="LW78" s="325"/>
      <c r="LX78" s="325"/>
      <c r="LY78" s="325"/>
      <c r="LZ78" s="325"/>
      <c r="MA78" s="325"/>
      <c r="MB78" s="325"/>
      <c r="MC78" s="325"/>
      <c r="MD78" s="325"/>
      <c r="ME78" s="325"/>
      <c r="MF78" s="325"/>
      <c r="MG78" s="325"/>
      <c r="MH78" s="325"/>
      <c r="MI78" s="325"/>
      <c r="MJ78" s="325"/>
      <c r="MK78" s="325"/>
      <c r="ML78" s="325"/>
      <c r="MM78" s="325"/>
      <c r="MN78" s="325"/>
      <c r="MO78" s="325"/>
      <c r="MP78" s="325"/>
      <c r="MQ78" s="325"/>
      <c r="MR78" s="325"/>
      <c r="MS78" s="325"/>
      <c r="MT78" s="325"/>
      <c r="MU78" s="325"/>
      <c r="MV78" s="325"/>
      <c r="MW78" s="325"/>
      <c r="MX78" s="325"/>
      <c r="MY78" s="325"/>
      <c r="MZ78" s="325"/>
      <c r="NA78" s="325"/>
      <c r="NB78" s="325"/>
      <c r="NC78" s="325"/>
      <c r="ND78" s="325"/>
      <c r="NE78" s="325"/>
      <c r="NF78" s="325"/>
      <c r="NG78" s="325"/>
      <c r="NH78" s="325"/>
      <c r="NI78" s="325"/>
      <c r="NJ78" s="325"/>
      <c r="NK78" s="325"/>
      <c r="NL78" s="325"/>
      <c r="NM78" s="325"/>
      <c r="NN78" s="325"/>
      <c r="NO78" s="325"/>
      <c r="NP78" s="325"/>
      <c r="NQ78" s="325"/>
      <c r="NR78" s="325"/>
      <c r="NS78" s="325"/>
      <c r="NT78" s="325"/>
      <c r="NU78" s="325"/>
      <c r="NV78" s="325"/>
      <c r="NW78" s="325"/>
      <c r="NX78" s="325"/>
      <c r="NY78" s="325"/>
      <c r="NZ78" s="325"/>
      <c r="OA78" s="325"/>
      <c r="OB78" s="325"/>
      <c r="OC78" s="325"/>
      <c r="OD78" s="325"/>
      <c r="OE78" s="325"/>
      <c r="OF78" s="325"/>
      <c r="OG78" s="325"/>
      <c r="OH78" s="325"/>
      <c r="OI78" s="325"/>
      <c r="OJ78" s="325"/>
      <c r="OK78" s="325"/>
      <c r="OL78" s="325"/>
      <c r="OM78" s="325"/>
      <c r="ON78" s="325"/>
      <c r="OO78" s="325"/>
      <c r="OP78" s="325"/>
      <c r="OQ78" s="325"/>
      <c r="OR78" s="325"/>
      <c r="OS78" s="325"/>
      <c r="OT78" s="325"/>
      <c r="OU78" s="325"/>
      <c r="OV78" s="325"/>
      <c r="OW78" s="325"/>
      <c r="OX78" s="325"/>
      <c r="OY78" s="325"/>
      <c r="OZ78" s="325"/>
      <c r="PA78" s="325"/>
      <c r="PB78" s="325"/>
      <c r="PC78" s="325"/>
      <c r="PD78" s="325"/>
      <c r="PE78" s="325"/>
      <c r="PF78" s="325"/>
      <c r="PG78" s="325"/>
      <c r="PH78" s="325"/>
      <c r="PI78" s="325"/>
      <c r="PJ78" s="325"/>
      <c r="PK78" s="325"/>
      <c r="PL78" s="325"/>
      <c r="PM78" s="325"/>
      <c r="PN78" s="325"/>
      <c r="PO78" s="325"/>
      <c r="PP78" s="325"/>
      <c r="PQ78" s="325"/>
      <c r="PR78" s="325"/>
      <c r="PS78" s="325"/>
      <c r="PT78" s="325"/>
      <c r="PU78" s="325"/>
      <c r="PV78" s="325"/>
      <c r="PW78" s="325"/>
      <c r="PX78" s="325"/>
      <c r="PY78" s="325"/>
      <c r="PZ78" s="325"/>
      <c r="QA78" s="325"/>
      <c r="QB78" s="325"/>
      <c r="QC78" s="325"/>
      <c r="QD78" s="325"/>
      <c r="QE78" s="325"/>
      <c r="QF78" s="325"/>
      <c r="QG78" s="325"/>
      <c r="QH78" s="325"/>
      <c r="QI78" s="325"/>
      <c r="QJ78" s="325"/>
      <c r="QK78" s="325"/>
      <c r="QL78" s="325"/>
      <c r="QM78" s="325"/>
      <c r="QN78" s="325"/>
      <c r="QO78" s="325"/>
      <c r="QP78" s="325"/>
      <c r="QQ78" s="325"/>
      <c r="QR78" s="325"/>
      <c r="QS78" s="325"/>
      <c r="QT78" s="325"/>
      <c r="QU78" s="325"/>
      <c r="QV78" s="325"/>
      <c r="QW78" s="325"/>
      <c r="QX78" s="325"/>
      <c r="QY78" s="325"/>
      <c r="QZ78" s="325"/>
      <c r="RA78" s="325"/>
      <c r="RB78" s="325"/>
      <c r="RC78" s="325"/>
    </row>
    <row r="79" spans="1:471" s="357" customFormat="1" ht="44.25" customHeight="1" thickBot="1">
      <c r="A79" s="437" t="s">
        <v>3137</v>
      </c>
      <c r="B79" s="473" t="s">
        <v>1958</v>
      </c>
      <c r="C79" s="432" t="s">
        <v>1637</v>
      </c>
      <c r="D79" s="434"/>
      <c r="E79" s="434" t="s">
        <v>726</v>
      </c>
      <c r="F79" s="433"/>
      <c r="G79" s="434"/>
      <c r="H79" s="432" t="s">
        <v>1575</v>
      </c>
      <c r="I79" s="434" t="s">
        <v>1902</v>
      </c>
      <c r="J79" s="467" t="s">
        <v>1727</v>
      </c>
      <c r="K79" s="433"/>
      <c r="L79" s="434" t="s">
        <v>1604</v>
      </c>
      <c r="M79" s="435" t="s">
        <v>1607</v>
      </c>
      <c r="N79" s="435" t="s">
        <v>1608</v>
      </c>
      <c r="O79" s="434" t="s">
        <v>1638</v>
      </c>
      <c r="P79" s="434" t="s">
        <v>1655</v>
      </c>
      <c r="Q79" s="468">
        <v>3</v>
      </c>
      <c r="R79" s="468"/>
      <c r="S79" s="468"/>
      <c r="T79" s="468" t="s">
        <v>1959</v>
      </c>
      <c r="U79" s="434">
        <v>0</v>
      </c>
      <c r="V79" s="469">
        <v>0</v>
      </c>
      <c r="W79" s="434">
        <v>0</v>
      </c>
      <c r="X79" s="469">
        <v>0</v>
      </c>
      <c r="Y79" s="434" t="s">
        <v>1825</v>
      </c>
      <c r="Z79" s="434" t="s">
        <v>1826</v>
      </c>
      <c r="AA79" s="434"/>
      <c r="AB79" s="434"/>
      <c r="AC79" s="434"/>
      <c r="AD79" s="434"/>
      <c r="AE79" s="434"/>
      <c r="AF79" s="434"/>
      <c r="AG79" s="434"/>
      <c r="AH79" s="434"/>
      <c r="AI79" s="434"/>
      <c r="AJ79" s="434"/>
      <c r="AK79" s="434"/>
      <c r="AL79" s="434"/>
      <c r="AM79" s="470"/>
      <c r="AN79" s="325"/>
      <c r="AO79" s="325"/>
      <c r="AP79" s="325"/>
      <c r="AQ79" s="325"/>
      <c r="AR79" s="325"/>
      <c r="AS79" s="325"/>
      <c r="AT79" s="325"/>
      <c r="AU79" s="325"/>
      <c r="AV79" s="325"/>
      <c r="AW79" s="325"/>
      <c r="AX79" s="325"/>
      <c r="AY79" s="325"/>
      <c r="AZ79" s="325"/>
      <c r="BA79" s="325"/>
      <c r="BB79" s="325"/>
      <c r="BC79" s="325"/>
      <c r="BD79" s="325"/>
      <c r="BE79" s="325"/>
      <c r="BF79" s="325"/>
      <c r="BG79" s="325"/>
      <c r="BH79" s="325"/>
      <c r="BI79" s="325"/>
      <c r="BJ79" s="325"/>
      <c r="BK79" s="325"/>
      <c r="BL79" s="325"/>
      <c r="BM79" s="325"/>
      <c r="BN79" s="325"/>
      <c r="BO79" s="325"/>
      <c r="BP79" s="325"/>
      <c r="BQ79" s="325"/>
      <c r="BR79" s="325"/>
      <c r="BS79" s="325"/>
      <c r="BT79" s="325"/>
      <c r="BU79" s="325"/>
      <c r="BV79" s="325"/>
      <c r="BW79" s="325"/>
      <c r="BX79" s="325"/>
      <c r="BY79" s="325"/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25"/>
      <c r="CV79" s="325"/>
      <c r="CW79" s="325"/>
      <c r="CX79" s="325"/>
      <c r="CY79" s="325"/>
      <c r="CZ79" s="325"/>
      <c r="DA79" s="325"/>
      <c r="DB79" s="325"/>
      <c r="DC79" s="325"/>
      <c r="DD79" s="325"/>
      <c r="DE79" s="325"/>
      <c r="DF79" s="325"/>
      <c r="DG79" s="325"/>
      <c r="DH79" s="325"/>
      <c r="DI79" s="325"/>
      <c r="DJ79" s="325"/>
      <c r="DK79" s="325"/>
      <c r="DL79" s="325"/>
      <c r="DM79" s="325"/>
      <c r="DN79" s="325"/>
      <c r="DO79" s="325"/>
      <c r="DP79" s="325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  <c r="EE79" s="325"/>
      <c r="EF79" s="325"/>
      <c r="EG79" s="325"/>
      <c r="EH79" s="325"/>
      <c r="EI79" s="325"/>
      <c r="EJ79" s="325"/>
      <c r="EK79" s="325"/>
      <c r="EL79" s="325"/>
      <c r="EM79" s="325"/>
      <c r="EN79" s="325"/>
      <c r="EO79" s="325"/>
      <c r="EP79" s="325"/>
      <c r="EQ79" s="325"/>
      <c r="ER79" s="325"/>
      <c r="ES79" s="325"/>
      <c r="ET79" s="325"/>
      <c r="EU79" s="325"/>
      <c r="EV79" s="325"/>
      <c r="EW79" s="325"/>
      <c r="EX79" s="325"/>
      <c r="EY79" s="325"/>
      <c r="EZ79" s="325"/>
      <c r="FA79" s="325"/>
      <c r="FB79" s="325"/>
      <c r="FC79" s="325"/>
      <c r="FD79" s="325"/>
      <c r="FE79" s="325"/>
      <c r="FF79" s="325"/>
      <c r="FG79" s="325"/>
      <c r="FH79" s="325"/>
      <c r="FI79" s="325"/>
      <c r="FJ79" s="325"/>
      <c r="FK79" s="325"/>
      <c r="FL79" s="325"/>
      <c r="FM79" s="325"/>
      <c r="FN79" s="325"/>
      <c r="FO79" s="325"/>
      <c r="FP79" s="325"/>
      <c r="FQ79" s="325"/>
      <c r="FR79" s="325"/>
      <c r="FS79" s="325"/>
      <c r="FT79" s="325"/>
      <c r="FU79" s="325"/>
      <c r="FV79" s="325"/>
      <c r="FW79" s="325"/>
      <c r="FX79" s="325"/>
      <c r="FY79" s="325"/>
      <c r="FZ79" s="325"/>
      <c r="GA79" s="325"/>
      <c r="GB79" s="325"/>
      <c r="GC79" s="325"/>
      <c r="GD79" s="325"/>
      <c r="GE79" s="325"/>
      <c r="GF79" s="325"/>
      <c r="GG79" s="325"/>
      <c r="GH79" s="325"/>
      <c r="GI79" s="325"/>
      <c r="GJ79" s="325"/>
      <c r="GK79" s="325"/>
      <c r="GL79" s="325"/>
      <c r="GM79" s="325"/>
      <c r="GN79" s="325"/>
      <c r="GO79" s="325"/>
      <c r="GP79" s="325"/>
      <c r="GQ79" s="325"/>
      <c r="GR79" s="325"/>
      <c r="GS79" s="325"/>
      <c r="GT79" s="325"/>
      <c r="GU79" s="325"/>
      <c r="GV79" s="325"/>
      <c r="GW79" s="325"/>
      <c r="GX79" s="325"/>
      <c r="GY79" s="325"/>
      <c r="GZ79" s="325"/>
      <c r="HA79" s="325"/>
      <c r="HB79" s="325"/>
      <c r="HC79" s="325"/>
      <c r="HD79" s="325"/>
      <c r="HE79" s="325"/>
      <c r="HF79" s="325"/>
      <c r="HG79" s="325"/>
      <c r="HH79" s="325"/>
      <c r="HI79" s="325"/>
      <c r="HJ79" s="325"/>
      <c r="HK79" s="325"/>
      <c r="HL79" s="325"/>
      <c r="HM79" s="325"/>
      <c r="HN79" s="325"/>
      <c r="HO79" s="325"/>
      <c r="HP79" s="325"/>
      <c r="HQ79" s="325"/>
      <c r="HR79" s="325"/>
      <c r="HS79" s="325"/>
      <c r="HT79" s="325"/>
      <c r="HU79" s="325"/>
      <c r="HV79" s="325"/>
      <c r="HW79" s="325"/>
      <c r="HX79" s="325"/>
      <c r="HY79" s="325"/>
      <c r="HZ79" s="325"/>
      <c r="IA79" s="325"/>
      <c r="IB79" s="325"/>
      <c r="IC79" s="325"/>
      <c r="ID79" s="325"/>
      <c r="IE79" s="325"/>
      <c r="IF79" s="325"/>
      <c r="IG79" s="325"/>
      <c r="IH79" s="325"/>
      <c r="II79" s="325"/>
      <c r="IJ79" s="325"/>
      <c r="IK79" s="325"/>
      <c r="IL79" s="325"/>
      <c r="IM79" s="325"/>
      <c r="IN79" s="325"/>
      <c r="IO79" s="325"/>
      <c r="IP79" s="325"/>
      <c r="IQ79" s="325"/>
      <c r="IR79" s="325"/>
      <c r="IS79" s="325"/>
      <c r="IT79" s="325"/>
      <c r="IU79" s="325"/>
      <c r="IV79" s="325"/>
      <c r="IW79" s="325"/>
      <c r="IX79" s="325"/>
      <c r="IY79" s="325"/>
      <c r="IZ79" s="325"/>
      <c r="JA79" s="325"/>
      <c r="JB79" s="325"/>
      <c r="JC79" s="325"/>
      <c r="JD79" s="325"/>
      <c r="JE79" s="325"/>
      <c r="JF79" s="325"/>
      <c r="JG79" s="325"/>
      <c r="JH79" s="325"/>
      <c r="JI79" s="325"/>
      <c r="JJ79" s="325"/>
      <c r="JK79" s="325"/>
      <c r="JL79" s="325"/>
      <c r="JM79" s="325"/>
      <c r="JN79" s="325"/>
      <c r="JO79" s="325"/>
      <c r="JP79" s="325"/>
      <c r="JQ79" s="325"/>
      <c r="JR79" s="325"/>
      <c r="JS79" s="325"/>
      <c r="JT79" s="325"/>
      <c r="JU79" s="325"/>
      <c r="JV79" s="325"/>
      <c r="JW79" s="325"/>
      <c r="JX79" s="325"/>
      <c r="JY79" s="325"/>
      <c r="JZ79" s="325"/>
      <c r="KA79" s="325"/>
      <c r="KB79" s="325"/>
      <c r="KC79" s="325"/>
      <c r="KD79" s="325"/>
      <c r="KE79" s="325"/>
      <c r="KF79" s="325"/>
      <c r="KG79" s="325"/>
      <c r="KH79" s="325"/>
      <c r="KI79" s="325"/>
      <c r="KJ79" s="325"/>
      <c r="KK79" s="325"/>
      <c r="KL79" s="325"/>
      <c r="KM79" s="325"/>
      <c r="KN79" s="325"/>
      <c r="KO79" s="325"/>
      <c r="KP79" s="325"/>
      <c r="KQ79" s="325"/>
      <c r="KR79" s="325"/>
      <c r="KS79" s="325"/>
      <c r="KT79" s="325"/>
      <c r="KU79" s="325"/>
      <c r="KV79" s="325"/>
      <c r="KW79" s="325"/>
      <c r="KX79" s="325"/>
      <c r="KY79" s="325"/>
      <c r="KZ79" s="325"/>
      <c r="LA79" s="325"/>
      <c r="LB79" s="325"/>
      <c r="LC79" s="325"/>
      <c r="LD79" s="325"/>
      <c r="LE79" s="325"/>
      <c r="LF79" s="325"/>
      <c r="LG79" s="325"/>
      <c r="LH79" s="325"/>
      <c r="LI79" s="325"/>
      <c r="LJ79" s="325"/>
      <c r="LK79" s="325"/>
      <c r="LL79" s="325"/>
      <c r="LM79" s="325"/>
      <c r="LN79" s="325"/>
      <c r="LO79" s="325"/>
      <c r="LP79" s="325"/>
      <c r="LQ79" s="325"/>
      <c r="LR79" s="325"/>
      <c r="LS79" s="325"/>
      <c r="LT79" s="325"/>
      <c r="LU79" s="325"/>
      <c r="LV79" s="325"/>
      <c r="LW79" s="325"/>
      <c r="LX79" s="325"/>
      <c r="LY79" s="325"/>
      <c r="LZ79" s="325"/>
      <c r="MA79" s="325"/>
      <c r="MB79" s="325"/>
      <c r="MC79" s="325"/>
      <c r="MD79" s="325"/>
      <c r="ME79" s="325"/>
      <c r="MF79" s="325"/>
      <c r="MG79" s="325"/>
      <c r="MH79" s="325"/>
      <c r="MI79" s="325"/>
      <c r="MJ79" s="325"/>
      <c r="MK79" s="325"/>
      <c r="ML79" s="325"/>
      <c r="MM79" s="325"/>
      <c r="MN79" s="325"/>
      <c r="MO79" s="325"/>
      <c r="MP79" s="325"/>
      <c r="MQ79" s="325"/>
      <c r="MR79" s="325"/>
      <c r="MS79" s="325"/>
      <c r="MT79" s="325"/>
      <c r="MU79" s="325"/>
      <c r="MV79" s="325"/>
      <c r="MW79" s="325"/>
      <c r="MX79" s="325"/>
      <c r="MY79" s="325"/>
      <c r="MZ79" s="325"/>
      <c r="NA79" s="325"/>
      <c r="NB79" s="325"/>
      <c r="NC79" s="325"/>
      <c r="ND79" s="325"/>
      <c r="NE79" s="325"/>
      <c r="NF79" s="325"/>
      <c r="NG79" s="325"/>
      <c r="NH79" s="325"/>
      <c r="NI79" s="325"/>
      <c r="NJ79" s="325"/>
      <c r="NK79" s="325"/>
      <c r="NL79" s="325"/>
      <c r="NM79" s="325"/>
      <c r="NN79" s="325"/>
      <c r="NO79" s="325"/>
      <c r="NP79" s="325"/>
      <c r="NQ79" s="325"/>
      <c r="NR79" s="325"/>
      <c r="NS79" s="325"/>
      <c r="NT79" s="325"/>
      <c r="NU79" s="325"/>
      <c r="NV79" s="325"/>
      <c r="NW79" s="325"/>
      <c r="NX79" s="325"/>
      <c r="NY79" s="325"/>
      <c r="NZ79" s="325"/>
      <c r="OA79" s="325"/>
      <c r="OB79" s="325"/>
      <c r="OC79" s="325"/>
      <c r="OD79" s="325"/>
      <c r="OE79" s="325"/>
      <c r="OF79" s="325"/>
      <c r="OG79" s="325"/>
      <c r="OH79" s="325"/>
      <c r="OI79" s="325"/>
      <c r="OJ79" s="325"/>
      <c r="OK79" s="325"/>
      <c r="OL79" s="325"/>
      <c r="OM79" s="325"/>
      <c r="ON79" s="325"/>
      <c r="OO79" s="325"/>
      <c r="OP79" s="325"/>
      <c r="OQ79" s="325"/>
      <c r="OR79" s="325"/>
      <c r="OS79" s="325"/>
      <c r="OT79" s="325"/>
      <c r="OU79" s="325"/>
      <c r="OV79" s="325"/>
      <c r="OW79" s="325"/>
      <c r="OX79" s="325"/>
      <c r="OY79" s="325"/>
      <c r="OZ79" s="325"/>
      <c r="PA79" s="325"/>
      <c r="PB79" s="325"/>
      <c r="PC79" s="325"/>
      <c r="PD79" s="325"/>
      <c r="PE79" s="325"/>
      <c r="PF79" s="325"/>
      <c r="PG79" s="325"/>
      <c r="PH79" s="325"/>
      <c r="PI79" s="325"/>
      <c r="PJ79" s="325"/>
      <c r="PK79" s="325"/>
      <c r="PL79" s="325"/>
      <c r="PM79" s="325"/>
      <c r="PN79" s="325"/>
      <c r="PO79" s="325"/>
      <c r="PP79" s="325"/>
      <c r="PQ79" s="325"/>
      <c r="PR79" s="325"/>
      <c r="PS79" s="325"/>
      <c r="PT79" s="325"/>
      <c r="PU79" s="325"/>
      <c r="PV79" s="325"/>
      <c r="PW79" s="325"/>
      <c r="PX79" s="325"/>
      <c r="PY79" s="325"/>
      <c r="PZ79" s="325"/>
      <c r="QA79" s="325"/>
      <c r="QB79" s="325"/>
      <c r="QC79" s="325"/>
      <c r="QD79" s="325"/>
      <c r="QE79" s="325"/>
      <c r="QF79" s="325"/>
      <c r="QG79" s="325"/>
      <c r="QH79" s="325"/>
      <c r="QI79" s="325"/>
      <c r="QJ79" s="325"/>
      <c r="QK79" s="325"/>
      <c r="QL79" s="325"/>
      <c r="QM79" s="325"/>
      <c r="QN79" s="325"/>
      <c r="QO79" s="325"/>
      <c r="QP79" s="325"/>
      <c r="QQ79" s="325"/>
      <c r="QR79" s="325"/>
      <c r="QS79" s="325"/>
      <c r="QT79" s="325"/>
      <c r="QU79" s="325"/>
      <c r="QV79" s="325"/>
      <c r="QW79" s="325"/>
      <c r="QX79" s="325"/>
      <c r="QY79" s="325"/>
      <c r="QZ79" s="325"/>
      <c r="RA79" s="325"/>
      <c r="RB79" s="325"/>
      <c r="RC79" s="325"/>
    </row>
    <row r="80" spans="1:471" s="357" customFormat="1" ht="44.25" customHeight="1" thickBot="1">
      <c r="A80" s="446" t="s">
        <v>3137</v>
      </c>
      <c r="B80" s="474" t="s">
        <v>1960</v>
      </c>
      <c r="C80" s="439" t="s">
        <v>1637</v>
      </c>
      <c r="D80" s="440"/>
      <c r="E80" s="440" t="s">
        <v>726</v>
      </c>
      <c r="F80" s="441"/>
      <c r="G80" s="440"/>
      <c r="H80" s="439" t="s">
        <v>1575</v>
      </c>
      <c r="I80" s="440" t="s">
        <v>1962</v>
      </c>
      <c r="J80" s="442" t="s">
        <v>1727</v>
      </c>
      <c r="K80" s="441"/>
      <c r="L80" s="440" t="s">
        <v>1604</v>
      </c>
      <c r="M80" s="443" t="s">
        <v>1607</v>
      </c>
      <c r="N80" s="443" t="s">
        <v>1608</v>
      </c>
      <c r="O80" s="440" t="s">
        <v>1638</v>
      </c>
      <c r="P80" s="440" t="s">
        <v>1593</v>
      </c>
      <c r="Q80" s="444"/>
      <c r="R80" s="444"/>
      <c r="S80" s="444"/>
      <c r="T80" s="444" t="s">
        <v>1961</v>
      </c>
      <c r="U80" s="440" t="s">
        <v>1597</v>
      </c>
      <c r="V80" s="466"/>
      <c r="W80" s="440" t="s">
        <v>1611</v>
      </c>
      <c r="X80" s="466"/>
      <c r="Y80" s="440">
        <v>0</v>
      </c>
      <c r="Z80" s="440">
        <v>0</v>
      </c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5"/>
      <c r="AN80" s="325"/>
      <c r="AO80" s="325"/>
      <c r="AP80" s="325"/>
      <c r="AQ80" s="325"/>
      <c r="AR80" s="325"/>
      <c r="AS80" s="325"/>
      <c r="AT80" s="325"/>
      <c r="AU80" s="325"/>
      <c r="AV80" s="325"/>
      <c r="AW80" s="325"/>
      <c r="AX80" s="325"/>
      <c r="AY80" s="325"/>
      <c r="AZ80" s="325"/>
      <c r="BA80" s="325"/>
      <c r="BB80" s="325"/>
      <c r="BC80" s="325"/>
      <c r="BD80" s="325"/>
      <c r="BE80" s="325"/>
      <c r="BF80" s="325"/>
      <c r="BG80" s="325"/>
      <c r="BH80" s="325"/>
      <c r="BI80" s="325"/>
      <c r="BJ80" s="325"/>
      <c r="BK80" s="325"/>
      <c r="BL80" s="325"/>
      <c r="BM80" s="325"/>
      <c r="BN80" s="325"/>
      <c r="BO80" s="325"/>
      <c r="BP80" s="325"/>
      <c r="BQ80" s="325"/>
      <c r="BR80" s="325"/>
      <c r="BS80" s="325"/>
      <c r="BT80" s="325"/>
      <c r="BU80" s="325"/>
      <c r="BV80" s="325"/>
      <c r="BW80" s="325"/>
      <c r="BX80" s="325"/>
      <c r="BY80" s="325"/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25"/>
      <c r="CV80" s="325"/>
      <c r="CW80" s="325"/>
      <c r="CX80" s="325"/>
      <c r="CY80" s="325"/>
      <c r="CZ80" s="325"/>
      <c r="DA80" s="325"/>
      <c r="DB80" s="325"/>
      <c r="DC80" s="325"/>
      <c r="DD80" s="325"/>
      <c r="DE80" s="325"/>
      <c r="DF80" s="325"/>
      <c r="DG80" s="325"/>
      <c r="DH80" s="325"/>
      <c r="DI80" s="325"/>
      <c r="DJ80" s="325"/>
      <c r="DK80" s="325"/>
      <c r="DL80" s="325"/>
      <c r="DM80" s="325"/>
      <c r="DN80" s="325"/>
      <c r="DO80" s="325"/>
      <c r="DP80" s="325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  <c r="EE80" s="325"/>
      <c r="EF80" s="325"/>
      <c r="EG80" s="325"/>
      <c r="EH80" s="325"/>
      <c r="EI80" s="325"/>
      <c r="EJ80" s="325"/>
      <c r="EK80" s="325"/>
      <c r="EL80" s="325"/>
      <c r="EM80" s="325"/>
      <c r="EN80" s="325"/>
      <c r="EO80" s="325"/>
      <c r="EP80" s="325"/>
      <c r="EQ80" s="325"/>
      <c r="ER80" s="325"/>
      <c r="ES80" s="325"/>
      <c r="ET80" s="325"/>
      <c r="EU80" s="325"/>
      <c r="EV80" s="325"/>
      <c r="EW80" s="325"/>
      <c r="EX80" s="325"/>
      <c r="EY80" s="325"/>
      <c r="EZ80" s="325"/>
      <c r="FA80" s="325"/>
      <c r="FB80" s="325"/>
      <c r="FC80" s="325"/>
      <c r="FD80" s="325"/>
      <c r="FE80" s="325"/>
      <c r="FF80" s="325"/>
      <c r="FG80" s="325"/>
      <c r="FH80" s="325"/>
      <c r="FI80" s="325"/>
      <c r="FJ80" s="325"/>
      <c r="FK80" s="325"/>
      <c r="FL80" s="325"/>
      <c r="FM80" s="325"/>
      <c r="FN80" s="325"/>
      <c r="FO80" s="325"/>
      <c r="FP80" s="325"/>
      <c r="FQ80" s="325"/>
      <c r="FR80" s="325"/>
      <c r="FS80" s="325"/>
      <c r="FT80" s="325"/>
      <c r="FU80" s="325"/>
      <c r="FV80" s="325"/>
      <c r="FW80" s="325"/>
      <c r="FX80" s="325"/>
      <c r="FY80" s="325"/>
      <c r="FZ80" s="325"/>
      <c r="GA80" s="325"/>
      <c r="GB80" s="325"/>
      <c r="GC80" s="325"/>
      <c r="GD80" s="325"/>
      <c r="GE80" s="325"/>
      <c r="GF80" s="325"/>
      <c r="GG80" s="325"/>
      <c r="GH80" s="325"/>
      <c r="GI80" s="325"/>
      <c r="GJ80" s="325"/>
      <c r="GK80" s="325"/>
      <c r="GL80" s="325"/>
      <c r="GM80" s="325"/>
      <c r="GN80" s="325"/>
      <c r="GO80" s="325"/>
      <c r="GP80" s="325"/>
      <c r="GQ80" s="325"/>
      <c r="GR80" s="325"/>
      <c r="GS80" s="325"/>
      <c r="GT80" s="325"/>
      <c r="GU80" s="325"/>
      <c r="GV80" s="325"/>
      <c r="GW80" s="325"/>
      <c r="GX80" s="325"/>
      <c r="GY80" s="325"/>
      <c r="GZ80" s="325"/>
      <c r="HA80" s="325"/>
      <c r="HB80" s="325"/>
      <c r="HC80" s="325"/>
      <c r="HD80" s="325"/>
      <c r="HE80" s="325"/>
      <c r="HF80" s="325"/>
      <c r="HG80" s="325"/>
      <c r="HH80" s="325"/>
      <c r="HI80" s="325"/>
      <c r="HJ80" s="325"/>
      <c r="HK80" s="325"/>
      <c r="HL80" s="325"/>
      <c r="HM80" s="325"/>
      <c r="HN80" s="325"/>
      <c r="HO80" s="325"/>
      <c r="HP80" s="325"/>
      <c r="HQ80" s="325"/>
      <c r="HR80" s="325"/>
      <c r="HS80" s="325"/>
      <c r="HT80" s="325"/>
      <c r="HU80" s="325"/>
      <c r="HV80" s="325"/>
      <c r="HW80" s="325"/>
      <c r="HX80" s="325"/>
      <c r="HY80" s="325"/>
      <c r="HZ80" s="325"/>
      <c r="IA80" s="325"/>
      <c r="IB80" s="325"/>
      <c r="IC80" s="325"/>
      <c r="ID80" s="325"/>
      <c r="IE80" s="325"/>
      <c r="IF80" s="325"/>
      <c r="IG80" s="325"/>
      <c r="IH80" s="325"/>
      <c r="II80" s="325"/>
      <c r="IJ80" s="325"/>
      <c r="IK80" s="325"/>
      <c r="IL80" s="325"/>
      <c r="IM80" s="325"/>
      <c r="IN80" s="325"/>
      <c r="IO80" s="325"/>
      <c r="IP80" s="325"/>
      <c r="IQ80" s="325"/>
      <c r="IR80" s="325"/>
      <c r="IS80" s="325"/>
      <c r="IT80" s="325"/>
      <c r="IU80" s="325"/>
      <c r="IV80" s="325"/>
      <c r="IW80" s="325"/>
      <c r="IX80" s="325"/>
      <c r="IY80" s="325"/>
      <c r="IZ80" s="325"/>
      <c r="JA80" s="325"/>
      <c r="JB80" s="325"/>
      <c r="JC80" s="325"/>
      <c r="JD80" s="325"/>
      <c r="JE80" s="325"/>
      <c r="JF80" s="325"/>
      <c r="JG80" s="325"/>
      <c r="JH80" s="325"/>
      <c r="JI80" s="325"/>
      <c r="JJ80" s="325"/>
      <c r="JK80" s="325"/>
      <c r="JL80" s="325"/>
      <c r="JM80" s="325"/>
      <c r="JN80" s="325"/>
      <c r="JO80" s="325"/>
      <c r="JP80" s="325"/>
      <c r="JQ80" s="325"/>
      <c r="JR80" s="325"/>
      <c r="JS80" s="325"/>
      <c r="JT80" s="325"/>
      <c r="JU80" s="325"/>
      <c r="JV80" s="325"/>
      <c r="JW80" s="325"/>
      <c r="JX80" s="325"/>
      <c r="JY80" s="325"/>
      <c r="JZ80" s="325"/>
      <c r="KA80" s="325"/>
      <c r="KB80" s="325"/>
      <c r="KC80" s="325"/>
      <c r="KD80" s="325"/>
      <c r="KE80" s="325"/>
      <c r="KF80" s="325"/>
      <c r="KG80" s="325"/>
      <c r="KH80" s="325"/>
      <c r="KI80" s="325"/>
      <c r="KJ80" s="325"/>
      <c r="KK80" s="325"/>
      <c r="KL80" s="325"/>
      <c r="KM80" s="325"/>
      <c r="KN80" s="325"/>
      <c r="KO80" s="325"/>
      <c r="KP80" s="325"/>
      <c r="KQ80" s="325"/>
      <c r="KR80" s="325"/>
      <c r="KS80" s="325"/>
      <c r="KT80" s="325"/>
      <c r="KU80" s="325"/>
      <c r="KV80" s="325"/>
      <c r="KW80" s="325"/>
      <c r="KX80" s="325"/>
      <c r="KY80" s="325"/>
      <c r="KZ80" s="325"/>
      <c r="LA80" s="325"/>
      <c r="LB80" s="325"/>
      <c r="LC80" s="325"/>
      <c r="LD80" s="325"/>
      <c r="LE80" s="325"/>
      <c r="LF80" s="325"/>
      <c r="LG80" s="325"/>
      <c r="LH80" s="325"/>
      <c r="LI80" s="325"/>
      <c r="LJ80" s="325"/>
      <c r="LK80" s="325"/>
      <c r="LL80" s="325"/>
      <c r="LM80" s="325"/>
      <c r="LN80" s="325"/>
      <c r="LO80" s="325"/>
      <c r="LP80" s="325"/>
      <c r="LQ80" s="325"/>
      <c r="LR80" s="325"/>
      <c r="LS80" s="325"/>
      <c r="LT80" s="325"/>
      <c r="LU80" s="325"/>
      <c r="LV80" s="325"/>
      <c r="LW80" s="325"/>
      <c r="LX80" s="325"/>
      <c r="LY80" s="325"/>
      <c r="LZ80" s="325"/>
      <c r="MA80" s="325"/>
      <c r="MB80" s="325"/>
      <c r="MC80" s="325"/>
      <c r="MD80" s="325"/>
      <c r="ME80" s="325"/>
      <c r="MF80" s="325"/>
      <c r="MG80" s="325"/>
      <c r="MH80" s="325"/>
      <c r="MI80" s="325"/>
      <c r="MJ80" s="325"/>
      <c r="MK80" s="325"/>
      <c r="ML80" s="325"/>
      <c r="MM80" s="325"/>
      <c r="MN80" s="325"/>
      <c r="MO80" s="325"/>
      <c r="MP80" s="325"/>
      <c r="MQ80" s="325"/>
      <c r="MR80" s="325"/>
      <c r="MS80" s="325"/>
      <c r="MT80" s="325"/>
      <c r="MU80" s="325"/>
      <c r="MV80" s="325"/>
      <c r="MW80" s="325"/>
      <c r="MX80" s="325"/>
      <c r="MY80" s="325"/>
      <c r="MZ80" s="325"/>
      <c r="NA80" s="325"/>
      <c r="NB80" s="325"/>
      <c r="NC80" s="325"/>
      <c r="ND80" s="325"/>
      <c r="NE80" s="325"/>
      <c r="NF80" s="325"/>
      <c r="NG80" s="325"/>
      <c r="NH80" s="325"/>
      <c r="NI80" s="325"/>
      <c r="NJ80" s="325"/>
      <c r="NK80" s="325"/>
      <c r="NL80" s="325"/>
      <c r="NM80" s="325"/>
      <c r="NN80" s="325"/>
      <c r="NO80" s="325"/>
      <c r="NP80" s="325"/>
      <c r="NQ80" s="325"/>
      <c r="NR80" s="325"/>
      <c r="NS80" s="325"/>
      <c r="NT80" s="325"/>
      <c r="NU80" s="325"/>
      <c r="NV80" s="325"/>
      <c r="NW80" s="325"/>
      <c r="NX80" s="325"/>
      <c r="NY80" s="325"/>
      <c r="NZ80" s="325"/>
      <c r="OA80" s="325"/>
      <c r="OB80" s="325"/>
      <c r="OC80" s="325"/>
      <c r="OD80" s="325"/>
      <c r="OE80" s="325"/>
      <c r="OF80" s="325"/>
      <c r="OG80" s="325"/>
      <c r="OH80" s="325"/>
      <c r="OI80" s="325"/>
      <c r="OJ80" s="325"/>
      <c r="OK80" s="325"/>
      <c r="OL80" s="325"/>
      <c r="OM80" s="325"/>
      <c r="ON80" s="325"/>
      <c r="OO80" s="325"/>
      <c r="OP80" s="325"/>
      <c r="OQ80" s="325"/>
      <c r="OR80" s="325"/>
      <c r="OS80" s="325"/>
      <c r="OT80" s="325"/>
      <c r="OU80" s="325"/>
      <c r="OV80" s="325"/>
      <c r="OW80" s="325"/>
      <c r="OX80" s="325"/>
      <c r="OY80" s="325"/>
      <c r="OZ80" s="325"/>
      <c r="PA80" s="325"/>
      <c r="PB80" s="325"/>
      <c r="PC80" s="325"/>
      <c r="PD80" s="325"/>
      <c r="PE80" s="325"/>
      <c r="PF80" s="325"/>
      <c r="PG80" s="325"/>
      <c r="PH80" s="325"/>
      <c r="PI80" s="325"/>
      <c r="PJ80" s="325"/>
      <c r="PK80" s="325"/>
      <c r="PL80" s="325"/>
      <c r="PM80" s="325"/>
      <c r="PN80" s="325"/>
      <c r="PO80" s="325"/>
      <c r="PP80" s="325"/>
      <c r="PQ80" s="325"/>
      <c r="PR80" s="325"/>
      <c r="PS80" s="325"/>
      <c r="PT80" s="325"/>
      <c r="PU80" s="325"/>
      <c r="PV80" s="325"/>
      <c r="PW80" s="325"/>
      <c r="PX80" s="325"/>
      <c r="PY80" s="325"/>
      <c r="PZ80" s="325"/>
      <c r="QA80" s="325"/>
      <c r="QB80" s="325"/>
      <c r="QC80" s="325"/>
      <c r="QD80" s="325"/>
      <c r="QE80" s="325"/>
      <c r="QF80" s="325"/>
      <c r="QG80" s="325"/>
      <c r="QH80" s="325"/>
      <c r="QI80" s="325"/>
      <c r="QJ80" s="325"/>
      <c r="QK80" s="325"/>
      <c r="QL80" s="325"/>
      <c r="QM80" s="325"/>
      <c r="QN80" s="325"/>
      <c r="QO80" s="325"/>
      <c r="QP80" s="325"/>
      <c r="QQ80" s="325"/>
      <c r="QR80" s="325"/>
      <c r="QS80" s="325"/>
      <c r="QT80" s="325"/>
      <c r="QU80" s="325"/>
      <c r="QV80" s="325"/>
      <c r="QW80" s="325"/>
      <c r="QX80" s="325"/>
      <c r="QY80" s="325"/>
      <c r="QZ80" s="325"/>
      <c r="RA80" s="325"/>
      <c r="RB80" s="325"/>
      <c r="RC80" s="325"/>
    </row>
    <row r="81" spans="1:471" s="357" customFormat="1" ht="44.25" customHeight="1" thickBot="1">
      <c r="A81" s="475" t="s">
        <v>3138</v>
      </c>
      <c r="B81" s="431" t="s">
        <v>1654</v>
      </c>
      <c r="C81" s="432" t="s">
        <v>1647</v>
      </c>
      <c r="D81" s="434">
        <v>62</v>
      </c>
      <c r="E81" s="434" t="s">
        <v>726</v>
      </c>
      <c r="F81" s="433"/>
      <c r="G81" s="434" t="s">
        <v>1665</v>
      </c>
      <c r="H81" s="432" t="s">
        <v>1578</v>
      </c>
      <c r="I81" s="432" t="s">
        <v>1667</v>
      </c>
      <c r="J81" s="467" t="s">
        <v>1668</v>
      </c>
      <c r="K81" s="433"/>
      <c r="L81" s="434" t="s">
        <v>1652</v>
      </c>
      <c r="M81" s="435" t="s">
        <v>1607</v>
      </c>
      <c r="N81" s="435" t="s">
        <v>1608</v>
      </c>
      <c r="O81" s="433"/>
      <c r="P81" s="434"/>
      <c r="Q81" s="434" t="s">
        <v>1649</v>
      </c>
      <c r="R81" s="434" t="s">
        <v>1663</v>
      </c>
      <c r="S81" s="434"/>
      <c r="T81" s="434" t="s">
        <v>1664</v>
      </c>
      <c r="U81" s="434"/>
      <c r="V81" s="434"/>
      <c r="W81" s="434"/>
      <c r="X81" s="434"/>
      <c r="Y81" s="434"/>
      <c r="Z81" s="434"/>
      <c r="AA81" s="434" t="s">
        <v>1666</v>
      </c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70"/>
      <c r="AN81" s="325"/>
      <c r="AO81" s="325"/>
      <c r="AP81" s="325"/>
      <c r="AQ81" s="325"/>
      <c r="AR81" s="325"/>
      <c r="AS81" s="325"/>
      <c r="AT81" s="325"/>
      <c r="AU81" s="325"/>
      <c r="AV81" s="325"/>
      <c r="AW81" s="325"/>
      <c r="AX81" s="325"/>
      <c r="AY81" s="325"/>
      <c r="AZ81" s="325"/>
      <c r="BA81" s="325"/>
      <c r="BB81" s="325"/>
      <c r="BC81" s="325"/>
      <c r="BD81" s="325"/>
      <c r="BE81" s="325"/>
      <c r="BF81" s="325"/>
      <c r="BG81" s="325"/>
      <c r="BH81" s="325"/>
      <c r="BI81" s="325"/>
      <c r="BJ81" s="325"/>
      <c r="BK81" s="325"/>
      <c r="BL81" s="325"/>
      <c r="BM81" s="325"/>
      <c r="BN81" s="325"/>
      <c r="BO81" s="325"/>
      <c r="BP81" s="325"/>
      <c r="BQ81" s="325"/>
      <c r="BR81" s="325"/>
      <c r="BS81" s="325"/>
      <c r="BT81" s="325"/>
      <c r="BU81" s="325"/>
      <c r="BV81" s="325"/>
      <c r="BW81" s="325"/>
      <c r="BX81" s="325"/>
      <c r="BY81" s="325"/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25"/>
      <c r="CV81" s="325"/>
      <c r="CW81" s="325"/>
      <c r="CX81" s="325"/>
      <c r="CY81" s="325"/>
      <c r="CZ81" s="325"/>
      <c r="DA81" s="325"/>
      <c r="DB81" s="325"/>
      <c r="DC81" s="325"/>
      <c r="DD81" s="325"/>
      <c r="DE81" s="325"/>
      <c r="DF81" s="325"/>
      <c r="DG81" s="325"/>
      <c r="DH81" s="325"/>
      <c r="DI81" s="325"/>
      <c r="DJ81" s="325"/>
      <c r="DK81" s="325"/>
      <c r="DL81" s="325"/>
      <c r="DM81" s="325"/>
      <c r="DN81" s="325"/>
      <c r="DO81" s="325"/>
      <c r="DP81" s="325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  <c r="EE81" s="325"/>
      <c r="EF81" s="325"/>
      <c r="EG81" s="325"/>
      <c r="EH81" s="325"/>
      <c r="EI81" s="325"/>
      <c r="EJ81" s="325"/>
      <c r="EK81" s="325"/>
      <c r="EL81" s="325"/>
      <c r="EM81" s="325"/>
      <c r="EN81" s="325"/>
      <c r="EO81" s="325"/>
      <c r="EP81" s="325"/>
      <c r="EQ81" s="325"/>
      <c r="ER81" s="325"/>
      <c r="ES81" s="325"/>
      <c r="ET81" s="325"/>
      <c r="EU81" s="325"/>
      <c r="EV81" s="325"/>
      <c r="EW81" s="325"/>
      <c r="EX81" s="325"/>
      <c r="EY81" s="325"/>
      <c r="EZ81" s="325"/>
      <c r="FA81" s="325"/>
      <c r="FB81" s="325"/>
      <c r="FC81" s="325"/>
      <c r="FD81" s="325"/>
      <c r="FE81" s="325"/>
      <c r="FF81" s="325"/>
      <c r="FG81" s="325"/>
      <c r="FH81" s="325"/>
      <c r="FI81" s="325"/>
      <c r="FJ81" s="325"/>
      <c r="FK81" s="325"/>
      <c r="FL81" s="325"/>
      <c r="FM81" s="325"/>
      <c r="FN81" s="325"/>
      <c r="FO81" s="325"/>
      <c r="FP81" s="325"/>
      <c r="FQ81" s="325"/>
      <c r="FR81" s="325"/>
      <c r="FS81" s="325"/>
      <c r="FT81" s="325"/>
      <c r="FU81" s="325"/>
      <c r="FV81" s="325"/>
      <c r="FW81" s="325"/>
      <c r="FX81" s="325"/>
      <c r="FY81" s="325"/>
      <c r="FZ81" s="325"/>
      <c r="GA81" s="325"/>
      <c r="GB81" s="325"/>
      <c r="GC81" s="325"/>
      <c r="GD81" s="325"/>
      <c r="GE81" s="325"/>
      <c r="GF81" s="325"/>
      <c r="GG81" s="325"/>
      <c r="GH81" s="325"/>
      <c r="GI81" s="325"/>
      <c r="GJ81" s="325"/>
      <c r="GK81" s="325"/>
      <c r="GL81" s="325"/>
      <c r="GM81" s="325"/>
      <c r="GN81" s="325"/>
      <c r="GO81" s="325"/>
      <c r="GP81" s="325"/>
      <c r="GQ81" s="325"/>
      <c r="GR81" s="325"/>
      <c r="GS81" s="325"/>
      <c r="GT81" s="325"/>
      <c r="GU81" s="325"/>
      <c r="GV81" s="325"/>
      <c r="GW81" s="325"/>
      <c r="GX81" s="325"/>
      <c r="GY81" s="325"/>
      <c r="GZ81" s="325"/>
      <c r="HA81" s="325"/>
      <c r="HB81" s="325"/>
      <c r="HC81" s="325"/>
      <c r="HD81" s="325"/>
      <c r="HE81" s="325"/>
      <c r="HF81" s="325"/>
      <c r="HG81" s="325"/>
      <c r="HH81" s="325"/>
      <c r="HI81" s="325"/>
      <c r="HJ81" s="325"/>
      <c r="HK81" s="325"/>
      <c r="HL81" s="325"/>
      <c r="HM81" s="325"/>
      <c r="HN81" s="325"/>
      <c r="HO81" s="325"/>
      <c r="HP81" s="325"/>
      <c r="HQ81" s="325"/>
      <c r="HR81" s="325"/>
      <c r="HS81" s="325"/>
      <c r="HT81" s="325"/>
      <c r="HU81" s="325"/>
      <c r="HV81" s="325"/>
      <c r="HW81" s="325"/>
      <c r="HX81" s="325"/>
      <c r="HY81" s="325"/>
      <c r="HZ81" s="325"/>
      <c r="IA81" s="325"/>
      <c r="IB81" s="325"/>
      <c r="IC81" s="325"/>
      <c r="ID81" s="325"/>
      <c r="IE81" s="325"/>
      <c r="IF81" s="325"/>
      <c r="IG81" s="325"/>
      <c r="IH81" s="325"/>
      <c r="II81" s="325"/>
      <c r="IJ81" s="325"/>
      <c r="IK81" s="325"/>
      <c r="IL81" s="325"/>
      <c r="IM81" s="325"/>
      <c r="IN81" s="325"/>
      <c r="IO81" s="325"/>
      <c r="IP81" s="325"/>
      <c r="IQ81" s="325"/>
      <c r="IR81" s="325"/>
      <c r="IS81" s="325"/>
      <c r="IT81" s="325"/>
      <c r="IU81" s="325"/>
      <c r="IV81" s="325"/>
      <c r="IW81" s="325"/>
      <c r="IX81" s="325"/>
      <c r="IY81" s="325"/>
      <c r="IZ81" s="325"/>
      <c r="JA81" s="325"/>
      <c r="JB81" s="325"/>
      <c r="JC81" s="325"/>
      <c r="JD81" s="325"/>
      <c r="JE81" s="325"/>
      <c r="JF81" s="325"/>
      <c r="JG81" s="325"/>
      <c r="JH81" s="325"/>
      <c r="JI81" s="325"/>
      <c r="JJ81" s="325"/>
      <c r="JK81" s="325"/>
      <c r="JL81" s="325"/>
      <c r="JM81" s="325"/>
      <c r="JN81" s="325"/>
      <c r="JO81" s="325"/>
      <c r="JP81" s="325"/>
      <c r="JQ81" s="325"/>
      <c r="JR81" s="325"/>
      <c r="JS81" s="325"/>
      <c r="JT81" s="325"/>
      <c r="JU81" s="325"/>
      <c r="JV81" s="325"/>
      <c r="JW81" s="325"/>
      <c r="JX81" s="325"/>
      <c r="JY81" s="325"/>
      <c r="JZ81" s="325"/>
      <c r="KA81" s="325"/>
      <c r="KB81" s="325"/>
      <c r="KC81" s="325"/>
      <c r="KD81" s="325"/>
      <c r="KE81" s="325"/>
      <c r="KF81" s="325"/>
      <c r="KG81" s="325"/>
      <c r="KH81" s="325"/>
      <c r="KI81" s="325"/>
      <c r="KJ81" s="325"/>
      <c r="KK81" s="325"/>
      <c r="KL81" s="325"/>
      <c r="KM81" s="325"/>
      <c r="KN81" s="325"/>
      <c r="KO81" s="325"/>
      <c r="KP81" s="325"/>
      <c r="KQ81" s="325"/>
      <c r="KR81" s="325"/>
      <c r="KS81" s="325"/>
      <c r="KT81" s="325"/>
      <c r="KU81" s="325"/>
      <c r="KV81" s="325"/>
      <c r="KW81" s="325"/>
      <c r="KX81" s="325"/>
      <c r="KY81" s="325"/>
      <c r="KZ81" s="325"/>
      <c r="LA81" s="325"/>
      <c r="LB81" s="325"/>
      <c r="LC81" s="325"/>
      <c r="LD81" s="325"/>
      <c r="LE81" s="325"/>
      <c r="LF81" s="325"/>
      <c r="LG81" s="325"/>
      <c r="LH81" s="325"/>
      <c r="LI81" s="325"/>
      <c r="LJ81" s="325"/>
      <c r="LK81" s="325"/>
      <c r="LL81" s="325"/>
      <c r="LM81" s="325"/>
      <c r="LN81" s="325"/>
      <c r="LO81" s="325"/>
      <c r="LP81" s="325"/>
      <c r="LQ81" s="325"/>
      <c r="LR81" s="325"/>
      <c r="LS81" s="325"/>
      <c r="LT81" s="325"/>
      <c r="LU81" s="325"/>
      <c r="LV81" s="325"/>
      <c r="LW81" s="325"/>
      <c r="LX81" s="325"/>
      <c r="LY81" s="325"/>
      <c r="LZ81" s="325"/>
      <c r="MA81" s="325"/>
      <c r="MB81" s="325"/>
      <c r="MC81" s="325"/>
      <c r="MD81" s="325"/>
      <c r="ME81" s="325"/>
      <c r="MF81" s="325"/>
      <c r="MG81" s="325"/>
      <c r="MH81" s="325"/>
      <c r="MI81" s="325"/>
      <c r="MJ81" s="325"/>
      <c r="MK81" s="325"/>
      <c r="ML81" s="325"/>
      <c r="MM81" s="325"/>
      <c r="MN81" s="325"/>
      <c r="MO81" s="325"/>
      <c r="MP81" s="325"/>
      <c r="MQ81" s="325"/>
      <c r="MR81" s="325"/>
      <c r="MS81" s="325"/>
      <c r="MT81" s="325"/>
      <c r="MU81" s="325"/>
      <c r="MV81" s="325"/>
      <c r="MW81" s="325"/>
      <c r="MX81" s="325"/>
      <c r="MY81" s="325"/>
      <c r="MZ81" s="325"/>
      <c r="NA81" s="325"/>
      <c r="NB81" s="325"/>
      <c r="NC81" s="325"/>
      <c r="ND81" s="325"/>
      <c r="NE81" s="325"/>
      <c r="NF81" s="325"/>
      <c r="NG81" s="325"/>
      <c r="NH81" s="325"/>
      <c r="NI81" s="325"/>
      <c r="NJ81" s="325"/>
      <c r="NK81" s="325"/>
      <c r="NL81" s="325"/>
      <c r="NM81" s="325"/>
      <c r="NN81" s="325"/>
      <c r="NO81" s="325"/>
      <c r="NP81" s="325"/>
      <c r="NQ81" s="325"/>
      <c r="NR81" s="325"/>
      <c r="NS81" s="325"/>
      <c r="NT81" s="325"/>
      <c r="NU81" s="325"/>
      <c r="NV81" s="325"/>
      <c r="NW81" s="325"/>
      <c r="NX81" s="325"/>
      <c r="NY81" s="325"/>
      <c r="NZ81" s="325"/>
      <c r="OA81" s="325"/>
      <c r="OB81" s="325"/>
      <c r="OC81" s="325"/>
      <c r="OD81" s="325"/>
      <c r="OE81" s="325"/>
      <c r="OF81" s="325"/>
      <c r="OG81" s="325"/>
      <c r="OH81" s="325"/>
      <c r="OI81" s="325"/>
      <c r="OJ81" s="325"/>
      <c r="OK81" s="325"/>
      <c r="OL81" s="325"/>
      <c r="OM81" s="325"/>
      <c r="ON81" s="325"/>
      <c r="OO81" s="325"/>
      <c r="OP81" s="325"/>
      <c r="OQ81" s="325"/>
      <c r="OR81" s="325"/>
      <c r="OS81" s="325"/>
      <c r="OT81" s="325"/>
      <c r="OU81" s="325"/>
      <c r="OV81" s="325"/>
      <c r="OW81" s="325"/>
      <c r="OX81" s="325"/>
      <c r="OY81" s="325"/>
      <c r="OZ81" s="325"/>
      <c r="PA81" s="325"/>
      <c r="PB81" s="325"/>
      <c r="PC81" s="325"/>
      <c r="PD81" s="325"/>
      <c r="PE81" s="325"/>
      <c r="PF81" s="325"/>
      <c r="PG81" s="325"/>
      <c r="PH81" s="325"/>
      <c r="PI81" s="325"/>
      <c r="PJ81" s="325"/>
      <c r="PK81" s="325"/>
      <c r="PL81" s="325"/>
      <c r="PM81" s="325"/>
      <c r="PN81" s="325"/>
      <c r="PO81" s="325"/>
      <c r="PP81" s="325"/>
      <c r="PQ81" s="325"/>
      <c r="PR81" s="325"/>
      <c r="PS81" s="325"/>
      <c r="PT81" s="325"/>
      <c r="PU81" s="325"/>
      <c r="PV81" s="325"/>
      <c r="PW81" s="325"/>
      <c r="PX81" s="325"/>
      <c r="PY81" s="325"/>
      <c r="PZ81" s="325"/>
      <c r="QA81" s="325"/>
      <c r="QB81" s="325"/>
      <c r="QC81" s="325"/>
      <c r="QD81" s="325"/>
      <c r="QE81" s="325"/>
      <c r="QF81" s="325"/>
      <c r="QG81" s="325"/>
      <c r="QH81" s="325"/>
      <c r="QI81" s="325"/>
      <c r="QJ81" s="325"/>
      <c r="QK81" s="325"/>
      <c r="QL81" s="325"/>
      <c r="QM81" s="325"/>
      <c r="QN81" s="325"/>
      <c r="QO81" s="325"/>
      <c r="QP81" s="325"/>
      <c r="QQ81" s="325"/>
      <c r="QR81" s="325"/>
      <c r="QS81" s="325"/>
      <c r="QT81" s="325"/>
      <c r="QU81" s="325"/>
      <c r="QV81" s="325"/>
      <c r="QW81" s="325"/>
      <c r="QX81" s="325"/>
      <c r="QY81" s="325"/>
      <c r="QZ81" s="325"/>
      <c r="RA81" s="325"/>
      <c r="RB81" s="325"/>
      <c r="RC81" s="325"/>
    </row>
    <row r="82" spans="1:471" s="357" customFormat="1" ht="44.25" customHeight="1">
      <c r="A82" s="476" t="s">
        <v>3138</v>
      </c>
      <c r="B82" s="367" t="s">
        <v>1675</v>
      </c>
      <c r="C82" s="368" t="s">
        <v>1647</v>
      </c>
      <c r="D82" s="369">
        <v>74</v>
      </c>
      <c r="E82" s="369" t="s">
        <v>726</v>
      </c>
      <c r="F82" s="372"/>
      <c r="G82" s="369" t="s">
        <v>1665</v>
      </c>
      <c r="H82" s="368" t="s">
        <v>1577</v>
      </c>
      <c r="I82" s="368" t="s">
        <v>1700</v>
      </c>
      <c r="J82" s="477" t="s">
        <v>1668</v>
      </c>
      <c r="K82" s="372"/>
      <c r="L82" s="369" t="s">
        <v>1652</v>
      </c>
      <c r="M82" s="371" t="s">
        <v>1607</v>
      </c>
      <c r="N82" s="371" t="s">
        <v>1608</v>
      </c>
      <c r="O82" s="372"/>
      <c r="P82" s="369"/>
      <c r="Q82" s="369" t="s">
        <v>1677</v>
      </c>
      <c r="R82" s="369" t="s">
        <v>1698</v>
      </c>
      <c r="S82" s="369"/>
      <c r="T82" s="369" t="s">
        <v>1699</v>
      </c>
      <c r="U82" s="369"/>
      <c r="V82" s="369"/>
      <c r="W82" s="369"/>
      <c r="X82" s="369"/>
      <c r="Y82" s="369"/>
      <c r="Z82" s="369"/>
      <c r="AA82" s="369" t="s">
        <v>1666</v>
      </c>
      <c r="AB82" s="369" t="s">
        <v>1681</v>
      </c>
      <c r="AC82" s="369"/>
      <c r="AD82" s="369"/>
      <c r="AE82" s="369"/>
      <c r="AF82" s="369"/>
      <c r="AG82" s="369"/>
      <c r="AH82" s="369"/>
      <c r="AI82" s="369"/>
      <c r="AJ82" s="369"/>
      <c r="AK82" s="369"/>
      <c r="AL82" s="369"/>
      <c r="AM82" s="374"/>
      <c r="AN82" s="325"/>
      <c r="AO82" s="325"/>
      <c r="AP82" s="325"/>
      <c r="AQ82" s="325"/>
      <c r="AR82" s="325"/>
      <c r="AS82" s="325"/>
      <c r="AT82" s="325"/>
      <c r="AU82" s="325"/>
      <c r="AV82" s="325"/>
      <c r="AW82" s="325"/>
      <c r="AX82" s="325"/>
      <c r="AY82" s="325"/>
      <c r="AZ82" s="325"/>
      <c r="BA82" s="325"/>
      <c r="BB82" s="325"/>
      <c r="BC82" s="325"/>
      <c r="BD82" s="325"/>
      <c r="BE82" s="325"/>
      <c r="BF82" s="325"/>
      <c r="BG82" s="325"/>
      <c r="BH82" s="325"/>
      <c r="BI82" s="325"/>
      <c r="BJ82" s="325"/>
      <c r="BK82" s="325"/>
      <c r="BL82" s="325"/>
      <c r="BM82" s="325"/>
      <c r="BN82" s="325"/>
      <c r="BO82" s="325"/>
      <c r="BP82" s="325"/>
      <c r="BQ82" s="325"/>
      <c r="BR82" s="325"/>
      <c r="BS82" s="325"/>
      <c r="BT82" s="325"/>
      <c r="BU82" s="325"/>
      <c r="BV82" s="325"/>
      <c r="BW82" s="325"/>
      <c r="BX82" s="325"/>
      <c r="BY82" s="325"/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25"/>
      <c r="CV82" s="325"/>
      <c r="CW82" s="325"/>
      <c r="CX82" s="325"/>
      <c r="CY82" s="325"/>
      <c r="CZ82" s="325"/>
      <c r="DA82" s="325"/>
      <c r="DB82" s="325"/>
      <c r="DC82" s="325"/>
      <c r="DD82" s="325"/>
      <c r="DE82" s="325"/>
      <c r="DF82" s="325"/>
      <c r="DG82" s="325"/>
      <c r="DH82" s="325"/>
      <c r="DI82" s="325"/>
      <c r="DJ82" s="325"/>
      <c r="DK82" s="325"/>
      <c r="DL82" s="325"/>
      <c r="DM82" s="325"/>
      <c r="DN82" s="325"/>
      <c r="DO82" s="325"/>
      <c r="DP82" s="325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  <c r="EE82" s="325"/>
      <c r="EF82" s="325"/>
      <c r="EG82" s="325"/>
      <c r="EH82" s="325"/>
      <c r="EI82" s="325"/>
      <c r="EJ82" s="325"/>
      <c r="EK82" s="325"/>
      <c r="EL82" s="325"/>
      <c r="EM82" s="325"/>
      <c r="EN82" s="325"/>
      <c r="EO82" s="325"/>
      <c r="EP82" s="325"/>
      <c r="EQ82" s="325"/>
      <c r="ER82" s="325"/>
      <c r="ES82" s="325"/>
      <c r="ET82" s="325"/>
      <c r="EU82" s="325"/>
      <c r="EV82" s="325"/>
      <c r="EW82" s="325"/>
      <c r="EX82" s="325"/>
      <c r="EY82" s="325"/>
      <c r="EZ82" s="325"/>
      <c r="FA82" s="325"/>
      <c r="FB82" s="325"/>
      <c r="FC82" s="325"/>
      <c r="FD82" s="325"/>
      <c r="FE82" s="325"/>
      <c r="FF82" s="325"/>
      <c r="FG82" s="325"/>
      <c r="FH82" s="325"/>
      <c r="FI82" s="325"/>
      <c r="FJ82" s="325"/>
      <c r="FK82" s="325"/>
      <c r="FL82" s="325"/>
      <c r="FM82" s="325"/>
      <c r="FN82" s="325"/>
      <c r="FO82" s="325"/>
      <c r="FP82" s="325"/>
      <c r="FQ82" s="325"/>
      <c r="FR82" s="325"/>
      <c r="FS82" s="325"/>
      <c r="FT82" s="325"/>
      <c r="FU82" s="325"/>
      <c r="FV82" s="325"/>
      <c r="FW82" s="325"/>
      <c r="FX82" s="325"/>
      <c r="FY82" s="325"/>
      <c r="FZ82" s="325"/>
      <c r="GA82" s="325"/>
      <c r="GB82" s="325"/>
      <c r="GC82" s="325"/>
      <c r="GD82" s="325"/>
      <c r="GE82" s="325"/>
      <c r="GF82" s="325"/>
      <c r="GG82" s="325"/>
      <c r="GH82" s="325"/>
      <c r="GI82" s="325"/>
      <c r="GJ82" s="325"/>
      <c r="GK82" s="325"/>
      <c r="GL82" s="325"/>
      <c r="GM82" s="325"/>
      <c r="GN82" s="325"/>
      <c r="GO82" s="325"/>
      <c r="GP82" s="325"/>
      <c r="GQ82" s="325"/>
      <c r="GR82" s="325"/>
      <c r="GS82" s="325"/>
      <c r="GT82" s="325"/>
      <c r="GU82" s="325"/>
      <c r="GV82" s="325"/>
      <c r="GW82" s="325"/>
      <c r="GX82" s="325"/>
      <c r="GY82" s="325"/>
      <c r="GZ82" s="325"/>
      <c r="HA82" s="325"/>
      <c r="HB82" s="325"/>
      <c r="HC82" s="325"/>
      <c r="HD82" s="325"/>
      <c r="HE82" s="325"/>
      <c r="HF82" s="325"/>
      <c r="HG82" s="325"/>
      <c r="HH82" s="325"/>
      <c r="HI82" s="325"/>
      <c r="HJ82" s="325"/>
      <c r="HK82" s="325"/>
      <c r="HL82" s="325"/>
      <c r="HM82" s="325"/>
      <c r="HN82" s="325"/>
      <c r="HO82" s="325"/>
      <c r="HP82" s="325"/>
      <c r="HQ82" s="325"/>
      <c r="HR82" s="325"/>
      <c r="HS82" s="325"/>
      <c r="HT82" s="325"/>
      <c r="HU82" s="325"/>
      <c r="HV82" s="325"/>
      <c r="HW82" s="325"/>
      <c r="HX82" s="325"/>
      <c r="HY82" s="325"/>
      <c r="HZ82" s="325"/>
      <c r="IA82" s="325"/>
      <c r="IB82" s="325"/>
      <c r="IC82" s="325"/>
      <c r="ID82" s="325"/>
      <c r="IE82" s="325"/>
      <c r="IF82" s="325"/>
      <c r="IG82" s="325"/>
      <c r="IH82" s="325"/>
      <c r="II82" s="325"/>
      <c r="IJ82" s="325"/>
      <c r="IK82" s="325"/>
      <c r="IL82" s="325"/>
      <c r="IM82" s="325"/>
      <c r="IN82" s="325"/>
      <c r="IO82" s="325"/>
      <c r="IP82" s="325"/>
      <c r="IQ82" s="325"/>
      <c r="IR82" s="325"/>
      <c r="IS82" s="325"/>
      <c r="IT82" s="325"/>
      <c r="IU82" s="325"/>
      <c r="IV82" s="325"/>
      <c r="IW82" s="325"/>
      <c r="IX82" s="325"/>
      <c r="IY82" s="325"/>
      <c r="IZ82" s="325"/>
      <c r="JA82" s="325"/>
      <c r="JB82" s="325"/>
      <c r="JC82" s="325"/>
      <c r="JD82" s="325"/>
      <c r="JE82" s="325"/>
      <c r="JF82" s="325"/>
      <c r="JG82" s="325"/>
      <c r="JH82" s="325"/>
      <c r="JI82" s="325"/>
      <c r="JJ82" s="325"/>
      <c r="JK82" s="325"/>
      <c r="JL82" s="325"/>
      <c r="JM82" s="325"/>
      <c r="JN82" s="325"/>
      <c r="JO82" s="325"/>
      <c r="JP82" s="325"/>
      <c r="JQ82" s="325"/>
      <c r="JR82" s="325"/>
      <c r="JS82" s="325"/>
      <c r="JT82" s="325"/>
      <c r="JU82" s="325"/>
      <c r="JV82" s="325"/>
      <c r="JW82" s="325"/>
      <c r="JX82" s="325"/>
      <c r="JY82" s="325"/>
      <c r="JZ82" s="325"/>
      <c r="KA82" s="325"/>
      <c r="KB82" s="325"/>
      <c r="KC82" s="325"/>
      <c r="KD82" s="325"/>
      <c r="KE82" s="325"/>
      <c r="KF82" s="325"/>
      <c r="KG82" s="325"/>
      <c r="KH82" s="325"/>
      <c r="KI82" s="325"/>
      <c r="KJ82" s="325"/>
      <c r="KK82" s="325"/>
      <c r="KL82" s="325"/>
      <c r="KM82" s="325"/>
      <c r="KN82" s="325"/>
      <c r="KO82" s="325"/>
      <c r="KP82" s="325"/>
      <c r="KQ82" s="325"/>
      <c r="KR82" s="325"/>
      <c r="KS82" s="325"/>
      <c r="KT82" s="325"/>
      <c r="KU82" s="325"/>
      <c r="KV82" s="325"/>
      <c r="KW82" s="325"/>
      <c r="KX82" s="325"/>
      <c r="KY82" s="325"/>
      <c r="KZ82" s="325"/>
      <c r="LA82" s="325"/>
      <c r="LB82" s="325"/>
      <c r="LC82" s="325"/>
      <c r="LD82" s="325"/>
      <c r="LE82" s="325"/>
      <c r="LF82" s="325"/>
      <c r="LG82" s="325"/>
      <c r="LH82" s="325"/>
      <c r="LI82" s="325"/>
      <c r="LJ82" s="325"/>
      <c r="LK82" s="325"/>
      <c r="LL82" s="325"/>
      <c r="LM82" s="325"/>
      <c r="LN82" s="325"/>
      <c r="LO82" s="325"/>
      <c r="LP82" s="325"/>
      <c r="LQ82" s="325"/>
      <c r="LR82" s="325"/>
      <c r="LS82" s="325"/>
      <c r="LT82" s="325"/>
      <c r="LU82" s="325"/>
      <c r="LV82" s="325"/>
      <c r="LW82" s="325"/>
      <c r="LX82" s="325"/>
      <c r="LY82" s="325"/>
      <c r="LZ82" s="325"/>
      <c r="MA82" s="325"/>
      <c r="MB82" s="325"/>
      <c r="MC82" s="325"/>
      <c r="MD82" s="325"/>
      <c r="ME82" s="325"/>
      <c r="MF82" s="325"/>
      <c r="MG82" s="325"/>
      <c r="MH82" s="325"/>
      <c r="MI82" s="325"/>
      <c r="MJ82" s="325"/>
      <c r="MK82" s="325"/>
      <c r="ML82" s="325"/>
      <c r="MM82" s="325"/>
      <c r="MN82" s="325"/>
      <c r="MO82" s="325"/>
      <c r="MP82" s="325"/>
      <c r="MQ82" s="325"/>
      <c r="MR82" s="325"/>
      <c r="MS82" s="325"/>
      <c r="MT82" s="325"/>
      <c r="MU82" s="325"/>
      <c r="MV82" s="325"/>
      <c r="MW82" s="325"/>
      <c r="MX82" s="325"/>
      <c r="MY82" s="325"/>
      <c r="MZ82" s="325"/>
      <c r="NA82" s="325"/>
      <c r="NB82" s="325"/>
      <c r="NC82" s="325"/>
      <c r="ND82" s="325"/>
      <c r="NE82" s="325"/>
      <c r="NF82" s="325"/>
      <c r="NG82" s="325"/>
      <c r="NH82" s="325"/>
      <c r="NI82" s="325"/>
      <c r="NJ82" s="325"/>
      <c r="NK82" s="325"/>
      <c r="NL82" s="325"/>
      <c r="NM82" s="325"/>
      <c r="NN82" s="325"/>
      <c r="NO82" s="325"/>
      <c r="NP82" s="325"/>
      <c r="NQ82" s="325"/>
      <c r="NR82" s="325"/>
      <c r="NS82" s="325"/>
      <c r="NT82" s="325"/>
      <c r="NU82" s="325"/>
      <c r="NV82" s="325"/>
      <c r="NW82" s="325"/>
      <c r="NX82" s="325"/>
      <c r="NY82" s="325"/>
      <c r="NZ82" s="325"/>
      <c r="OA82" s="325"/>
      <c r="OB82" s="325"/>
      <c r="OC82" s="325"/>
      <c r="OD82" s="325"/>
      <c r="OE82" s="325"/>
      <c r="OF82" s="325"/>
      <c r="OG82" s="325"/>
      <c r="OH82" s="325"/>
      <c r="OI82" s="325"/>
      <c r="OJ82" s="325"/>
      <c r="OK82" s="325"/>
      <c r="OL82" s="325"/>
      <c r="OM82" s="325"/>
      <c r="ON82" s="325"/>
      <c r="OO82" s="325"/>
      <c r="OP82" s="325"/>
      <c r="OQ82" s="325"/>
      <c r="OR82" s="325"/>
      <c r="OS82" s="325"/>
      <c r="OT82" s="325"/>
      <c r="OU82" s="325"/>
      <c r="OV82" s="325"/>
      <c r="OW82" s="325"/>
      <c r="OX82" s="325"/>
      <c r="OY82" s="325"/>
      <c r="OZ82" s="325"/>
      <c r="PA82" s="325"/>
      <c r="PB82" s="325"/>
      <c r="PC82" s="325"/>
      <c r="PD82" s="325"/>
      <c r="PE82" s="325"/>
      <c r="PF82" s="325"/>
      <c r="PG82" s="325"/>
      <c r="PH82" s="325"/>
      <c r="PI82" s="325"/>
      <c r="PJ82" s="325"/>
      <c r="PK82" s="325"/>
      <c r="PL82" s="325"/>
      <c r="PM82" s="325"/>
      <c r="PN82" s="325"/>
      <c r="PO82" s="325"/>
      <c r="PP82" s="325"/>
      <c r="PQ82" s="325"/>
      <c r="PR82" s="325"/>
      <c r="PS82" s="325"/>
      <c r="PT82" s="325"/>
      <c r="PU82" s="325"/>
      <c r="PV82" s="325"/>
      <c r="PW82" s="325"/>
      <c r="PX82" s="325"/>
      <c r="PY82" s="325"/>
      <c r="PZ82" s="325"/>
      <c r="QA82" s="325"/>
      <c r="QB82" s="325"/>
      <c r="QC82" s="325"/>
      <c r="QD82" s="325"/>
      <c r="QE82" s="325"/>
      <c r="QF82" s="325"/>
      <c r="QG82" s="325"/>
      <c r="QH82" s="325"/>
      <c r="QI82" s="325"/>
      <c r="QJ82" s="325"/>
      <c r="QK82" s="325"/>
      <c r="QL82" s="325"/>
      <c r="QM82" s="325"/>
      <c r="QN82" s="325"/>
      <c r="QO82" s="325"/>
      <c r="QP82" s="325"/>
      <c r="QQ82" s="325"/>
      <c r="QR82" s="325"/>
      <c r="QS82" s="325"/>
      <c r="QT82" s="325"/>
      <c r="QU82" s="325"/>
      <c r="QV82" s="325"/>
      <c r="QW82" s="325"/>
      <c r="QX82" s="325"/>
      <c r="QY82" s="325"/>
      <c r="QZ82" s="325"/>
      <c r="RA82" s="325"/>
      <c r="RB82" s="325"/>
      <c r="RC82" s="325"/>
    </row>
    <row r="83" spans="1:471" s="357" customFormat="1" ht="44.25" customHeight="1">
      <c r="A83" s="478" t="s">
        <v>3138</v>
      </c>
      <c r="B83" s="410" t="s">
        <v>1675</v>
      </c>
      <c r="C83" s="411" t="s">
        <v>1647</v>
      </c>
      <c r="D83" s="412">
        <v>74</v>
      </c>
      <c r="E83" s="412" t="s">
        <v>726</v>
      </c>
      <c r="F83" s="413"/>
      <c r="G83" s="412" t="s">
        <v>1665</v>
      </c>
      <c r="H83" s="411" t="s">
        <v>1578</v>
      </c>
      <c r="I83" s="411" t="s">
        <v>1683</v>
      </c>
      <c r="J83" s="479" t="s">
        <v>1668</v>
      </c>
      <c r="K83" s="413"/>
      <c r="L83" s="412" t="s">
        <v>1652</v>
      </c>
      <c r="M83" s="427" t="s">
        <v>1607</v>
      </c>
      <c r="N83" s="427" t="s">
        <v>1608</v>
      </c>
      <c r="O83" s="413"/>
      <c r="P83" s="412"/>
      <c r="Q83" s="412" t="s">
        <v>1677</v>
      </c>
      <c r="R83" s="412" t="s">
        <v>1698</v>
      </c>
      <c r="S83" s="413"/>
      <c r="T83" s="413" t="s">
        <v>1699</v>
      </c>
      <c r="U83" s="413"/>
      <c r="V83" s="413"/>
      <c r="W83" s="413"/>
      <c r="X83" s="413"/>
      <c r="Y83" s="413"/>
      <c r="Z83" s="413"/>
      <c r="AA83" s="412" t="s">
        <v>1666</v>
      </c>
      <c r="AB83" s="412" t="s">
        <v>1681</v>
      </c>
      <c r="AC83" s="413"/>
      <c r="AD83" s="413"/>
      <c r="AE83" s="413"/>
      <c r="AF83" s="413"/>
      <c r="AG83" s="413"/>
      <c r="AH83" s="413"/>
      <c r="AI83" s="413"/>
      <c r="AJ83" s="413"/>
      <c r="AK83" s="413"/>
      <c r="AL83" s="413"/>
      <c r="AM83" s="480"/>
      <c r="AN83" s="325"/>
      <c r="AO83" s="325"/>
      <c r="AP83" s="325"/>
      <c r="AQ83" s="325"/>
      <c r="AR83" s="325"/>
      <c r="AS83" s="325"/>
      <c r="AT83" s="325"/>
      <c r="AU83" s="325"/>
      <c r="AV83" s="325"/>
      <c r="AW83" s="325"/>
      <c r="AX83" s="325"/>
      <c r="AY83" s="325"/>
      <c r="AZ83" s="325"/>
      <c r="BA83" s="325"/>
      <c r="BB83" s="325"/>
      <c r="BC83" s="325"/>
      <c r="BD83" s="325"/>
      <c r="BE83" s="325"/>
      <c r="BF83" s="325"/>
      <c r="BG83" s="325"/>
      <c r="BH83" s="325"/>
      <c r="BI83" s="325"/>
      <c r="BJ83" s="325"/>
      <c r="BK83" s="325"/>
      <c r="BL83" s="325"/>
      <c r="BM83" s="325"/>
      <c r="BN83" s="325"/>
      <c r="BO83" s="325"/>
      <c r="BP83" s="325"/>
      <c r="BQ83" s="325"/>
      <c r="BR83" s="325"/>
      <c r="BS83" s="325"/>
      <c r="BT83" s="325"/>
      <c r="BU83" s="325"/>
      <c r="BV83" s="325"/>
      <c r="BW83" s="325"/>
      <c r="BX83" s="325"/>
      <c r="BY83" s="325"/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25"/>
      <c r="CV83" s="325"/>
      <c r="CW83" s="325"/>
      <c r="CX83" s="325"/>
      <c r="CY83" s="325"/>
      <c r="CZ83" s="325"/>
      <c r="DA83" s="325"/>
      <c r="DB83" s="325"/>
      <c r="DC83" s="325"/>
      <c r="DD83" s="325"/>
      <c r="DE83" s="325"/>
      <c r="DF83" s="325"/>
      <c r="DG83" s="325"/>
      <c r="DH83" s="325"/>
      <c r="DI83" s="325"/>
      <c r="DJ83" s="325"/>
      <c r="DK83" s="325"/>
      <c r="DL83" s="325"/>
      <c r="DM83" s="325"/>
      <c r="DN83" s="325"/>
      <c r="DO83" s="325"/>
      <c r="DP83" s="325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  <c r="EE83" s="325"/>
      <c r="EF83" s="325"/>
      <c r="EG83" s="325"/>
      <c r="EH83" s="325"/>
      <c r="EI83" s="325"/>
      <c r="EJ83" s="325"/>
      <c r="EK83" s="325"/>
      <c r="EL83" s="325"/>
      <c r="EM83" s="325"/>
      <c r="EN83" s="325"/>
      <c r="EO83" s="325"/>
      <c r="EP83" s="325"/>
      <c r="EQ83" s="325"/>
      <c r="ER83" s="325"/>
      <c r="ES83" s="325"/>
      <c r="ET83" s="325"/>
      <c r="EU83" s="325"/>
      <c r="EV83" s="325"/>
      <c r="EW83" s="325"/>
      <c r="EX83" s="325"/>
      <c r="EY83" s="325"/>
      <c r="EZ83" s="325"/>
      <c r="FA83" s="325"/>
      <c r="FB83" s="325"/>
      <c r="FC83" s="325"/>
      <c r="FD83" s="325"/>
      <c r="FE83" s="325"/>
      <c r="FF83" s="325"/>
      <c r="FG83" s="325"/>
      <c r="FH83" s="325"/>
      <c r="FI83" s="325"/>
      <c r="FJ83" s="325"/>
      <c r="FK83" s="325"/>
      <c r="FL83" s="325"/>
      <c r="FM83" s="325"/>
      <c r="FN83" s="325"/>
      <c r="FO83" s="325"/>
      <c r="FP83" s="325"/>
      <c r="FQ83" s="325"/>
      <c r="FR83" s="325"/>
      <c r="FS83" s="325"/>
      <c r="FT83" s="325"/>
      <c r="FU83" s="325"/>
      <c r="FV83" s="325"/>
      <c r="FW83" s="325"/>
      <c r="FX83" s="325"/>
      <c r="FY83" s="325"/>
      <c r="FZ83" s="325"/>
      <c r="GA83" s="325"/>
      <c r="GB83" s="325"/>
      <c r="GC83" s="325"/>
      <c r="GD83" s="325"/>
      <c r="GE83" s="325"/>
      <c r="GF83" s="325"/>
      <c r="GG83" s="325"/>
      <c r="GH83" s="325"/>
      <c r="GI83" s="325"/>
      <c r="GJ83" s="325"/>
      <c r="GK83" s="325"/>
      <c r="GL83" s="325"/>
      <c r="GM83" s="325"/>
      <c r="GN83" s="325"/>
      <c r="GO83" s="325"/>
      <c r="GP83" s="325"/>
      <c r="GQ83" s="325"/>
      <c r="GR83" s="325"/>
      <c r="GS83" s="325"/>
      <c r="GT83" s="325"/>
      <c r="GU83" s="325"/>
      <c r="GV83" s="325"/>
      <c r="GW83" s="325"/>
      <c r="GX83" s="325"/>
      <c r="GY83" s="325"/>
      <c r="GZ83" s="325"/>
      <c r="HA83" s="325"/>
      <c r="HB83" s="325"/>
      <c r="HC83" s="325"/>
      <c r="HD83" s="325"/>
      <c r="HE83" s="325"/>
      <c r="HF83" s="325"/>
      <c r="HG83" s="325"/>
      <c r="HH83" s="325"/>
      <c r="HI83" s="325"/>
      <c r="HJ83" s="325"/>
      <c r="HK83" s="325"/>
      <c r="HL83" s="325"/>
      <c r="HM83" s="325"/>
      <c r="HN83" s="325"/>
      <c r="HO83" s="325"/>
      <c r="HP83" s="325"/>
      <c r="HQ83" s="325"/>
      <c r="HR83" s="325"/>
      <c r="HS83" s="325"/>
      <c r="HT83" s="325"/>
      <c r="HU83" s="325"/>
      <c r="HV83" s="325"/>
      <c r="HW83" s="325"/>
      <c r="HX83" s="325"/>
      <c r="HY83" s="325"/>
      <c r="HZ83" s="325"/>
      <c r="IA83" s="325"/>
      <c r="IB83" s="325"/>
      <c r="IC83" s="325"/>
      <c r="ID83" s="325"/>
      <c r="IE83" s="325"/>
      <c r="IF83" s="325"/>
      <c r="IG83" s="325"/>
      <c r="IH83" s="325"/>
      <c r="II83" s="325"/>
      <c r="IJ83" s="325"/>
      <c r="IK83" s="325"/>
      <c r="IL83" s="325"/>
      <c r="IM83" s="325"/>
      <c r="IN83" s="325"/>
      <c r="IO83" s="325"/>
      <c r="IP83" s="325"/>
      <c r="IQ83" s="325"/>
      <c r="IR83" s="325"/>
      <c r="IS83" s="325"/>
      <c r="IT83" s="325"/>
      <c r="IU83" s="325"/>
      <c r="IV83" s="325"/>
      <c r="IW83" s="325"/>
      <c r="IX83" s="325"/>
      <c r="IY83" s="325"/>
      <c r="IZ83" s="325"/>
      <c r="JA83" s="325"/>
      <c r="JB83" s="325"/>
      <c r="JC83" s="325"/>
      <c r="JD83" s="325"/>
      <c r="JE83" s="325"/>
      <c r="JF83" s="325"/>
      <c r="JG83" s="325"/>
      <c r="JH83" s="325"/>
      <c r="JI83" s="325"/>
      <c r="JJ83" s="325"/>
      <c r="JK83" s="325"/>
      <c r="JL83" s="325"/>
      <c r="JM83" s="325"/>
      <c r="JN83" s="325"/>
      <c r="JO83" s="325"/>
      <c r="JP83" s="325"/>
      <c r="JQ83" s="325"/>
      <c r="JR83" s="325"/>
      <c r="JS83" s="325"/>
      <c r="JT83" s="325"/>
      <c r="JU83" s="325"/>
      <c r="JV83" s="325"/>
      <c r="JW83" s="325"/>
      <c r="JX83" s="325"/>
      <c r="JY83" s="325"/>
      <c r="JZ83" s="325"/>
      <c r="KA83" s="325"/>
      <c r="KB83" s="325"/>
      <c r="KC83" s="325"/>
      <c r="KD83" s="325"/>
      <c r="KE83" s="325"/>
      <c r="KF83" s="325"/>
      <c r="KG83" s="325"/>
      <c r="KH83" s="325"/>
      <c r="KI83" s="325"/>
      <c r="KJ83" s="325"/>
      <c r="KK83" s="325"/>
      <c r="KL83" s="325"/>
      <c r="KM83" s="325"/>
      <c r="KN83" s="325"/>
      <c r="KO83" s="325"/>
      <c r="KP83" s="325"/>
      <c r="KQ83" s="325"/>
      <c r="KR83" s="325"/>
      <c r="KS83" s="325"/>
      <c r="KT83" s="325"/>
      <c r="KU83" s="325"/>
      <c r="KV83" s="325"/>
      <c r="KW83" s="325"/>
      <c r="KX83" s="325"/>
      <c r="KY83" s="325"/>
      <c r="KZ83" s="325"/>
      <c r="LA83" s="325"/>
      <c r="LB83" s="325"/>
      <c r="LC83" s="325"/>
      <c r="LD83" s="325"/>
      <c r="LE83" s="325"/>
      <c r="LF83" s="325"/>
      <c r="LG83" s="325"/>
      <c r="LH83" s="325"/>
      <c r="LI83" s="325"/>
      <c r="LJ83" s="325"/>
      <c r="LK83" s="325"/>
      <c r="LL83" s="325"/>
      <c r="LM83" s="325"/>
      <c r="LN83" s="325"/>
      <c r="LO83" s="325"/>
      <c r="LP83" s="325"/>
      <c r="LQ83" s="325"/>
      <c r="LR83" s="325"/>
      <c r="LS83" s="325"/>
      <c r="LT83" s="325"/>
      <c r="LU83" s="325"/>
      <c r="LV83" s="325"/>
      <c r="LW83" s="325"/>
      <c r="LX83" s="325"/>
      <c r="LY83" s="325"/>
      <c r="LZ83" s="325"/>
      <c r="MA83" s="325"/>
      <c r="MB83" s="325"/>
      <c r="MC83" s="325"/>
      <c r="MD83" s="325"/>
      <c r="ME83" s="325"/>
      <c r="MF83" s="325"/>
      <c r="MG83" s="325"/>
      <c r="MH83" s="325"/>
      <c r="MI83" s="325"/>
      <c r="MJ83" s="325"/>
      <c r="MK83" s="325"/>
      <c r="ML83" s="325"/>
      <c r="MM83" s="325"/>
      <c r="MN83" s="325"/>
      <c r="MO83" s="325"/>
      <c r="MP83" s="325"/>
      <c r="MQ83" s="325"/>
      <c r="MR83" s="325"/>
      <c r="MS83" s="325"/>
      <c r="MT83" s="325"/>
      <c r="MU83" s="325"/>
      <c r="MV83" s="325"/>
      <c r="MW83" s="325"/>
      <c r="MX83" s="325"/>
      <c r="MY83" s="325"/>
      <c r="MZ83" s="325"/>
      <c r="NA83" s="325"/>
      <c r="NB83" s="325"/>
      <c r="NC83" s="325"/>
      <c r="ND83" s="325"/>
      <c r="NE83" s="325"/>
      <c r="NF83" s="325"/>
      <c r="NG83" s="325"/>
      <c r="NH83" s="325"/>
      <c r="NI83" s="325"/>
      <c r="NJ83" s="325"/>
      <c r="NK83" s="325"/>
      <c r="NL83" s="325"/>
      <c r="NM83" s="325"/>
      <c r="NN83" s="325"/>
      <c r="NO83" s="325"/>
      <c r="NP83" s="325"/>
      <c r="NQ83" s="325"/>
      <c r="NR83" s="325"/>
      <c r="NS83" s="325"/>
      <c r="NT83" s="325"/>
      <c r="NU83" s="325"/>
      <c r="NV83" s="325"/>
      <c r="NW83" s="325"/>
      <c r="NX83" s="325"/>
      <c r="NY83" s="325"/>
      <c r="NZ83" s="325"/>
      <c r="OA83" s="325"/>
      <c r="OB83" s="325"/>
      <c r="OC83" s="325"/>
      <c r="OD83" s="325"/>
      <c r="OE83" s="325"/>
      <c r="OF83" s="325"/>
      <c r="OG83" s="325"/>
      <c r="OH83" s="325"/>
      <c r="OI83" s="325"/>
      <c r="OJ83" s="325"/>
      <c r="OK83" s="325"/>
      <c r="OL83" s="325"/>
      <c r="OM83" s="325"/>
      <c r="ON83" s="325"/>
      <c r="OO83" s="325"/>
      <c r="OP83" s="325"/>
      <c r="OQ83" s="325"/>
      <c r="OR83" s="325"/>
      <c r="OS83" s="325"/>
      <c r="OT83" s="325"/>
      <c r="OU83" s="325"/>
      <c r="OV83" s="325"/>
      <c r="OW83" s="325"/>
      <c r="OX83" s="325"/>
      <c r="OY83" s="325"/>
      <c r="OZ83" s="325"/>
      <c r="PA83" s="325"/>
      <c r="PB83" s="325"/>
      <c r="PC83" s="325"/>
      <c r="PD83" s="325"/>
      <c r="PE83" s="325"/>
      <c r="PF83" s="325"/>
      <c r="PG83" s="325"/>
      <c r="PH83" s="325"/>
      <c r="PI83" s="325"/>
      <c r="PJ83" s="325"/>
      <c r="PK83" s="325"/>
      <c r="PL83" s="325"/>
      <c r="PM83" s="325"/>
      <c r="PN83" s="325"/>
      <c r="PO83" s="325"/>
      <c r="PP83" s="325"/>
      <c r="PQ83" s="325"/>
      <c r="PR83" s="325"/>
      <c r="PS83" s="325"/>
      <c r="PT83" s="325"/>
      <c r="PU83" s="325"/>
      <c r="PV83" s="325"/>
      <c r="PW83" s="325"/>
      <c r="PX83" s="325"/>
      <c r="PY83" s="325"/>
      <c r="PZ83" s="325"/>
      <c r="QA83" s="325"/>
      <c r="QB83" s="325"/>
      <c r="QC83" s="325"/>
      <c r="QD83" s="325"/>
      <c r="QE83" s="325"/>
      <c r="QF83" s="325"/>
      <c r="QG83" s="325"/>
      <c r="QH83" s="325"/>
      <c r="QI83" s="325"/>
      <c r="QJ83" s="325"/>
      <c r="QK83" s="325"/>
      <c r="QL83" s="325"/>
      <c r="QM83" s="325"/>
      <c r="QN83" s="325"/>
      <c r="QO83" s="325"/>
      <c r="QP83" s="325"/>
      <c r="QQ83" s="325"/>
      <c r="QR83" s="325"/>
      <c r="QS83" s="325"/>
      <c r="QT83" s="325"/>
      <c r="QU83" s="325"/>
      <c r="QV83" s="325"/>
      <c r="QW83" s="325"/>
      <c r="QX83" s="325"/>
      <c r="QY83" s="325"/>
      <c r="QZ83" s="325"/>
      <c r="RA83" s="325"/>
      <c r="RB83" s="325"/>
      <c r="RC83" s="325"/>
    </row>
    <row r="84" spans="1:471" s="357" customFormat="1" ht="44.25" customHeight="1" thickBot="1">
      <c r="A84" s="481" t="s">
        <v>3138</v>
      </c>
      <c r="B84" s="375" t="s">
        <v>1675</v>
      </c>
      <c r="C84" s="376" t="s">
        <v>1647</v>
      </c>
      <c r="D84" s="377">
        <v>74</v>
      </c>
      <c r="E84" s="377" t="s">
        <v>726</v>
      </c>
      <c r="F84" s="378"/>
      <c r="G84" s="377" t="s">
        <v>1665</v>
      </c>
      <c r="H84" s="376" t="s">
        <v>1579</v>
      </c>
      <c r="I84" s="376" t="s">
        <v>1688</v>
      </c>
      <c r="J84" s="482" t="s">
        <v>1653</v>
      </c>
      <c r="K84" s="378"/>
      <c r="L84" s="377" t="s">
        <v>1652</v>
      </c>
      <c r="M84" s="379" t="s">
        <v>1607</v>
      </c>
      <c r="N84" s="379" t="s">
        <v>3139</v>
      </c>
      <c r="O84" s="378"/>
      <c r="P84" s="377"/>
      <c r="Q84" s="377" t="s">
        <v>1677</v>
      </c>
      <c r="R84" s="377" t="s">
        <v>1698</v>
      </c>
      <c r="S84" s="378"/>
      <c r="T84" s="378" t="s">
        <v>1699</v>
      </c>
      <c r="U84" s="378"/>
      <c r="V84" s="378"/>
      <c r="W84" s="378"/>
      <c r="X84" s="378"/>
      <c r="Y84" s="378"/>
      <c r="Z84" s="378"/>
      <c r="AA84" s="377" t="s">
        <v>1666</v>
      </c>
      <c r="AB84" s="377" t="s">
        <v>1681</v>
      </c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483"/>
      <c r="AN84" s="325"/>
      <c r="AO84" s="325"/>
      <c r="AP84" s="325"/>
      <c r="AQ84" s="325"/>
      <c r="AR84" s="325"/>
      <c r="AS84" s="325"/>
      <c r="AT84" s="325"/>
      <c r="AU84" s="325"/>
      <c r="AV84" s="325"/>
      <c r="AW84" s="325"/>
      <c r="AX84" s="325"/>
      <c r="AY84" s="325"/>
      <c r="AZ84" s="325"/>
      <c r="BA84" s="325"/>
      <c r="BB84" s="325"/>
      <c r="BC84" s="325"/>
      <c r="BD84" s="325"/>
      <c r="BE84" s="325"/>
      <c r="BF84" s="325"/>
      <c r="BG84" s="325"/>
      <c r="BH84" s="325"/>
      <c r="BI84" s="325"/>
      <c r="BJ84" s="325"/>
      <c r="BK84" s="325"/>
      <c r="BL84" s="325"/>
      <c r="BM84" s="325"/>
      <c r="BN84" s="325"/>
      <c r="BO84" s="325"/>
      <c r="BP84" s="325"/>
      <c r="BQ84" s="325"/>
      <c r="BR84" s="325"/>
      <c r="BS84" s="325"/>
      <c r="BT84" s="325"/>
      <c r="BU84" s="325"/>
      <c r="BV84" s="325"/>
      <c r="BW84" s="325"/>
      <c r="BX84" s="325"/>
      <c r="BY84" s="325"/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25"/>
      <c r="CV84" s="325"/>
      <c r="CW84" s="325"/>
      <c r="CX84" s="325"/>
      <c r="CY84" s="325"/>
      <c r="CZ84" s="325"/>
      <c r="DA84" s="325"/>
      <c r="DB84" s="325"/>
      <c r="DC84" s="325"/>
      <c r="DD84" s="325"/>
      <c r="DE84" s="325"/>
      <c r="DF84" s="325"/>
      <c r="DG84" s="325"/>
      <c r="DH84" s="325"/>
      <c r="DI84" s="325"/>
      <c r="DJ84" s="325"/>
      <c r="DK84" s="325"/>
      <c r="DL84" s="325"/>
      <c r="DM84" s="325"/>
      <c r="DN84" s="325"/>
      <c r="DO84" s="325"/>
      <c r="DP84" s="325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  <c r="EE84" s="325"/>
      <c r="EF84" s="325"/>
      <c r="EG84" s="325"/>
      <c r="EH84" s="325"/>
      <c r="EI84" s="325"/>
      <c r="EJ84" s="325"/>
      <c r="EK84" s="325"/>
      <c r="EL84" s="325"/>
      <c r="EM84" s="325"/>
      <c r="EN84" s="325"/>
      <c r="EO84" s="325"/>
      <c r="EP84" s="325"/>
      <c r="EQ84" s="325"/>
      <c r="ER84" s="325"/>
      <c r="ES84" s="325"/>
      <c r="ET84" s="325"/>
      <c r="EU84" s="325"/>
      <c r="EV84" s="325"/>
      <c r="EW84" s="325"/>
      <c r="EX84" s="325"/>
      <c r="EY84" s="325"/>
      <c r="EZ84" s="325"/>
      <c r="FA84" s="325"/>
      <c r="FB84" s="325"/>
      <c r="FC84" s="325"/>
      <c r="FD84" s="325"/>
      <c r="FE84" s="325"/>
      <c r="FF84" s="325"/>
      <c r="FG84" s="325"/>
      <c r="FH84" s="325"/>
      <c r="FI84" s="325"/>
      <c r="FJ84" s="325"/>
      <c r="FK84" s="325"/>
      <c r="FL84" s="325"/>
      <c r="FM84" s="325"/>
      <c r="FN84" s="325"/>
      <c r="FO84" s="325"/>
      <c r="FP84" s="325"/>
      <c r="FQ84" s="325"/>
      <c r="FR84" s="325"/>
      <c r="FS84" s="325"/>
      <c r="FT84" s="325"/>
      <c r="FU84" s="325"/>
      <c r="FV84" s="325"/>
      <c r="FW84" s="325"/>
      <c r="FX84" s="325"/>
      <c r="FY84" s="325"/>
      <c r="FZ84" s="325"/>
      <c r="GA84" s="325"/>
      <c r="GB84" s="325"/>
      <c r="GC84" s="325"/>
      <c r="GD84" s="325"/>
      <c r="GE84" s="325"/>
      <c r="GF84" s="325"/>
      <c r="GG84" s="325"/>
      <c r="GH84" s="325"/>
      <c r="GI84" s="325"/>
      <c r="GJ84" s="325"/>
      <c r="GK84" s="325"/>
      <c r="GL84" s="325"/>
      <c r="GM84" s="325"/>
      <c r="GN84" s="325"/>
      <c r="GO84" s="325"/>
      <c r="GP84" s="325"/>
      <c r="GQ84" s="325"/>
      <c r="GR84" s="325"/>
      <c r="GS84" s="325"/>
      <c r="GT84" s="325"/>
      <c r="GU84" s="325"/>
      <c r="GV84" s="325"/>
      <c r="GW84" s="325"/>
      <c r="GX84" s="325"/>
      <c r="GY84" s="325"/>
      <c r="GZ84" s="325"/>
      <c r="HA84" s="325"/>
      <c r="HB84" s="325"/>
      <c r="HC84" s="325"/>
      <c r="HD84" s="325"/>
      <c r="HE84" s="325"/>
      <c r="HF84" s="325"/>
      <c r="HG84" s="325"/>
      <c r="HH84" s="325"/>
      <c r="HI84" s="325"/>
      <c r="HJ84" s="325"/>
      <c r="HK84" s="325"/>
      <c r="HL84" s="325"/>
      <c r="HM84" s="325"/>
      <c r="HN84" s="325"/>
      <c r="HO84" s="325"/>
      <c r="HP84" s="325"/>
      <c r="HQ84" s="325"/>
      <c r="HR84" s="325"/>
      <c r="HS84" s="325"/>
      <c r="HT84" s="325"/>
      <c r="HU84" s="325"/>
      <c r="HV84" s="325"/>
      <c r="HW84" s="325"/>
      <c r="HX84" s="325"/>
      <c r="HY84" s="325"/>
      <c r="HZ84" s="325"/>
      <c r="IA84" s="325"/>
      <c r="IB84" s="325"/>
      <c r="IC84" s="325"/>
      <c r="ID84" s="325"/>
      <c r="IE84" s="325"/>
      <c r="IF84" s="325"/>
      <c r="IG84" s="325"/>
      <c r="IH84" s="325"/>
      <c r="II84" s="325"/>
      <c r="IJ84" s="325"/>
      <c r="IK84" s="325"/>
      <c r="IL84" s="325"/>
      <c r="IM84" s="325"/>
      <c r="IN84" s="325"/>
      <c r="IO84" s="325"/>
      <c r="IP84" s="325"/>
      <c r="IQ84" s="325"/>
      <c r="IR84" s="325"/>
      <c r="IS84" s="325"/>
      <c r="IT84" s="325"/>
      <c r="IU84" s="325"/>
      <c r="IV84" s="325"/>
      <c r="IW84" s="325"/>
      <c r="IX84" s="325"/>
      <c r="IY84" s="325"/>
      <c r="IZ84" s="325"/>
      <c r="JA84" s="325"/>
      <c r="JB84" s="325"/>
      <c r="JC84" s="325"/>
      <c r="JD84" s="325"/>
      <c r="JE84" s="325"/>
      <c r="JF84" s="325"/>
      <c r="JG84" s="325"/>
      <c r="JH84" s="325"/>
      <c r="JI84" s="325"/>
      <c r="JJ84" s="325"/>
      <c r="JK84" s="325"/>
      <c r="JL84" s="325"/>
      <c r="JM84" s="325"/>
      <c r="JN84" s="325"/>
      <c r="JO84" s="325"/>
      <c r="JP84" s="325"/>
      <c r="JQ84" s="325"/>
      <c r="JR84" s="325"/>
      <c r="JS84" s="325"/>
      <c r="JT84" s="325"/>
      <c r="JU84" s="325"/>
      <c r="JV84" s="325"/>
      <c r="JW84" s="325"/>
      <c r="JX84" s="325"/>
      <c r="JY84" s="325"/>
      <c r="JZ84" s="325"/>
      <c r="KA84" s="325"/>
      <c r="KB84" s="325"/>
      <c r="KC84" s="325"/>
      <c r="KD84" s="325"/>
      <c r="KE84" s="325"/>
      <c r="KF84" s="325"/>
      <c r="KG84" s="325"/>
      <c r="KH84" s="325"/>
      <c r="KI84" s="325"/>
      <c r="KJ84" s="325"/>
      <c r="KK84" s="325"/>
      <c r="KL84" s="325"/>
      <c r="KM84" s="325"/>
      <c r="KN84" s="325"/>
      <c r="KO84" s="325"/>
      <c r="KP84" s="325"/>
      <c r="KQ84" s="325"/>
      <c r="KR84" s="325"/>
      <c r="KS84" s="325"/>
      <c r="KT84" s="325"/>
      <c r="KU84" s="325"/>
      <c r="KV84" s="325"/>
      <c r="KW84" s="325"/>
      <c r="KX84" s="325"/>
      <c r="KY84" s="325"/>
      <c r="KZ84" s="325"/>
      <c r="LA84" s="325"/>
      <c r="LB84" s="325"/>
      <c r="LC84" s="325"/>
      <c r="LD84" s="325"/>
      <c r="LE84" s="325"/>
      <c r="LF84" s="325"/>
      <c r="LG84" s="325"/>
      <c r="LH84" s="325"/>
      <c r="LI84" s="325"/>
      <c r="LJ84" s="325"/>
      <c r="LK84" s="325"/>
      <c r="LL84" s="325"/>
      <c r="LM84" s="325"/>
      <c r="LN84" s="325"/>
      <c r="LO84" s="325"/>
      <c r="LP84" s="325"/>
      <c r="LQ84" s="325"/>
      <c r="LR84" s="325"/>
      <c r="LS84" s="325"/>
      <c r="LT84" s="325"/>
      <c r="LU84" s="325"/>
      <c r="LV84" s="325"/>
      <c r="LW84" s="325"/>
      <c r="LX84" s="325"/>
      <c r="LY84" s="325"/>
      <c r="LZ84" s="325"/>
      <c r="MA84" s="325"/>
      <c r="MB84" s="325"/>
      <c r="MC84" s="325"/>
      <c r="MD84" s="325"/>
      <c r="ME84" s="325"/>
      <c r="MF84" s="325"/>
      <c r="MG84" s="325"/>
      <c r="MH84" s="325"/>
      <c r="MI84" s="325"/>
      <c r="MJ84" s="325"/>
      <c r="MK84" s="325"/>
      <c r="ML84" s="325"/>
      <c r="MM84" s="325"/>
      <c r="MN84" s="325"/>
      <c r="MO84" s="325"/>
      <c r="MP84" s="325"/>
      <c r="MQ84" s="325"/>
      <c r="MR84" s="325"/>
      <c r="MS84" s="325"/>
      <c r="MT84" s="325"/>
      <c r="MU84" s="325"/>
      <c r="MV84" s="325"/>
      <c r="MW84" s="325"/>
      <c r="MX84" s="325"/>
      <c r="MY84" s="325"/>
      <c r="MZ84" s="325"/>
      <c r="NA84" s="325"/>
      <c r="NB84" s="325"/>
      <c r="NC84" s="325"/>
      <c r="ND84" s="325"/>
      <c r="NE84" s="325"/>
      <c r="NF84" s="325"/>
      <c r="NG84" s="325"/>
      <c r="NH84" s="325"/>
      <c r="NI84" s="325"/>
      <c r="NJ84" s="325"/>
      <c r="NK84" s="325"/>
      <c r="NL84" s="325"/>
      <c r="NM84" s="325"/>
      <c r="NN84" s="325"/>
      <c r="NO84" s="325"/>
      <c r="NP84" s="325"/>
      <c r="NQ84" s="325"/>
      <c r="NR84" s="325"/>
      <c r="NS84" s="325"/>
      <c r="NT84" s="325"/>
      <c r="NU84" s="325"/>
      <c r="NV84" s="325"/>
      <c r="NW84" s="325"/>
      <c r="NX84" s="325"/>
      <c r="NY84" s="325"/>
      <c r="NZ84" s="325"/>
      <c r="OA84" s="325"/>
      <c r="OB84" s="325"/>
      <c r="OC84" s="325"/>
      <c r="OD84" s="325"/>
      <c r="OE84" s="325"/>
      <c r="OF84" s="325"/>
      <c r="OG84" s="325"/>
      <c r="OH84" s="325"/>
      <c r="OI84" s="325"/>
      <c r="OJ84" s="325"/>
      <c r="OK84" s="325"/>
      <c r="OL84" s="325"/>
      <c r="OM84" s="325"/>
      <c r="ON84" s="325"/>
      <c r="OO84" s="325"/>
      <c r="OP84" s="325"/>
      <c r="OQ84" s="325"/>
      <c r="OR84" s="325"/>
      <c r="OS84" s="325"/>
      <c r="OT84" s="325"/>
      <c r="OU84" s="325"/>
      <c r="OV84" s="325"/>
      <c r="OW84" s="325"/>
      <c r="OX84" s="325"/>
      <c r="OY84" s="325"/>
      <c r="OZ84" s="325"/>
      <c r="PA84" s="325"/>
      <c r="PB84" s="325"/>
      <c r="PC84" s="325"/>
      <c r="PD84" s="325"/>
      <c r="PE84" s="325"/>
      <c r="PF84" s="325"/>
      <c r="PG84" s="325"/>
      <c r="PH84" s="325"/>
      <c r="PI84" s="325"/>
      <c r="PJ84" s="325"/>
      <c r="PK84" s="325"/>
      <c r="PL84" s="325"/>
      <c r="PM84" s="325"/>
      <c r="PN84" s="325"/>
      <c r="PO84" s="325"/>
      <c r="PP84" s="325"/>
      <c r="PQ84" s="325"/>
      <c r="PR84" s="325"/>
      <c r="PS84" s="325"/>
      <c r="PT84" s="325"/>
      <c r="PU84" s="325"/>
      <c r="PV84" s="325"/>
      <c r="PW84" s="325"/>
      <c r="PX84" s="325"/>
      <c r="PY84" s="325"/>
      <c r="PZ84" s="325"/>
      <c r="QA84" s="325"/>
      <c r="QB84" s="325"/>
      <c r="QC84" s="325"/>
      <c r="QD84" s="325"/>
      <c r="QE84" s="325"/>
      <c r="QF84" s="325"/>
      <c r="QG84" s="325"/>
      <c r="QH84" s="325"/>
      <c r="QI84" s="325"/>
      <c r="QJ84" s="325"/>
      <c r="QK84" s="325"/>
      <c r="QL84" s="325"/>
      <c r="QM84" s="325"/>
      <c r="QN84" s="325"/>
      <c r="QO84" s="325"/>
      <c r="QP84" s="325"/>
      <c r="QQ84" s="325"/>
      <c r="QR84" s="325"/>
      <c r="QS84" s="325"/>
      <c r="QT84" s="325"/>
      <c r="QU84" s="325"/>
      <c r="QV84" s="325"/>
      <c r="QW84" s="325"/>
      <c r="QX84" s="325"/>
      <c r="QY84" s="325"/>
      <c r="QZ84" s="325"/>
      <c r="RA84" s="325"/>
      <c r="RB84" s="325"/>
      <c r="RC84" s="325"/>
    </row>
    <row r="85" spans="1:471" s="357" customFormat="1" ht="44.25" customHeight="1">
      <c r="A85" s="475" t="s">
        <v>3138</v>
      </c>
      <c r="B85" s="351" t="s">
        <v>1702</v>
      </c>
      <c r="C85" s="354" t="s">
        <v>1647</v>
      </c>
      <c r="D85" s="353">
        <v>43</v>
      </c>
      <c r="E85" s="353" t="s">
        <v>726</v>
      </c>
      <c r="F85" s="354"/>
      <c r="G85" s="353" t="s">
        <v>1704</v>
      </c>
      <c r="H85" s="352" t="s">
        <v>1578</v>
      </c>
      <c r="I85" s="352" t="s">
        <v>1708</v>
      </c>
      <c r="J85" s="484" t="s">
        <v>1668</v>
      </c>
      <c r="K85" s="354"/>
      <c r="L85" s="353" t="s">
        <v>1652</v>
      </c>
      <c r="M85" s="355" t="s">
        <v>1607</v>
      </c>
      <c r="N85" s="355" t="s">
        <v>1608</v>
      </c>
      <c r="O85" s="354"/>
      <c r="P85" s="353"/>
      <c r="Q85" s="353" t="s">
        <v>1677</v>
      </c>
      <c r="R85" s="353" t="s">
        <v>1698</v>
      </c>
      <c r="S85" s="353"/>
      <c r="T85" s="353" t="s">
        <v>1703</v>
      </c>
      <c r="U85" s="353"/>
      <c r="V85" s="353"/>
      <c r="W85" s="353"/>
      <c r="X85" s="353"/>
      <c r="Y85" s="353"/>
      <c r="Z85" s="353"/>
      <c r="AA85" s="353" t="s">
        <v>1705</v>
      </c>
      <c r="AB85" s="353"/>
      <c r="AC85" s="353"/>
      <c r="AD85" s="353"/>
      <c r="AE85" s="353"/>
      <c r="AF85" s="353"/>
      <c r="AG85" s="353"/>
      <c r="AH85" s="353" t="s">
        <v>1706</v>
      </c>
      <c r="AI85" s="353"/>
      <c r="AJ85" s="353"/>
      <c r="AK85" s="353"/>
      <c r="AL85" s="353"/>
      <c r="AM85" s="356" t="s">
        <v>1707</v>
      </c>
      <c r="AN85" s="325"/>
      <c r="AO85" s="325"/>
      <c r="AP85" s="325"/>
      <c r="AQ85" s="325"/>
      <c r="AR85" s="325"/>
      <c r="AS85" s="325"/>
      <c r="AT85" s="325"/>
      <c r="AU85" s="325"/>
      <c r="AV85" s="325"/>
      <c r="AW85" s="325"/>
      <c r="AX85" s="325"/>
      <c r="AY85" s="325"/>
      <c r="AZ85" s="325"/>
      <c r="BA85" s="325"/>
      <c r="BB85" s="325"/>
      <c r="BC85" s="325"/>
      <c r="BD85" s="325"/>
      <c r="BE85" s="325"/>
      <c r="BF85" s="325"/>
      <c r="BG85" s="325"/>
      <c r="BH85" s="325"/>
      <c r="BI85" s="325"/>
      <c r="BJ85" s="325"/>
      <c r="BK85" s="325"/>
      <c r="BL85" s="325"/>
      <c r="BM85" s="325"/>
      <c r="BN85" s="325"/>
      <c r="BO85" s="325"/>
      <c r="BP85" s="325"/>
      <c r="BQ85" s="325"/>
      <c r="BR85" s="325"/>
      <c r="BS85" s="325"/>
      <c r="BT85" s="325"/>
      <c r="BU85" s="325"/>
      <c r="BV85" s="325"/>
      <c r="BW85" s="325"/>
      <c r="BX85" s="325"/>
      <c r="BY85" s="325"/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25"/>
      <c r="CV85" s="325"/>
      <c r="CW85" s="325"/>
      <c r="CX85" s="325"/>
      <c r="CY85" s="325"/>
      <c r="CZ85" s="325"/>
      <c r="DA85" s="325"/>
      <c r="DB85" s="325"/>
      <c r="DC85" s="325"/>
      <c r="DD85" s="325"/>
      <c r="DE85" s="325"/>
      <c r="DF85" s="325"/>
      <c r="DG85" s="325"/>
      <c r="DH85" s="325"/>
      <c r="DI85" s="325"/>
      <c r="DJ85" s="325"/>
      <c r="DK85" s="325"/>
      <c r="DL85" s="325"/>
      <c r="DM85" s="325"/>
      <c r="DN85" s="325"/>
      <c r="DO85" s="325"/>
      <c r="DP85" s="325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  <c r="EE85" s="325"/>
      <c r="EF85" s="325"/>
      <c r="EG85" s="325"/>
      <c r="EH85" s="325"/>
      <c r="EI85" s="325"/>
      <c r="EJ85" s="325"/>
      <c r="EK85" s="325"/>
      <c r="EL85" s="325"/>
      <c r="EM85" s="325"/>
      <c r="EN85" s="325"/>
      <c r="EO85" s="325"/>
      <c r="EP85" s="325"/>
      <c r="EQ85" s="325"/>
      <c r="ER85" s="325"/>
      <c r="ES85" s="325"/>
      <c r="ET85" s="325"/>
      <c r="EU85" s="325"/>
      <c r="EV85" s="325"/>
      <c r="EW85" s="325"/>
      <c r="EX85" s="325"/>
      <c r="EY85" s="325"/>
      <c r="EZ85" s="325"/>
      <c r="FA85" s="325"/>
      <c r="FB85" s="325"/>
      <c r="FC85" s="325"/>
      <c r="FD85" s="325"/>
      <c r="FE85" s="325"/>
      <c r="FF85" s="325"/>
      <c r="FG85" s="325"/>
      <c r="FH85" s="325"/>
      <c r="FI85" s="325"/>
      <c r="FJ85" s="325"/>
      <c r="FK85" s="325"/>
      <c r="FL85" s="325"/>
      <c r="FM85" s="325"/>
      <c r="FN85" s="325"/>
      <c r="FO85" s="325"/>
      <c r="FP85" s="325"/>
      <c r="FQ85" s="325"/>
      <c r="FR85" s="325"/>
      <c r="FS85" s="325"/>
      <c r="FT85" s="325"/>
      <c r="FU85" s="325"/>
      <c r="FV85" s="325"/>
      <c r="FW85" s="325"/>
      <c r="FX85" s="325"/>
      <c r="FY85" s="325"/>
      <c r="FZ85" s="325"/>
      <c r="GA85" s="325"/>
      <c r="GB85" s="325"/>
      <c r="GC85" s="325"/>
      <c r="GD85" s="325"/>
      <c r="GE85" s="325"/>
      <c r="GF85" s="325"/>
      <c r="GG85" s="325"/>
      <c r="GH85" s="325"/>
      <c r="GI85" s="325"/>
      <c r="GJ85" s="325"/>
      <c r="GK85" s="325"/>
      <c r="GL85" s="325"/>
      <c r="GM85" s="325"/>
      <c r="GN85" s="325"/>
      <c r="GO85" s="325"/>
      <c r="GP85" s="325"/>
      <c r="GQ85" s="325"/>
      <c r="GR85" s="325"/>
      <c r="GS85" s="325"/>
      <c r="GT85" s="325"/>
      <c r="GU85" s="325"/>
      <c r="GV85" s="325"/>
      <c r="GW85" s="325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5"/>
      <c r="IB85" s="325"/>
      <c r="IC85" s="325"/>
      <c r="ID85" s="325"/>
      <c r="IE85" s="325"/>
      <c r="IF85" s="325"/>
      <c r="IG85" s="325"/>
      <c r="IH85" s="325"/>
      <c r="II85" s="325"/>
      <c r="IJ85" s="325"/>
      <c r="IK85" s="325"/>
      <c r="IL85" s="325"/>
      <c r="IM85" s="325"/>
      <c r="IN85" s="325"/>
      <c r="IO85" s="325"/>
      <c r="IP85" s="325"/>
      <c r="IQ85" s="325"/>
      <c r="IR85" s="325"/>
      <c r="IS85" s="325"/>
      <c r="IT85" s="325"/>
      <c r="IU85" s="325"/>
      <c r="IV85" s="325"/>
      <c r="IW85" s="325"/>
      <c r="IX85" s="325"/>
      <c r="IY85" s="325"/>
      <c r="IZ85" s="325"/>
      <c r="JA85" s="325"/>
      <c r="JB85" s="325"/>
      <c r="JC85" s="325"/>
      <c r="JD85" s="325"/>
      <c r="JE85" s="325"/>
      <c r="JF85" s="325"/>
      <c r="JG85" s="325"/>
      <c r="JH85" s="325"/>
      <c r="JI85" s="325"/>
      <c r="JJ85" s="325"/>
      <c r="JK85" s="325"/>
      <c r="JL85" s="325"/>
      <c r="JM85" s="325"/>
      <c r="JN85" s="325"/>
      <c r="JO85" s="325"/>
      <c r="JP85" s="325"/>
      <c r="JQ85" s="325"/>
      <c r="JR85" s="325"/>
      <c r="JS85" s="325"/>
      <c r="JT85" s="325"/>
      <c r="JU85" s="325"/>
      <c r="JV85" s="325"/>
      <c r="JW85" s="325"/>
      <c r="JX85" s="325"/>
      <c r="JY85" s="325"/>
      <c r="JZ85" s="325"/>
      <c r="KA85" s="325"/>
      <c r="KB85" s="325"/>
      <c r="KC85" s="325"/>
      <c r="KD85" s="325"/>
      <c r="KE85" s="325"/>
      <c r="KF85" s="325"/>
      <c r="KG85" s="325"/>
      <c r="KH85" s="325"/>
      <c r="KI85" s="325"/>
      <c r="KJ85" s="325"/>
      <c r="KK85" s="325"/>
      <c r="KL85" s="325"/>
      <c r="KM85" s="325"/>
      <c r="KN85" s="325"/>
      <c r="KO85" s="325"/>
      <c r="KP85" s="325"/>
      <c r="KQ85" s="325"/>
      <c r="KR85" s="325"/>
      <c r="KS85" s="325"/>
      <c r="KT85" s="325"/>
      <c r="KU85" s="325"/>
      <c r="KV85" s="325"/>
      <c r="KW85" s="325"/>
      <c r="KX85" s="325"/>
      <c r="KY85" s="325"/>
      <c r="KZ85" s="325"/>
      <c r="LA85" s="325"/>
      <c r="LB85" s="325"/>
      <c r="LC85" s="325"/>
      <c r="LD85" s="325"/>
      <c r="LE85" s="325"/>
      <c r="LF85" s="325"/>
      <c r="LG85" s="325"/>
      <c r="LH85" s="325"/>
      <c r="LI85" s="325"/>
      <c r="LJ85" s="325"/>
      <c r="LK85" s="325"/>
      <c r="LL85" s="325"/>
      <c r="LM85" s="325"/>
      <c r="LN85" s="325"/>
      <c r="LO85" s="325"/>
      <c r="LP85" s="325"/>
      <c r="LQ85" s="325"/>
      <c r="LR85" s="325"/>
      <c r="LS85" s="325"/>
      <c r="LT85" s="325"/>
      <c r="LU85" s="325"/>
      <c r="LV85" s="325"/>
      <c r="LW85" s="325"/>
      <c r="LX85" s="325"/>
      <c r="LY85" s="325"/>
      <c r="LZ85" s="325"/>
      <c r="MA85" s="325"/>
      <c r="MB85" s="325"/>
      <c r="MC85" s="325"/>
      <c r="MD85" s="325"/>
      <c r="ME85" s="325"/>
      <c r="MF85" s="325"/>
      <c r="MG85" s="325"/>
      <c r="MH85" s="325"/>
      <c r="MI85" s="325"/>
      <c r="MJ85" s="325"/>
      <c r="MK85" s="325"/>
      <c r="ML85" s="325"/>
      <c r="MM85" s="325"/>
      <c r="MN85" s="325"/>
      <c r="MO85" s="325"/>
      <c r="MP85" s="325"/>
      <c r="MQ85" s="325"/>
      <c r="MR85" s="325"/>
      <c r="MS85" s="325"/>
      <c r="MT85" s="325"/>
      <c r="MU85" s="325"/>
      <c r="MV85" s="325"/>
      <c r="MW85" s="325"/>
      <c r="MX85" s="325"/>
      <c r="MY85" s="325"/>
      <c r="MZ85" s="325"/>
      <c r="NA85" s="325"/>
      <c r="NB85" s="325"/>
      <c r="NC85" s="325"/>
      <c r="ND85" s="325"/>
      <c r="NE85" s="325"/>
      <c r="NF85" s="325"/>
      <c r="NG85" s="325"/>
      <c r="NH85" s="325"/>
      <c r="NI85" s="325"/>
      <c r="NJ85" s="325"/>
      <c r="NK85" s="325"/>
      <c r="NL85" s="325"/>
      <c r="NM85" s="325"/>
      <c r="NN85" s="325"/>
      <c r="NO85" s="325"/>
      <c r="NP85" s="325"/>
      <c r="NQ85" s="325"/>
      <c r="NR85" s="325"/>
      <c r="NS85" s="325"/>
      <c r="NT85" s="325"/>
      <c r="NU85" s="325"/>
      <c r="NV85" s="325"/>
      <c r="NW85" s="325"/>
      <c r="NX85" s="325"/>
      <c r="NY85" s="325"/>
      <c r="NZ85" s="325"/>
      <c r="OA85" s="325"/>
      <c r="OB85" s="325"/>
      <c r="OC85" s="325"/>
      <c r="OD85" s="325"/>
      <c r="OE85" s="325"/>
      <c r="OF85" s="325"/>
      <c r="OG85" s="325"/>
      <c r="OH85" s="325"/>
      <c r="OI85" s="325"/>
      <c r="OJ85" s="325"/>
      <c r="OK85" s="325"/>
      <c r="OL85" s="325"/>
      <c r="OM85" s="325"/>
      <c r="ON85" s="325"/>
      <c r="OO85" s="325"/>
      <c r="OP85" s="325"/>
      <c r="OQ85" s="325"/>
      <c r="OR85" s="325"/>
      <c r="OS85" s="325"/>
      <c r="OT85" s="325"/>
      <c r="OU85" s="325"/>
      <c r="OV85" s="325"/>
      <c r="OW85" s="325"/>
      <c r="OX85" s="325"/>
      <c r="OY85" s="325"/>
      <c r="OZ85" s="325"/>
      <c r="PA85" s="325"/>
      <c r="PB85" s="325"/>
      <c r="PC85" s="325"/>
      <c r="PD85" s="325"/>
      <c r="PE85" s="325"/>
      <c r="PF85" s="325"/>
      <c r="PG85" s="325"/>
      <c r="PH85" s="325"/>
      <c r="PI85" s="325"/>
      <c r="PJ85" s="325"/>
      <c r="PK85" s="325"/>
      <c r="PL85" s="325"/>
      <c r="PM85" s="325"/>
      <c r="PN85" s="325"/>
      <c r="PO85" s="325"/>
      <c r="PP85" s="325"/>
      <c r="PQ85" s="325"/>
      <c r="PR85" s="325"/>
      <c r="PS85" s="325"/>
      <c r="PT85" s="325"/>
      <c r="PU85" s="325"/>
      <c r="PV85" s="325"/>
      <c r="PW85" s="325"/>
      <c r="PX85" s="325"/>
      <c r="PY85" s="325"/>
      <c r="PZ85" s="325"/>
      <c r="QA85" s="325"/>
      <c r="QB85" s="325"/>
      <c r="QC85" s="325"/>
      <c r="QD85" s="325"/>
      <c r="QE85" s="325"/>
      <c r="QF85" s="325"/>
      <c r="QG85" s="325"/>
      <c r="QH85" s="325"/>
      <c r="QI85" s="325"/>
      <c r="QJ85" s="325"/>
      <c r="QK85" s="325"/>
      <c r="QL85" s="325"/>
      <c r="QM85" s="325"/>
      <c r="QN85" s="325"/>
      <c r="QO85" s="325"/>
      <c r="QP85" s="325"/>
      <c r="QQ85" s="325"/>
      <c r="QR85" s="325"/>
      <c r="QS85" s="325"/>
      <c r="QT85" s="325"/>
      <c r="QU85" s="325"/>
      <c r="QV85" s="325"/>
      <c r="QW85" s="325"/>
      <c r="QX85" s="325"/>
      <c r="QY85" s="325"/>
      <c r="QZ85" s="325"/>
      <c r="RA85" s="325"/>
      <c r="RB85" s="325"/>
      <c r="RC85" s="325"/>
    </row>
    <row r="86" spans="1:471" s="357" customFormat="1" ht="44.25" customHeight="1" thickBot="1">
      <c r="A86" s="475" t="s">
        <v>3138</v>
      </c>
      <c r="B86" s="473" t="s">
        <v>1702</v>
      </c>
      <c r="C86" s="433" t="s">
        <v>1647</v>
      </c>
      <c r="D86" s="434">
        <v>43</v>
      </c>
      <c r="E86" s="434" t="s">
        <v>726</v>
      </c>
      <c r="F86" s="433"/>
      <c r="G86" s="434" t="s">
        <v>1704</v>
      </c>
      <c r="H86" s="432" t="s">
        <v>1579</v>
      </c>
      <c r="I86" s="432" t="s">
        <v>1709</v>
      </c>
      <c r="J86" s="467" t="s">
        <v>1668</v>
      </c>
      <c r="K86" s="433"/>
      <c r="L86" s="434" t="s">
        <v>1652</v>
      </c>
      <c r="M86" s="435" t="s">
        <v>1607</v>
      </c>
      <c r="N86" s="435" t="s">
        <v>1608</v>
      </c>
      <c r="O86" s="433"/>
      <c r="P86" s="433"/>
      <c r="Q86" s="434" t="s">
        <v>1677</v>
      </c>
      <c r="R86" s="434" t="s">
        <v>1698</v>
      </c>
      <c r="S86" s="433"/>
      <c r="T86" s="433" t="s">
        <v>1703</v>
      </c>
      <c r="U86" s="433"/>
      <c r="V86" s="433"/>
      <c r="W86" s="433"/>
      <c r="X86" s="433"/>
      <c r="Y86" s="433"/>
      <c r="Z86" s="433"/>
      <c r="AA86" s="434" t="s">
        <v>1705</v>
      </c>
      <c r="AB86" s="433"/>
      <c r="AC86" s="433"/>
      <c r="AD86" s="433"/>
      <c r="AE86" s="433"/>
      <c r="AF86" s="433"/>
      <c r="AG86" s="433"/>
      <c r="AH86" s="433" t="s">
        <v>1706</v>
      </c>
      <c r="AI86" s="433"/>
      <c r="AJ86" s="433"/>
      <c r="AK86" s="433"/>
      <c r="AL86" s="433"/>
      <c r="AM86" s="436" t="s">
        <v>1707</v>
      </c>
      <c r="AN86" s="325"/>
      <c r="AO86" s="325"/>
      <c r="AP86" s="325"/>
      <c r="AQ86" s="325"/>
      <c r="AR86" s="325"/>
      <c r="AS86" s="325"/>
      <c r="AT86" s="325"/>
      <c r="AU86" s="325"/>
      <c r="AV86" s="325"/>
      <c r="AW86" s="325"/>
      <c r="AX86" s="325"/>
      <c r="AY86" s="325"/>
      <c r="AZ86" s="325"/>
      <c r="BA86" s="325"/>
      <c r="BB86" s="325"/>
      <c r="BC86" s="325"/>
      <c r="BD86" s="325"/>
      <c r="BE86" s="325"/>
      <c r="BF86" s="325"/>
      <c r="BG86" s="325"/>
      <c r="BH86" s="325"/>
      <c r="BI86" s="325"/>
      <c r="BJ86" s="325"/>
      <c r="BK86" s="325"/>
      <c r="BL86" s="325"/>
      <c r="BM86" s="325"/>
      <c r="BN86" s="325"/>
      <c r="BO86" s="325"/>
      <c r="BP86" s="325"/>
      <c r="BQ86" s="325"/>
      <c r="BR86" s="325"/>
      <c r="BS86" s="325"/>
      <c r="BT86" s="325"/>
      <c r="BU86" s="325"/>
      <c r="BV86" s="325"/>
      <c r="BW86" s="325"/>
      <c r="BX86" s="325"/>
      <c r="BY86" s="325"/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25"/>
      <c r="CV86" s="325"/>
      <c r="CW86" s="325"/>
      <c r="CX86" s="325"/>
      <c r="CY86" s="325"/>
      <c r="CZ86" s="325"/>
      <c r="DA86" s="325"/>
      <c r="DB86" s="325"/>
      <c r="DC86" s="325"/>
      <c r="DD86" s="325"/>
      <c r="DE86" s="325"/>
      <c r="DF86" s="325"/>
      <c r="DG86" s="325"/>
      <c r="DH86" s="325"/>
      <c r="DI86" s="325"/>
      <c r="DJ86" s="325"/>
      <c r="DK86" s="325"/>
      <c r="DL86" s="325"/>
      <c r="DM86" s="325"/>
      <c r="DN86" s="325"/>
      <c r="DO86" s="325"/>
      <c r="DP86" s="325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  <c r="EE86" s="325"/>
      <c r="EF86" s="325"/>
      <c r="EG86" s="325"/>
      <c r="EH86" s="325"/>
      <c r="EI86" s="325"/>
      <c r="EJ86" s="325"/>
      <c r="EK86" s="325"/>
      <c r="EL86" s="325"/>
      <c r="EM86" s="325"/>
      <c r="EN86" s="325"/>
      <c r="EO86" s="325"/>
      <c r="EP86" s="325"/>
      <c r="EQ86" s="325"/>
      <c r="ER86" s="325"/>
      <c r="ES86" s="325"/>
      <c r="ET86" s="325"/>
      <c r="EU86" s="325"/>
      <c r="EV86" s="325"/>
      <c r="EW86" s="325"/>
      <c r="EX86" s="325"/>
      <c r="EY86" s="325"/>
      <c r="EZ86" s="325"/>
      <c r="FA86" s="325"/>
      <c r="FB86" s="325"/>
      <c r="FC86" s="325"/>
      <c r="FD86" s="325"/>
      <c r="FE86" s="325"/>
      <c r="FF86" s="325"/>
      <c r="FG86" s="325"/>
      <c r="FH86" s="325"/>
      <c r="FI86" s="325"/>
      <c r="FJ86" s="325"/>
      <c r="FK86" s="325"/>
      <c r="FL86" s="325"/>
      <c r="FM86" s="325"/>
      <c r="FN86" s="325"/>
      <c r="FO86" s="325"/>
      <c r="FP86" s="325"/>
      <c r="FQ86" s="325"/>
      <c r="FR86" s="325"/>
      <c r="FS86" s="325"/>
      <c r="FT86" s="325"/>
      <c r="FU86" s="325"/>
      <c r="FV86" s="325"/>
      <c r="FW86" s="325"/>
      <c r="FX86" s="325"/>
      <c r="FY86" s="325"/>
      <c r="FZ86" s="325"/>
      <c r="GA86" s="325"/>
      <c r="GB86" s="325"/>
      <c r="GC86" s="325"/>
      <c r="GD86" s="325"/>
      <c r="GE86" s="325"/>
      <c r="GF86" s="325"/>
      <c r="GG86" s="325"/>
      <c r="GH86" s="325"/>
      <c r="GI86" s="325"/>
      <c r="GJ86" s="325"/>
      <c r="GK86" s="325"/>
      <c r="GL86" s="325"/>
      <c r="GM86" s="325"/>
      <c r="GN86" s="325"/>
      <c r="GO86" s="325"/>
      <c r="GP86" s="325"/>
      <c r="GQ86" s="325"/>
      <c r="GR86" s="325"/>
      <c r="GS86" s="325"/>
      <c r="GT86" s="325"/>
      <c r="GU86" s="325"/>
      <c r="GV86" s="325"/>
      <c r="GW86" s="325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5"/>
      <c r="IB86" s="325"/>
      <c r="IC86" s="325"/>
      <c r="ID86" s="325"/>
      <c r="IE86" s="325"/>
      <c r="IF86" s="325"/>
      <c r="IG86" s="325"/>
      <c r="IH86" s="325"/>
      <c r="II86" s="325"/>
      <c r="IJ86" s="325"/>
      <c r="IK86" s="325"/>
      <c r="IL86" s="325"/>
      <c r="IM86" s="325"/>
      <c r="IN86" s="325"/>
      <c r="IO86" s="325"/>
      <c r="IP86" s="325"/>
      <c r="IQ86" s="325"/>
      <c r="IR86" s="325"/>
      <c r="IS86" s="325"/>
      <c r="IT86" s="325"/>
      <c r="IU86" s="325"/>
      <c r="IV86" s="325"/>
      <c r="IW86" s="325"/>
      <c r="IX86" s="325"/>
      <c r="IY86" s="325"/>
      <c r="IZ86" s="325"/>
      <c r="JA86" s="325"/>
      <c r="JB86" s="325"/>
      <c r="JC86" s="325"/>
      <c r="JD86" s="325"/>
      <c r="JE86" s="325"/>
      <c r="JF86" s="325"/>
      <c r="JG86" s="325"/>
      <c r="JH86" s="325"/>
      <c r="JI86" s="325"/>
      <c r="JJ86" s="325"/>
      <c r="JK86" s="325"/>
      <c r="JL86" s="325"/>
      <c r="JM86" s="325"/>
      <c r="JN86" s="325"/>
      <c r="JO86" s="325"/>
      <c r="JP86" s="325"/>
      <c r="JQ86" s="325"/>
      <c r="JR86" s="325"/>
      <c r="JS86" s="325"/>
      <c r="JT86" s="325"/>
      <c r="JU86" s="325"/>
      <c r="JV86" s="325"/>
      <c r="JW86" s="325"/>
      <c r="JX86" s="325"/>
      <c r="JY86" s="325"/>
      <c r="JZ86" s="325"/>
      <c r="KA86" s="325"/>
      <c r="KB86" s="325"/>
      <c r="KC86" s="325"/>
      <c r="KD86" s="325"/>
      <c r="KE86" s="325"/>
      <c r="KF86" s="325"/>
      <c r="KG86" s="325"/>
      <c r="KH86" s="325"/>
      <c r="KI86" s="325"/>
      <c r="KJ86" s="325"/>
      <c r="KK86" s="325"/>
      <c r="KL86" s="325"/>
      <c r="KM86" s="325"/>
      <c r="KN86" s="325"/>
      <c r="KO86" s="325"/>
      <c r="KP86" s="325"/>
      <c r="KQ86" s="325"/>
      <c r="KR86" s="325"/>
      <c r="KS86" s="325"/>
      <c r="KT86" s="325"/>
      <c r="KU86" s="325"/>
      <c r="KV86" s="325"/>
      <c r="KW86" s="325"/>
      <c r="KX86" s="325"/>
      <c r="KY86" s="325"/>
      <c r="KZ86" s="325"/>
      <c r="LA86" s="325"/>
      <c r="LB86" s="325"/>
      <c r="LC86" s="325"/>
      <c r="LD86" s="325"/>
      <c r="LE86" s="325"/>
      <c r="LF86" s="325"/>
      <c r="LG86" s="325"/>
      <c r="LH86" s="325"/>
      <c r="LI86" s="325"/>
      <c r="LJ86" s="325"/>
      <c r="LK86" s="325"/>
      <c r="LL86" s="325"/>
      <c r="LM86" s="325"/>
      <c r="LN86" s="325"/>
      <c r="LO86" s="325"/>
      <c r="LP86" s="325"/>
      <c r="LQ86" s="325"/>
      <c r="LR86" s="325"/>
      <c r="LS86" s="325"/>
      <c r="LT86" s="325"/>
      <c r="LU86" s="325"/>
      <c r="LV86" s="325"/>
      <c r="LW86" s="325"/>
      <c r="LX86" s="325"/>
      <c r="LY86" s="325"/>
      <c r="LZ86" s="325"/>
      <c r="MA86" s="325"/>
      <c r="MB86" s="325"/>
      <c r="MC86" s="325"/>
      <c r="MD86" s="325"/>
      <c r="ME86" s="325"/>
      <c r="MF86" s="325"/>
      <c r="MG86" s="325"/>
      <c r="MH86" s="325"/>
      <c r="MI86" s="325"/>
      <c r="MJ86" s="325"/>
      <c r="MK86" s="325"/>
      <c r="ML86" s="325"/>
      <c r="MM86" s="325"/>
      <c r="MN86" s="325"/>
      <c r="MO86" s="325"/>
      <c r="MP86" s="325"/>
      <c r="MQ86" s="325"/>
      <c r="MR86" s="325"/>
      <c r="MS86" s="325"/>
      <c r="MT86" s="325"/>
      <c r="MU86" s="325"/>
      <c r="MV86" s="325"/>
      <c r="MW86" s="325"/>
      <c r="MX86" s="325"/>
      <c r="MY86" s="325"/>
      <c r="MZ86" s="325"/>
      <c r="NA86" s="325"/>
      <c r="NB86" s="325"/>
      <c r="NC86" s="325"/>
      <c r="ND86" s="325"/>
      <c r="NE86" s="325"/>
      <c r="NF86" s="325"/>
      <c r="NG86" s="325"/>
      <c r="NH86" s="325"/>
      <c r="NI86" s="325"/>
      <c r="NJ86" s="325"/>
      <c r="NK86" s="325"/>
      <c r="NL86" s="325"/>
      <c r="NM86" s="325"/>
      <c r="NN86" s="325"/>
      <c r="NO86" s="325"/>
      <c r="NP86" s="325"/>
      <c r="NQ86" s="325"/>
      <c r="NR86" s="325"/>
      <c r="NS86" s="325"/>
      <c r="NT86" s="325"/>
      <c r="NU86" s="325"/>
      <c r="NV86" s="325"/>
      <c r="NW86" s="325"/>
      <c r="NX86" s="325"/>
      <c r="NY86" s="325"/>
      <c r="NZ86" s="325"/>
      <c r="OA86" s="325"/>
      <c r="OB86" s="325"/>
      <c r="OC86" s="325"/>
      <c r="OD86" s="325"/>
      <c r="OE86" s="325"/>
      <c r="OF86" s="325"/>
      <c r="OG86" s="325"/>
      <c r="OH86" s="325"/>
      <c r="OI86" s="325"/>
      <c r="OJ86" s="325"/>
      <c r="OK86" s="325"/>
      <c r="OL86" s="325"/>
      <c r="OM86" s="325"/>
      <c r="ON86" s="325"/>
      <c r="OO86" s="325"/>
      <c r="OP86" s="325"/>
      <c r="OQ86" s="325"/>
      <c r="OR86" s="325"/>
      <c r="OS86" s="325"/>
      <c r="OT86" s="325"/>
      <c r="OU86" s="325"/>
      <c r="OV86" s="325"/>
      <c r="OW86" s="325"/>
      <c r="OX86" s="325"/>
      <c r="OY86" s="325"/>
      <c r="OZ86" s="325"/>
      <c r="PA86" s="325"/>
      <c r="PB86" s="325"/>
      <c r="PC86" s="325"/>
      <c r="PD86" s="325"/>
      <c r="PE86" s="325"/>
      <c r="PF86" s="325"/>
      <c r="PG86" s="325"/>
      <c r="PH86" s="325"/>
      <c r="PI86" s="325"/>
      <c r="PJ86" s="325"/>
      <c r="PK86" s="325"/>
      <c r="PL86" s="325"/>
      <c r="PM86" s="325"/>
      <c r="PN86" s="325"/>
      <c r="PO86" s="325"/>
      <c r="PP86" s="325"/>
      <c r="PQ86" s="325"/>
      <c r="PR86" s="325"/>
      <c r="PS86" s="325"/>
      <c r="PT86" s="325"/>
      <c r="PU86" s="325"/>
      <c r="PV86" s="325"/>
      <c r="PW86" s="325"/>
      <c r="PX86" s="325"/>
      <c r="PY86" s="325"/>
      <c r="PZ86" s="325"/>
      <c r="QA86" s="325"/>
      <c r="QB86" s="325"/>
      <c r="QC86" s="325"/>
      <c r="QD86" s="325"/>
      <c r="QE86" s="325"/>
      <c r="QF86" s="325"/>
      <c r="QG86" s="325"/>
      <c r="QH86" s="325"/>
      <c r="QI86" s="325"/>
      <c r="QJ86" s="325"/>
      <c r="QK86" s="325"/>
      <c r="QL86" s="325"/>
      <c r="QM86" s="325"/>
      <c r="QN86" s="325"/>
      <c r="QO86" s="325"/>
      <c r="QP86" s="325"/>
      <c r="QQ86" s="325"/>
      <c r="QR86" s="325"/>
      <c r="QS86" s="325"/>
      <c r="QT86" s="325"/>
      <c r="QU86" s="325"/>
      <c r="QV86" s="325"/>
      <c r="QW86" s="325"/>
      <c r="QX86" s="325"/>
      <c r="QY86" s="325"/>
      <c r="QZ86" s="325"/>
      <c r="RA86" s="325"/>
      <c r="RB86" s="325"/>
      <c r="RC86" s="325"/>
    </row>
    <row r="87" spans="1:471" s="357" customFormat="1" ht="44.25" customHeight="1" thickBot="1">
      <c r="A87" s="485" t="s">
        <v>3138</v>
      </c>
      <c r="B87" s="474" t="s">
        <v>1710</v>
      </c>
      <c r="C87" s="439" t="s">
        <v>1647</v>
      </c>
      <c r="D87" s="440">
        <v>86</v>
      </c>
      <c r="E87" s="440" t="s">
        <v>726</v>
      </c>
      <c r="F87" s="441"/>
      <c r="G87" s="440" t="s">
        <v>1716</v>
      </c>
      <c r="H87" s="439" t="s">
        <v>1577</v>
      </c>
      <c r="I87" s="439" t="s">
        <v>1718</v>
      </c>
      <c r="J87" s="442" t="s">
        <v>1719</v>
      </c>
      <c r="K87" s="441"/>
      <c r="L87" s="440" t="s">
        <v>1652</v>
      </c>
      <c r="M87" s="443" t="s">
        <v>1607</v>
      </c>
      <c r="N87" s="443" t="s">
        <v>1608</v>
      </c>
      <c r="O87" s="441"/>
      <c r="P87" s="440"/>
      <c r="Q87" s="440" t="s">
        <v>1649</v>
      </c>
      <c r="R87" s="440" t="s">
        <v>1650</v>
      </c>
      <c r="S87" s="440"/>
      <c r="T87" s="440"/>
      <c r="U87" s="440"/>
      <c r="V87" s="440"/>
      <c r="W87" s="440"/>
      <c r="X87" s="440"/>
      <c r="Y87" s="440"/>
      <c r="Z87" s="440"/>
      <c r="AA87" s="440" t="s">
        <v>1651</v>
      </c>
      <c r="AB87" s="440" t="s">
        <v>1717</v>
      </c>
      <c r="AC87" s="440"/>
      <c r="AD87" s="441"/>
      <c r="AE87" s="441"/>
      <c r="AF87" s="441"/>
      <c r="AG87" s="441"/>
      <c r="AH87" s="441"/>
      <c r="AI87" s="441"/>
      <c r="AJ87" s="441"/>
      <c r="AK87" s="441"/>
      <c r="AL87" s="441"/>
      <c r="AM87" s="486"/>
      <c r="AN87" s="325"/>
      <c r="AO87" s="325"/>
      <c r="AP87" s="325"/>
      <c r="AQ87" s="325"/>
      <c r="AR87" s="325"/>
      <c r="AS87" s="325"/>
      <c r="AT87" s="325"/>
      <c r="AU87" s="325"/>
      <c r="AV87" s="325"/>
      <c r="AW87" s="325"/>
      <c r="AX87" s="325"/>
      <c r="AY87" s="325"/>
      <c r="AZ87" s="325"/>
      <c r="BA87" s="325"/>
      <c r="BB87" s="325"/>
      <c r="BC87" s="325"/>
      <c r="BD87" s="325"/>
      <c r="BE87" s="325"/>
      <c r="BF87" s="325"/>
      <c r="BG87" s="325"/>
      <c r="BH87" s="325"/>
      <c r="BI87" s="325"/>
      <c r="BJ87" s="325"/>
      <c r="BK87" s="325"/>
      <c r="BL87" s="325"/>
      <c r="BM87" s="325"/>
      <c r="BN87" s="325"/>
      <c r="BO87" s="325"/>
      <c r="BP87" s="325"/>
      <c r="BQ87" s="325"/>
      <c r="BR87" s="325"/>
      <c r="BS87" s="325"/>
      <c r="BT87" s="325"/>
      <c r="BU87" s="325"/>
      <c r="BV87" s="325"/>
      <c r="BW87" s="325"/>
      <c r="BX87" s="325"/>
      <c r="BY87" s="325"/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25"/>
      <c r="CV87" s="325"/>
      <c r="CW87" s="325"/>
      <c r="CX87" s="325"/>
      <c r="CY87" s="325"/>
      <c r="CZ87" s="325"/>
      <c r="DA87" s="325"/>
      <c r="DB87" s="325"/>
      <c r="DC87" s="325"/>
      <c r="DD87" s="325"/>
      <c r="DE87" s="325"/>
      <c r="DF87" s="325"/>
      <c r="DG87" s="325"/>
      <c r="DH87" s="325"/>
      <c r="DI87" s="325"/>
      <c r="DJ87" s="325"/>
      <c r="DK87" s="325"/>
      <c r="DL87" s="325"/>
      <c r="DM87" s="325"/>
      <c r="DN87" s="325"/>
      <c r="DO87" s="325"/>
      <c r="DP87" s="325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  <c r="EE87" s="325"/>
      <c r="EF87" s="325"/>
      <c r="EG87" s="325"/>
      <c r="EH87" s="325"/>
      <c r="EI87" s="325"/>
      <c r="EJ87" s="325"/>
      <c r="EK87" s="325"/>
      <c r="EL87" s="325"/>
      <c r="EM87" s="325"/>
      <c r="EN87" s="325"/>
      <c r="EO87" s="325"/>
      <c r="EP87" s="325"/>
      <c r="EQ87" s="325"/>
      <c r="ER87" s="325"/>
      <c r="ES87" s="325"/>
      <c r="ET87" s="325"/>
      <c r="EU87" s="325"/>
      <c r="EV87" s="325"/>
      <c r="EW87" s="325"/>
      <c r="EX87" s="325"/>
      <c r="EY87" s="325"/>
      <c r="EZ87" s="325"/>
      <c r="FA87" s="325"/>
      <c r="FB87" s="325"/>
      <c r="FC87" s="325"/>
      <c r="FD87" s="325"/>
      <c r="FE87" s="325"/>
      <c r="FF87" s="325"/>
      <c r="FG87" s="325"/>
      <c r="FH87" s="325"/>
      <c r="FI87" s="325"/>
      <c r="FJ87" s="325"/>
      <c r="FK87" s="325"/>
      <c r="FL87" s="325"/>
      <c r="FM87" s="325"/>
      <c r="FN87" s="325"/>
      <c r="FO87" s="325"/>
      <c r="FP87" s="325"/>
      <c r="FQ87" s="325"/>
      <c r="FR87" s="325"/>
      <c r="FS87" s="325"/>
      <c r="FT87" s="325"/>
      <c r="FU87" s="325"/>
      <c r="FV87" s="325"/>
      <c r="FW87" s="325"/>
      <c r="FX87" s="325"/>
      <c r="FY87" s="325"/>
      <c r="FZ87" s="325"/>
      <c r="GA87" s="325"/>
      <c r="GB87" s="325"/>
      <c r="GC87" s="325"/>
      <c r="GD87" s="325"/>
      <c r="GE87" s="325"/>
      <c r="GF87" s="325"/>
      <c r="GG87" s="325"/>
      <c r="GH87" s="325"/>
      <c r="GI87" s="325"/>
      <c r="GJ87" s="325"/>
      <c r="GK87" s="325"/>
      <c r="GL87" s="325"/>
      <c r="GM87" s="325"/>
      <c r="GN87" s="325"/>
      <c r="GO87" s="325"/>
      <c r="GP87" s="325"/>
      <c r="GQ87" s="325"/>
      <c r="GR87" s="325"/>
      <c r="GS87" s="325"/>
      <c r="GT87" s="325"/>
      <c r="GU87" s="325"/>
      <c r="GV87" s="325"/>
      <c r="GW87" s="325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5"/>
      <c r="IB87" s="325"/>
      <c r="IC87" s="325"/>
      <c r="ID87" s="325"/>
      <c r="IE87" s="325"/>
      <c r="IF87" s="325"/>
      <c r="IG87" s="325"/>
      <c r="IH87" s="325"/>
      <c r="II87" s="325"/>
      <c r="IJ87" s="325"/>
      <c r="IK87" s="325"/>
      <c r="IL87" s="325"/>
      <c r="IM87" s="325"/>
      <c r="IN87" s="325"/>
      <c r="IO87" s="325"/>
      <c r="IP87" s="325"/>
      <c r="IQ87" s="325"/>
      <c r="IR87" s="325"/>
      <c r="IS87" s="325"/>
      <c r="IT87" s="325"/>
      <c r="IU87" s="325"/>
      <c r="IV87" s="325"/>
      <c r="IW87" s="325"/>
      <c r="IX87" s="325"/>
      <c r="IY87" s="325"/>
      <c r="IZ87" s="325"/>
      <c r="JA87" s="325"/>
      <c r="JB87" s="325"/>
      <c r="JC87" s="325"/>
      <c r="JD87" s="325"/>
      <c r="JE87" s="325"/>
      <c r="JF87" s="325"/>
      <c r="JG87" s="325"/>
      <c r="JH87" s="325"/>
      <c r="JI87" s="325"/>
      <c r="JJ87" s="325"/>
      <c r="JK87" s="325"/>
      <c r="JL87" s="325"/>
      <c r="JM87" s="325"/>
      <c r="JN87" s="325"/>
      <c r="JO87" s="325"/>
      <c r="JP87" s="325"/>
      <c r="JQ87" s="325"/>
      <c r="JR87" s="325"/>
      <c r="JS87" s="325"/>
      <c r="JT87" s="325"/>
      <c r="JU87" s="325"/>
      <c r="JV87" s="325"/>
      <c r="JW87" s="325"/>
      <c r="JX87" s="325"/>
      <c r="JY87" s="325"/>
      <c r="JZ87" s="325"/>
      <c r="KA87" s="325"/>
      <c r="KB87" s="325"/>
      <c r="KC87" s="325"/>
      <c r="KD87" s="325"/>
      <c r="KE87" s="325"/>
      <c r="KF87" s="325"/>
      <c r="KG87" s="325"/>
      <c r="KH87" s="325"/>
      <c r="KI87" s="325"/>
      <c r="KJ87" s="325"/>
      <c r="KK87" s="325"/>
      <c r="KL87" s="325"/>
      <c r="KM87" s="325"/>
      <c r="KN87" s="325"/>
      <c r="KO87" s="325"/>
      <c r="KP87" s="325"/>
      <c r="KQ87" s="325"/>
      <c r="KR87" s="325"/>
      <c r="KS87" s="325"/>
      <c r="KT87" s="325"/>
      <c r="KU87" s="325"/>
      <c r="KV87" s="325"/>
      <c r="KW87" s="325"/>
      <c r="KX87" s="325"/>
      <c r="KY87" s="325"/>
      <c r="KZ87" s="325"/>
      <c r="LA87" s="325"/>
      <c r="LB87" s="325"/>
      <c r="LC87" s="325"/>
      <c r="LD87" s="325"/>
      <c r="LE87" s="325"/>
      <c r="LF87" s="325"/>
      <c r="LG87" s="325"/>
      <c r="LH87" s="325"/>
      <c r="LI87" s="325"/>
      <c r="LJ87" s="325"/>
      <c r="LK87" s="325"/>
      <c r="LL87" s="325"/>
      <c r="LM87" s="325"/>
      <c r="LN87" s="325"/>
      <c r="LO87" s="325"/>
      <c r="LP87" s="325"/>
      <c r="LQ87" s="325"/>
      <c r="LR87" s="325"/>
      <c r="LS87" s="325"/>
      <c r="LT87" s="325"/>
      <c r="LU87" s="325"/>
      <c r="LV87" s="325"/>
      <c r="LW87" s="325"/>
      <c r="LX87" s="325"/>
      <c r="LY87" s="325"/>
      <c r="LZ87" s="325"/>
      <c r="MA87" s="325"/>
      <c r="MB87" s="325"/>
      <c r="MC87" s="325"/>
      <c r="MD87" s="325"/>
      <c r="ME87" s="325"/>
      <c r="MF87" s="325"/>
      <c r="MG87" s="325"/>
      <c r="MH87" s="325"/>
      <c r="MI87" s="325"/>
      <c r="MJ87" s="325"/>
      <c r="MK87" s="325"/>
      <c r="ML87" s="325"/>
      <c r="MM87" s="325"/>
      <c r="MN87" s="325"/>
      <c r="MO87" s="325"/>
      <c r="MP87" s="325"/>
      <c r="MQ87" s="325"/>
      <c r="MR87" s="325"/>
      <c r="MS87" s="325"/>
      <c r="MT87" s="325"/>
      <c r="MU87" s="325"/>
      <c r="MV87" s="325"/>
      <c r="MW87" s="325"/>
      <c r="MX87" s="325"/>
      <c r="MY87" s="325"/>
      <c r="MZ87" s="325"/>
      <c r="NA87" s="325"/>
      <c r="NB87" s="325"/>
      <c r="NC87" s="325"/>
      <c r="ND87" s="325"/>
      <c r="NE87" s="325"/>
      <c r="NF87" s="325"/>
      <c r="NG87" s="325"/>
      <c r="NH87" s="325"/>
      <c r="NI87" s="325"/>
      <c r="NJ87" s="325"/>
      <c r="NK87" s="325"/>
      <c r="NL87" s="325"/>
      <c r="NM87" s="325"/>
      <c r="NN87" s="325"/>
      <c r="NO87" s="325"/>
      <c r="NP87" s="325"/>
      <c r="NQ87" s="325"/>
      <c r="NR87" s="325"/>
      <c r="NS87" s="325"/>
      <c r="NT87" s="325"/>
      <c r="NU87" s="325"/>
      <c r="NV87" s="325"/>
      <c r="NW87" s="325"/>
      <c r="NX87" s="325"/>
      <c r="NY87" s="325"/>
      <c r="NZ87" s="325"/>
      <c r="OA87" s="325"/>
      <c r="OB87" s="325"/>
      <c r="OC87" s="325"/>
      <c r="OD87" s="325"/>
      <c r="OE87" s="325"/>
      <c r="OF87" s="325"/>
      <c r="OG87" s="325"/>
      <c r="OH87" s="325"/>
      <c r="OI87" s="325"/>
      <c r="OJ87" s="325"/>
      <c r="OK87" s="325"/>
      <c r="OL87" s="325"/>
      <c r="OM87" s="325"/>
      <c r="ON87" s="325"/>
      <c r="OO87" s="325"/>
      <c r="OP87" s="325"/>
      <c r="OQ87" s="325"/>
      <c r="OR87" s="325"/>
      <c r="OS87" s="325"/>
      <c r="OT87" s="325"/>
      <c r="OU87" s="325"/>
      <c r="OV87" s="325"/>
      <c r="OW87" s="325"/>
      <c r="OX87" s="325"/>
      <c r="OY87" s="325"/>
      <c r="OZ87" s="325"/>
      <c r="PA87" s="325"/>
      <c r="PB87" s="325"/>
      <c r="PC87" s="325"/>
      <c r="PD87" s="325"/>
      <c r="PE87" s="325"/>
      <c r="PF87" s="325"/>
      <c r="PG87" s="325"/>
      <c r="PH87" s="325"/>
      <c r="PI87" s="325"/>
      <c r="PJ87" s="325"/>
      <c r="PK87" s="325"/>
      <c r="PL87" s="325"/>
      <c r="PM87" s="325"/>
      <c r="PN87" s="325"/>
      <c r="PO87" s="325"/>
      <c r="PP87" s="325"/>
      <c r="PQ87" s="325"/>
      <c r="PR87" s="325"/>
      <c r="PS87" s="325"/>
      <c r="PT87" s="325"/>
      <c r="PU87" s="325"/>
      <c r="PV87" s="325"/>
      <c r="PW87" s="325"/>
      <c r="PX87" s="325"/>
      <c r="PY87" s="325"/>
      <c r="PZ87" s="325"/>
      <c r="QA87" s="325"/>
      <c r="QB87" s="325"/>
      <c r="QC87" s="325"/>
      <c r="QD87" s="325"/>
      <c r="QE87" s="325"/>
      <c r="QF87" s="325"/>
      <c r="QG87" s="325"/>
      <c r="QH87" s="325"/>
      <c r="QI87" s="325"/>
      <c r="QJ87" s="325"/>
      <c r="QK87" s="325"/>
      <c r="QL87" s="325"/>
      <c r="QM87" s="325"/>
      <c r="QN87" s="325"/>
      <c r="QO87" s="325"/>
      <c r="QP87" s="325"/>
      <c r="QQ87" s="325"/>
      <c r="QR87" s="325"/>
      <c r="QS87" s="325"/>
      <c r="QT87" s="325"/>
      <c r="QU87" s="325"/>
      <c r="QV87" s="325"/>
      <c r="QW87" s="325"/>
      <c r="QX87" s="325"/>
      <c r="QY87" s="325"/>
      <c r="QZ87" s="325"/>
      <c r="RA87" s="325"/>
      <c r="RB87" s="325"/>
      <c r="RC87" s="325"/>
    </row>
    <row r="88" spans="1:471" s="357" customFormat="1" ht="44.25" customHeight="1">
      <c r="A88" s="475" t="s">
        <v>3138</v>
      </c>
      <c r="B88" s="487" t="s">
        <v>1720</v>
      </c>
      <c r="C88" s="383" t="s">
        <v>1647</v>
      </c>
      <c r="D88" s="384">
        <v>51</v>
      </c>
      <c r="E88" s="384" t="s">
        <v>726</v>
      </c>
      <c r="F88" s="386"/>
      <c r="G88" s="384" t="s">
        <v>1716</v>
      </c>
      <c r="H88" s="383" t="s">
        <v>1577</v>
      </c>
      <c r="I88" s="383" t="s">
        <v>1730</v>
      </c>
      <c r="J88" s="488" t="s">
        <v>1668</v>
      </c>
      <c r="K88" s="386"/>
      <c r="L88" s="384" t="s">
        <v>1652</v>
      </c>
      <c r="M88" s="387" t="s">
        <v>1607</v>
      </c>
      <c r="N88" s="387" t="s">
        <v>1608</v>
      </c>
      <c r="O88" s="386"/>
      <c r="P88" s="386"/>
      <c r="Q88" s="384" t="s">
        <v>1649</v>
      </c>
      <c r="R88" s="386"/>
      <c r="S88" s="386"/>
      <c r="T88" s="384" t="s">
        <v>1728</v>
      </c>
      <c r="U88" s="386"/>
      <c r="V88" s="386"/>
      <c r="W88" s="386"/>
      <c r="X88" s="386"/>
      <c r="Y88" s="386"/>
      <c r="Z88" s="386"/>
      <c r="AA88" s="384" t="s">
        <v>1651</v>
      </c>
      <c r="AB88" s="384" t="s">
        <v>1729</v>
      </c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489"/>
      <c r="AN88" s="325"/>
      <c r="AO88" s="325"/>
      <c r="AP88" s="325"/>
      <c r="AQ88" s="325"/>
      <c r="AR88" s="325"/>
      <c r="AS88" s="325"/>
      <c r="AT88" s="325"/>
      <c r="AU88" s="325"/>
      <c r="AV88" s="325"/>
      <c r="AW88" s="325"/>
      <c r="AX88" s="325"/>
      <c r="AY88" s="325"/>
      <c r="AZ88" s="325"/>
      <c r="BA88" s="325"/>
      <c r="BB88" s="325"/>
      <c r="BC88" s="325"/>
      <c r="BD88" s="325"/>
      <c r="BE88" s="325"/>
      <c r="BF88" s="325"/>
      <c r="BG88" s="325"/>
      <c r="BH88" s="325"/>
      <c r="BI88" s="325"/>
      <c r="BJ88" s="325"/>
      <c r="BK88" s="325"/>
      <c r="BL88" s="325"/>
      <c r="BM88" s="325"/>
      <c r="BN88" s="325"/>
      <c r="BO88" s="325"/>
      <c r="BP88" s="325"/>
      <c r="BQ88" s="325"/>
      <c r="BR88" s="325"/>
      <c r="BS88" s="325"/>
      <c r="BT88" s="325"/>
      <c r="BU88" s="325"/>
      <c r="BV88" s="325"/>
      <c r="BW88" s="325"/>
      <c r="BX88" s="325"/>
      <c r="BY88" s="325"/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25"/>
      <c r="CV88" s="325"/>
      <c r="CW88" s="325"/>
      <c r="CX88" s="325"/>
      <c r="CY88" s="325"/>
      <c r="CZ88" s="325"/>
      <c r="DA88" s="325"/>
      <c r="DB88" s="325"/>
      <c r="DC88" s="325"/>
      <c r="DD88" s="325"/>
      <c r="DE88" s="325"/>
      <c r="DF88" s="325"/>
      <c r="DG88" s="325"/>
      <c r="DH88" s="325"/>
      <c r="DI88" s="325"/>
      <c r="DJ88" s="325"/>
      <c r="DK88" s="325"/>
      <c r="DL88" s="325"/>
      <c r="DM88" s="325"/>
      <c r="DN88" s="325"/>
      <c r="DO88" s="325"/>
      <c r="DP88" s="325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  <c r="EE88" s="325"/>
      <c r="EF88" s="325"/>
      <c r="EG88" s="325"/>
      <c r="EH88" s="325"/>
      <c r="EI88" s="325"/>
      <c r="EJ88" s="325"/>
      <c r="EK88" s="325"/>
      <c r="EL88" s="325"/>
      <c r="EM88" s="325"/>
      <c r="EN88" s="325"/>
      <c r="EO88" s="325"/>
      <c r="EP88" s="325"/>
      <c r="EQ88" s="325"/>
      <c r="ER88" s="325"/>
      <c r="ES88" s="325"/>
      <c r="ET88" s="325"/>
      <c r="EU88" s="325"/>
      <c r="EV88" s="325"/>
      <c r="EW88" s="325"/>
      <c r="EX88" s="325"/>
      <c r="EY88" s="325"/>
      <c r="EZ88" s="325"/>
      <c r="FA88" s="325"/>
      <c r="FB88" s="325"/>
      <c r="FC88" s="325"/>
      <c r="FD88" s="325"/>
      <c r="FE88" s="325"/>
      <c r="FF88" s="325"/>
      <c r="FG88" s="325"/>
      <c r="FH88" s="325"/>
      <c r="FI88" s="325"/>
      <c r="FJ88" s="325"/>
      <c r="FK88" s="325"/>
      <c r="FL88" s="325"/>
      <c r="FM88" s="325"/>
      <c r="FN88" s="325"/>
      <c r="FO88" s="325"/>
      <c r="FP88" s="325"/>
      <c r="FQ88" s="325"/>
      <c r="FR88" s="325"/>
      <c r="FS88" s="325"/>
      <c r="FT88" s="325"/>
      <c r="FU88" s="325"/>
      <c r="FV88" s="325"/>
      <c r="FW88" s="325"/>
      <c r="FX88" s="325"/>
      <c r="FY88" s="325"/>
      <c r="FZ88" s="325"/>
      <c r="GA88" s="325"/>
      <c r="GB88" s="325"/>
      <c r="GC88" s="325"/>
      <c r="GD88" s="325"/>
      <c r="GE88" s="325"/>
      <c r="GF88" s="325"/>
      <c r="GG88" s="325"/>
      <c r="GH88" s="325"/>
      <c r="GI88" s="325"/>
      <c r="GJ88" s="325"/>
      <c r="GK88" s="325"/>
      <c r="GL88" s="325"/>
      <c r="GM88" s="325"/>
      <c r="GN88" s="325"/>
      <c r="GO88" s="325"/>
      <c r="GP88" s="325"/>
      <c r="GQ88" s="325"/>
      <c r="GR88" s="325"/>
      <c r="GS88" s="325"/>
      <c r="GT88" s="325"/>
      <c r="GU88" s="325"/>
      <c r="GV88" s="325"/>
      <c r="GW88" s="325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5"/>
      <c r="IB88" s="325"/>
      <c r="IC88" s="325"/>
      <c r="ID88" s="325"/>
      <c r="IE88" s="325"/>
      <c r="IF88" s="325"/>
      <c r="IG88" s="325"/>
      <c r="IH88" s="325"/>
      <c r="II88" s="325"/>
      <c r="IJ88" s="325"/>
      <c r="IK88" s="325"/>
      <c r="IL88" s="325"/>
      <c r="IM88" s="325"/>
      <c r="IN88" s="325"/>
      <c r="IO88" s="325"/>
      <c r="IP88" s="325"/>
      <c r="IQ88" s="325"/>
      <c r="IR88" s="325"/>
      <c r="IS88" s="325"/>
      <c r="IT88" s="325"/>
      <c r="IU88" s="325"/>
      <c r="IV88" s="325"/>
      <c r="IW88" s="325"/>
      <c r="IX88" s="325"/>
      <c r="IY88" s="325"/>
      <c r="IZ88" s="325"/>
      <c r="JA88" s="325"/>
      <c r="JB88" s="325"/>
      <c r="JC88" s="325"/>
      <c r="JD88" s="325"/>
      <c r="JE88" s="325"/>
      <c r="JF88" s="325"/>
      <c r="JG88" s="325"/>
      <c r="JH88" s="325"/>
      <c r="JI88" s="325"/>
      <c r="JJ88" s="325"/>
      <c r="JK88" s="325"/>
      <c r="JL88" s="325"/>
      <c r="JM88" s="325"/>
      <c r="JN88" s="325"/>
      <c r="JO88" s="325"/>
      <c r="JP88" s="325"/>
      <c r="JQ88" s="325"/>
      <c r="JR88" s="325"/>
      <c r="JS88" s="325"/>
      <c r="JT88" s="325"/>
      <c r="JU88" s="325"/>
      <c r="JV88" s="325"/>
      <c r="JW88" s="325"/>
      <c r="JX88" s="325"/>
      <c r="JY88" s="325"/>
      <c r="JZ88" s="325"/>
      <c r="KA88" s="325"/>
      <c r="KB88" s="325"/>
      <c r="KC88" s="325"/>
      <c r="KD88" s="325"/>
      <c r="KE88" s="325"/>
      <c r="KF88" s="325"/>
      <c r="KG88" s="325"/>
      <c r="KH88" s="325"/>
      <c r="KI88" s="325"/>
      <c r="KJ88" s="325"/>
      <c r="KK88" s="325"/>
      <c r="KL88" s="325"/>
      <c r="KM88" s="325"/>
      <c r="KN88" s="325"/>
      <c r="KO88" s="325"/>
      <c r="KP88" s="325"/>
      <c r="KQ88" s="325"/>
      <c r="KR88" s="325"/>
      <c r="KS88" s="325"/>
      <c r="KT88" s="325"/>
      <c r="KU88" s="325"/>
      <c r="KV88" s="325"/>
      <c r="KW88" s="325"/>
      <c r="KX88" s="325"/>
      <c r="KY88" s="325"/>
      <c r="KZ88" s="325"/>
      <c r="LA88" s="325"/>
      <c r="LB88" s="325"/>
      <c r="LC88" s="325"/>
      <c r="LD88" s="325"/>
      <c r="LE88" s="325"/>
      <c r="LF88" s="325"/>
      <c r="LG88" s="325"/>
      <c r="LH88" s="325"/>
      <c r="LI88" s="325"/>
      <c r="LJ88" s="325"/>
      <c r="LK88" s="325"/>
      <c r="LL88" s="325"/>
      <c r="LM88" s="325"/>
      <c r="LN88" s="325"/>
      <c r="LO88" s="325"/>
      <c r="LP88" s="325"/>
      <c r="LQ88" s="325"/>
      <c r="LR88" s="325"/>
      <c r="LS88" s="325"/>
      <c r="LT88" s="325"/>
      <c r="LU88" s="325"/>
      <c r="LV88" s="325"/>
      <c r="LW88" s="325"/>
      <c r="LX88" s="325"/>
      <c r="LY88" s="325"/>
      <c r="LZ88" s="325"/>
      <c r="MA88" s="325"/>
      <c r="MB88" s="325"/>
      <c r="MC88" s="325"/>
      <c r="MD88" s="325"/>
      <c r="ME88" s="325"/>
      <c r="MF88" s="325"/>
      <c r="MG88" s="325"/>
      <c r="MH88" s="325"/>
      <c r="MI88" s="325"/>
      <c r="MJ88" s="325"/>
      <c r="MK88" s="325"/>
      <c r="ML88" s="325"/>
      <c r="MM88" s="325"/>
      <c r="MN88" s="325"/>
      <c r="MO88" s="325"/>
      <c r="MP88" s="325"/>
      <c r="MQ88" s="325"/>
      <c r="MR88" s="325"/>
      <c r="MS88" s="325"/>
      <c r="MT88" s="325"/>
      <c r="MU88" s="325"/>
      <c r="MV88" s="325"/>
      <c r="MW88" s="325"/>
      <c r="MX88" s="325"/>
      <c r="MY88" s="325"/>
      <c r="MZ88" s="325"/>
      <c r="NA88" s="325"/>
      <c r="NB88" s="325"/>
      <c r="NC88" s="325"/>
      <c r="ND88" s="325"/>
      <c r="NE88" s="325"/>
      <c r="NF88" s="325"/>
      <c r="NG88" s="325"/>
      <c r="NH88" s="325"/>
      <c r="NI88" s="325"/>
      <c r="NJ88" s="325"/>
      <c r="NK88" s="325"/>
      <c r="NL88" s="325"/>
      <c r="NM88" s="325"/>
      <c r="NN88" s="325"/>
      <c r="NO88" s="325"/>
      <c r="NP88" s="325"/>
      <c r="NQ88" s="325"/>
      <c r="NR88" s="325"/>
      <c r="NS88" s="325"/>
      <c r="NT88" s="325"/>
      <c r="NU88" s="325"/>
      <c r="NV88" s="325"/>
      <c r="NW88" s="325"/>
      <c r="NX88" s="325"/>
      <c r="NY88" s="325"/>
      <c r="NZ88" s="325"/>
      <c r="OA88" s="325"/>
      <c r="OB88" s="325"/>
      <c r="OC88" s="325"/>
      <c r="OD88" s="325"/>
      <c r="OE88" s="325"/>
      <c r="OF88" s="325"/>
      <c r="OG88" s="325"/>
      <c r="OH88" s="325"/>
      <c r="OI88" s="325"/>
      <c r="OJ88" s="325"/>
      <c r="OK88" s="325"/>
      <c r="OL88" s="325"/>
      <c r="OM88" s="325"/>
      <c r="ON88" s="325"/>
      <c r="OO88" s="325"/>
      <c r="OP88" s="325"/>
      <c r="OQ88" s="325"/>
      <c r="OR88" s="325"/>
      <c r="OS88" s="325"/>
      <c r="OT88" s="325"/>
      <c r="OU88" s="325"/>
      <c r="OV88" s="325"/>
      <c r="OW88" s="325"/>
      <c r="OX88" s="325"/>
      <c r="OY88" s="325"/>
      <c r="OZ88" s="325"/>
      <c r="PA88" s="325"/>
      <c r="PB88" s="325"/>
      <c r="PC88" s="325"/>
      <c r="PD88" s="325"/>
      <c r="PE88" s="325"/>
      <c r="PF88" s="325"/>
      <c r="PG88" s="325"/>
      <c r="PH88" s="325"/>
      <c r="PI88" s="325"/>
      <c r="PJ88" s="325"/>
      <c r="PK88" s="325"/>
      <c r="PL88" s="325"/>
      <c r="PM88" s="325"/>
      <c r="PN88" s="325"/>
      <c r="PO88" s="325"/>
      <c r="PP88" s="325"/>
      <c r="PQ88" s="325"/>
      <c r="PR88" s="325"/>
      <c r="PS88" s="325"/>
      <c r="PT88" s="325"/>
      <c r="PU88" s="325"/>
      <c r="PV88" s="325"/>
      <c r="PW88" s="325"/>
      <c r="PX88" s="325"/>
      <c r="PY88" s="325"/>
      <c r="PZ88" s="325"/>
      <c r="QA88" s="325"/>
      <c r="QB88" s="325"/>
      <c r="QC88" s="325"/>
      <c r="QD88" s="325"/>
      <c r="QE88" s="325"/>
      <c r="QF88" s="325"/>
      <c r="QG88" s="325"/>
      <c r="QH88" s="325"/>
      <c r="QI88" s="325"/>
      <c r="QJ88" s="325"/>
      <c r="QK88" s="325"/>
      <c r="QL88" s="325"/>
      <c r="QM88" s="325"/>
      <c r="QN88" s="325"/>
      <c r="QO88" s="325"/>
      <c r="QP88" s="325"/>
      <c r="QQ88" s="325"/>
      <c r="QR88" s="325"/>
      <c r="QS88" s="325"/>
      <c r="QT88" s="325"/>
      <c r="QU88" s="325"/>
      <c r="QV88" s="325"/>
      <c r="QW88" s="325"/>
      <c r="QX88" s="325"/>
      <c r="QY88" s="325"/>
      <c r="QZ88" s="325"/>
      <c r="RA88" s="325"/>
      <c r="RB88" s="325"/>
      <c r="RC88" s="325"/>
    </row>
    <row r="89" spans="1:471" s="357" customFormat="1" ht="44.25" customHeight="1" thickBot="1">
      <c r="A89" s="475" t="s">
        <v>3138</v>
      </c>
      <c r="B89" s="473" t="s">
        <v>1720</v>
      </c>
      <c r="C89" s="433" t="s">
        <v>1647</v>
      </c>
      <c r="D89" s="434">
        <v>51</v>
      </c>
      <c r="E89" s="434" t="s">
        <v>726</v>
      </c>
      <c r="F89" s="433"/>
      <c r="G89" s="434" t="s">
        <v>1716</v>
      </c>
      <c r="H89" s="432" t="s">
        <v>1578</v>
      </c>
      <c r="I89" s="432" t="s">
        <v>1872</v>
      </c>
      <c r="J89" s="467" t="s">
        <v>1668</v>
      </c>
      <c r="K89" s="433"/>
      <c r="L89" s="434" t="s">
        <v>1652</v>
      </c>
      <c r="M89" s="435" t="s">
        <v>1607</v>
      </c>
      <c r="N89" s="435" t="s">
        <v>1608</v>
      </c>
      <c r="O89" s="433"/>
      <c r="P89" s="433"/>
      <c r="Q89" s="434" t="s">
        <v>1649</v>
      </c>
      <c r="R89" s="433"/>
      <c r="S89" s="433"/>
      <c r="T89" s="433" t="s">
        <v>1728</v>
      </c>
      <c r="U89" s="433"/>
      <c r="V89" s="433"/>
      <c r="W89" s="433"/>
      <c r="X89" s="433"/>
      <c r="Y89" s="433"/>
      <c r="Z89" s="433"/>
      <c r="AA89" s="434" t="s">
        <v>1651</v>
      </c>
      <c r="AB89" s="434" t="s">
        <v>1729</v>
      </c>
      <c r="AC89" s="433"/>
      <c r="AD89" s="433"/>
      <c r="AE89" s="433"/>
      <c r="AF89" s="433"/>
      <c r="AG89" s="433"/>
      <c r="AH89" s="433"/>
      <c r="AI89" s="433"/>
      <c r="AJ89" s="433"/>
      <c r="AK89" s="433"/>
      <c r="AL89" s="433"/>
      <c r="AM89" s="436"/>
      <c r="AN89" s="325"/>
      <c r="AO89" s="325"/>
      <c r="AP89" s="325"/>
      <c r="AQ89" s="325"/>
      <c r="AR89" s="325"/>
      <c r="AS89" s="325"/>
      <c r="AT89" s="325"/>
      <c r="AU89" s="325"/>
      <c r="AV89" s="325"/>
      <c r="AW89" s="325"/>
      <c r="AX89" s="325"/>
      <c r="AY89" s="325"/>
      <c r="AZ89" s="325"/>
      <c r="BA89" s="325"/>
      <c r="BB89" s="325"/>
      <c r="BC89" s="325"/>
      <c r="BD89" s="325"/>
      <c r="BE89" s="325"/>
      <c r="BF89" s="325"/>
      <c r="BG89" s="325"/>
      <c r="BH89" s="325"/>
      <c r="BI89" s="325"/>
      <c r="BJ89" s="325"/>
      <c r="BK89" s="325"/>
      <c r="BL89" s="325"/>
      <c r="BM89" s="325"/>
      <c r="BN89" s="325"/>
      <c r="BO89" s="325"/>
      <c r="BP89" s="325"/>
      <c r="BQ89" s="325"/>
      <c r="BR89" s="325"/>
      <c r="BS89" s="325"/>
      <c r="BT89" s="325"/>
      <c r="BU89" s="325"/>
      <c r="BV89" s="325"/>
      <c r="BW89" s="325"/>
      <c r="BX89" s="325"/>
      <c r="BY89" s="325"/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25"/>
      <c r="CV89" s="325"/>
      <c r="CW89" s="325"/>
      <c r="CX89" s="325"/>
      <c r="CY89" s="325"/>
      <c r="CZ89" s="325"/>
      <c r="DA89" s="325"/>
      <c r="DB89" s="325"/>
      <c r="DC89" s="325"/>
      <c r="DD89" s="325"/>
      <c r="DE89" s="325"/>
      <c r="DF89" s="325"/>
      <c r="DG89" s="325"/>
      <c r="DH89" s="325"/>
      <c r="DI89" s="325"/>
      <c r="DJ89" s="325"/>
      <c r="DK89" s="325"/>
      <c r="DL89" s="325"/>
      <c r="DM89" s="325"/>
      <c r="DN89" s="325"/>
      <c r="DO89" s="325"/>
      <c r="DP89" s="325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  <c r="EE89" s="325"/>
      <c r="EF89" s="325"/>
      <c r="EG89" s="325"/>
      <c r="EH89" s="325"/>
      <c r="EI89" s="325"/>
      <c r="EJ89" s="325"/>
      <c r="EK89" s="325"/>
      <c r="EL89" s="325"/>
      <c r="EM89" s="325"/>
      <c r="EN89" s="325"/>
      <c r="EO89" s="325"/>
      <c r="EP89" s="325"/>
      <c r="EQ89" s="325"/>
      <c r="ER89" s="325"/>
      <c r="ES89" s="325"/>
      <c r="ET89" s="325"/>
      <c r="EU89" s="325"/>
      <c r="EV89" s="325"/>
      <c r="EW89" s="325"/>
      <c r="EX89" s="325"/>
      <c r="EY89" s="325"/>
      <c r="EZ89" s="325"/>
      <c r="FA89" s="325"/>
      <c r="FB89" s="325"/>
      <c r="FC89" s="325"/>
      <c r="FD89" s="325"/>
      <c r="FE89" s="325"/>
      <c r="FF89" s="325"/>
      <c r="FG89" s="325"/>
      <c r="FH89" s="325"/>
      <c r="FI89" s="325"/>
      <c r="FJ89" s="325"/>
      <c r="FK89" s="325"/>
      <c r="FL89" s="325"/>
      <c r="FM89" s="325"/>
      <c r="FN89" s="325"/>
      <c r="FO89" s="325"/>
      <c r="FP89" s="325"/>
      <c r="FQ89" s="325"/>
      <c r="FR89" s="325"/>
      <c r="FS89" s="325"/>
      <c r="FT89" s="325"/>
      <c r="FU89" s="325"/>
      <c r="FV89" s="325"/>
      <c r="FW89" s="325"/>
      <c r="FX89" s="325"/>
      <c r="FY89" s="325"/>
      <c r="FZ89" s="325"/>
      <c r="GA89" s="325"/>
      <c r="GB89" s="325"/>
      <c r="GC89" s="325"/>
      <c r="GD89" s="325"/>
      <c r="GE89" s="325"/>
      <c r="GF89" s="325"/>
      <c r="GG89" s="325"/>
      <c r="GH89" s="325"/>
      <c r="GI89" s="325"/>
      <c r="GJ89" s="325"/>
      <c r="GK89" s="325"/>
      <c r="GL89" s="325"/>
      <c r="GM89" s="325"/>
      <c r="GN89" s="325"/>
      <c r="GO89" s="325"/>
      <c r="GP89" s="325"/>
      <c r="GQ89" s="325"/>
      <c r="GR89" s="325"/>
      <c r="GS89" s="325"/>
      <c r="GT89" s="325"/>
      <c r="GU89" s="325"/>
      <c r="GV89" s="325"/>
      <c r="GW89" s="325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5"/>
      <c r="IB89" s="325"/>
      <c r="IC89" s="325"/>
      <c r="ID89" s="325"/>
      <c r="IE89" s="325"/>
      <c r="IF89" s="325"/>
      <c r="IG89" s="325"/>
      <c r="IH89" s="325"/>
      <c r="II89" s="325"/>
      <c r="IJ89" s="325"/>
      <c r="IK89" s="325"/>
      <c r="IL89" s="325"/>
      <c r="IM89" s="325"/>
      <c r="IN89" s="325"/>
      <c r="IO89" s="325"/>
      <c r="IP89" s="325"/>
      <c r="IQ89" s="325"/>
      <c r="IR89" s="325"/>
      <c r="IS89" s="325"/>
      <c r="IT89" s="325"/>
      <c r="IU89" s="325"/>
      <c r="IV89" s="325"/>
      <c r="IW89" s="325"/>
      <c r="IX89" s="325"/>
      <c r="IY89" s="325"/>
      <c r="IZ89" s="325"/>
      <c r="JA89" s="325"/>
      <c r="JB89" s="325"/>
      <c r="JC89" s="325"/>
      <c r="JD89" s="325"/>
      <c r="JE89" s="325"/>
      <c r="JF89" s="325"/>
      <c r="JG89" s="325"/>
      <c r="JH89" s="325"/>
      <c r="JI89" s="325"/>
      <c r="JJ89" s="325"/>
      <c r="JK89" s="325"/>
      <c r="JL89" s="325"/>
      <c r="JM89" s="325"/>
      <c r="JN89" s="325"/>
      <c r="JO89" s="325"/>
      <c r="JP89" s="325"/>
      <c r="JQ89" s="325"/>
      <c r="JR89" s="325"/>
      <c r="JS89" s="325"/>
      <c r="JT89" s="325"/>
      <c r="JU89" s="325"/>
      <c r="JV89" s="325"/>
      <c r="JW89" s="325"/>
      <c r="JX89" s="325"/>
      <c r="JY89" s="325"/>
      <c r="JZ89" s="325"/>
      <c r="KA89" s="325"/>
      <c r="KB89" s="325"/>
      <c r="KC89" s="325"/>
      <c r="KD89" s="325"/>
      <c r="KE89" s="325"/>
      <c r="KF89" s="325"/>
      <c r="KG89" s="325"/>
      <c r="KH89" s="325"/>
      <c r="KI89" s="325"/>
      <c r="KJ89" s="325"/>
      <c r="KK89" s="325"/>
      <c r="KL89" s="325"/>
      <c r="KM89" s="325"/>
      <c r="KN89" s="325"/>
      <c r="KO89" s="325"/>
      <c r="KP89" s="325"/>
      <c r="KQ89" s="325"/>
      <c r="KR89" s="325"/>
      <c r="KS89" s="325"/>
      <c r="KT89" s="325"/>
      <c r="KU89" s="325"/>
      <c r="KV89" s="325"/>
      <c r="KW89" s="325"/>
      <c r="KX89" s="325"/>
      <c r="KY89" s="325"/>
      <c r="KZ89" s="325"/>
      <c r="LA89" s="325"/>
      <c r="LB89" s="325"/>
      <c r="LC89" s="325"/>
      <c r="LD89" s="325"/>
      <c r="LE89" s="325"/>
      <c r="LF89" s="325"/>
      <c r="LG89" s="325"/>
      <c r="LH89" s="325"/>
      <c r="LI89" s="325"/>
      <c r="LJ89" s="325"/>
      <c r="LK89" s="325"/>
      <c r="LL89" s="325"/>
      <c r="LM89" s="325"/>
      <c r="LN89" s="325"/>
      <c r="LO89" s="325"/>
      <c r="LP89" s="325"/>
      <c r="LQ89" s="325"/>
      <c r="LR89" s="325"/>
      <c r="LS89" s="325"/>
      <c r="LT89" s="325"/>
      <c r="LU89" s="325"/>
      <c r="LV89" s="325"/>
      <c r="LW89" s="325"/>
      <c r="LX89" s="325"/>
      <c r="LY89" s="325"/>
      <c r="LZ89" s="325"/>
      <c r="MA89" s="325"/>
      <c r="MB89" s="325"/>
      <c r="MC89" s="325"/>
      <c r="MD89" s="325"/>
      <c r="ME89" s="325"/>
      <c r="MF89" s="325"/>
      <c r="MG89" s="325"/>
      <c r="MH89" s="325"/>
      <c r="MI89" s="325"/>
      <c r="MJ89" s="325"/>
      <c r="MK89" s="325"/>
      <c r="ML89" s="325"/>
      <c r="MM89" s="325"/>
      <c r="MN89" s="325"/>
      <c r="MO89" s="325"/>
      <c r="MP89" s="325"/>
      <c r="MQ89" s="325"/>
      <c r="MR89" s="325"/>
      <c r="MS89" s="325"/>
      <c r="MT89" s="325"/>
      <c r="MU89" s="325"/>
      <c r="MV89" s="325"/>
      <c r="MW89" s="325"/>
      <c r="MX89" s="325"/>
      <c r="MY89" s="325"/>
      <c r="MZ89" s="325"/>
      <c r="NA89" s="325"/>
      <c r="NB89" s="325"/>
      <c r="NC89" s="325"/>
      <c r="ND89" s="325"/>
      <c r="NE89" s="325"/>
      <c r="NF89" s="325"/>
      <c r="NG89" s="325"/>
      <c r="NH89" s="325"/>
      <c r="NI89" s="325"/>
      <c r="NJ89" s="325"/>
      <c r="NK89" s="325"/>
      <c r="NL89" s="325"/>
      <c r="NM89" s="325"/>
      <c r="NN89" s="325"/>
      <c r="NO89" s="325"/>
      <c r="NP89" s="325"/>
      <c r="NQ89" s="325"/>
      <c r="NR89" s="325"/>
      <c r="NS89" s="325"/>
      <c r="NT89" s="325"/>
      <c r="NU89" s="325"/>
      <c r="NV89" s="325"/>
      <c r="NW89" s="325"/>
      <c r="NX89" s="325"/>
      <c r="NY89" s="325"/>
      <c r="NZ89" s="325"/>
      <c r="OA89" s="325"/>
      <c r="OB89" s="325"/>
      <c r="OC89" s="325"/>
      <c r="OD89" s="325"/>
      <c r="OE89" s="325"/>
      <c r="OF89" s="325"/>
      <c r="OG89" s="325"/>
      <c r="OH89" s="325"/>
      <c r="OI89" s="325"/>
      <c r="OJ89" s="325"/>
      <c r="OK89" s="325"/>
      <c r="OL89" s="325"/>
      <c r="OM89" s="325"/>
      <c r="ON89" s="325"/>
      <c r="OO89" s="325"/>
      <c r="OP89" s="325"/>
      <c r="OQ89" s="325"/>
      <c r="OR89" s="325"/>
      <c r="OS89" s="325"/>
      <c r="OT89" s="325"/>
      <c r="OU89" s="325"/>
      <c r="OV89" s="325"/>
      <c r="OW89" s="325"/>
      <c r="OX89" s="325"/>
      <c r="OY89" s="325"/>
      <c r="OZ89" s="325"/>
      <c r="PA89" s="325"/>
      <c r="PB89" s="325"/>
      <c r="PC89" s="325"/>
      <c r="PD89" s="325"/>
      <c r="PE89" s="325"/>
      <c r="PF89" s="325"/>
      <c r="PG89" s="325"/>
      <c r="PH89" s="325"/>
      <c r="PI89" s="325"/>
      <c r="PJ89" s="325"/>
      <c r="PK89" s="325"/>
      <c r="PL89" s="325"/>
      <c r="PM89" s="325"/>
      <c r="PN89" s="325"/>
      <c r="PO89" s="325"/>
      <c r="PP89" s="325"/>
      <c r="PQ89" s="325"/>
      <c r="PR89" s="325"/>
      <c r="PS89" s="325"/>
      <c r="PT89" s="325"/>
      <c r="PU89" s="325"/>
      <c r="PV89" s="325"/>
      <c r="PW89" s="325"/>
      <c r="PX89" s="325"/>
      <c r="PY89" s="325"/>
      <c r="PZ89" s="325"/>
      <c r="QA89" s="325"/>
      <c r="QB89" s="325"/>
      <c r="QC89" s="325"/>
      <c r="QD89" s="325"/>
      <c r="QE89" s="325"/>
      <c r="QF89" s="325"/>
      <c r="QG89" s="325"/>
      <c r="QH89" s="325"/>
      <c r="QI89" s="325"/>
      <c r="QJ89" s="325"/>
      <c r="QK89" s="325"/>
      <c r="QL89" s="325"/>
      <c r="QM89" s="325"/>
      <c r="QN89" s="325"/>
      <c r="QO89" s="325"/>
      <c r="QP89" s="325"/>
      <c r="QQ89" s="325"/>
      <c r="QR89" s="325"/>
      <c r="QS89" s="325"/>
      <c r="QT89" s="325"/>
      <c r="QU89" s="325"/>
      <c r="QV89" s="325"/>
      <c r="QW89" s="325"/>
      <c r="QX89" s="325"/>
      <c r="QY89" s="325"/>
      <c r="QZ89" s="325"/>
      <c r="RA89" s="325"/>
      <c r="RB89" s="325"/>
      <c r="RC89" s="325"/>
    </row>
    <row r="90" spans="1:471" s="357" customFormat="1" ht="44.25" customHeight="1">
      <c r="A90" s="476" t="s">
        <v>3138</v>
      </c>
      <c r="B90" s="490" t="s">
        <v>1744</v>
      </c>
      <c r="C90" s="368" t="s">
        <v>1647</v>
      </c>
      <c r="D90" s="369">
        <v>72</v>
      </c>
      <c r="E90" s="369" t="s">
        <v>726</v>
      </c>
      <c r="F90" s="372"/>
      <c r="G90" s="369" t="s">
        <v>1747</v>
      </c>
      <c r="H90" s="368" t="s">
        <v>1577</v>
      </c>
      <c r="I90" s="368" t="s">
        <v>1749</v>
      </c>
      <c r="J90" s="477" t="s">
        <v>1668</v>
      </c>
      <c r="K90" s="372"/>
      <c r="L90" s="369" t="s">
        <v>1652</v>
      </c>
      <c r="M90" s="371" t="s">
        <v>1607</v>
      </c>
      <c r="N90" s="371" t="s">
        <v>1608</v>
      </c>
      <c r="O90" s="372"/>
      <c r="P90" s="372"/>
      <c r="Q90" s="369" t="s">
        <v>1677</v>
      </c>
      <c r="R90" s="369" t="s">
        <v>1745</v>
      </c>
      <c r="S90" s="372"/>
      <c r="T90" s="369" t="s">
        <v>1746</v>
      </c>
      <c r="U90" s="372"/>
      <c r="V90" s="372"/>
      <c r="W90" s="372"/>
      <c r="X90" s="372"/>
      <c r="Y90" s="372"/>
      <c r="Z90" s="372"/>
      <c r="AA90" s="369" t="s">
        <v>1666</v>
      </c>
      <c r="AB90" s="369" t="s">
        <v>1748</v>
      </c>
      <c r="AC90" s="372"/>
      <c r="AD90" s="372"/>
      <c r="AE90" s="372"/>
      <c r="AF90" s="372"/>
      <c r="AG90" s="372"/>
      <c r="AH90" s="372"/>
      <c r="AI90" s="372"/>
      <c r="AJ90" s="372"/>
      <c r="AK90" s="372"/>
      <c r="AL90" s="372"/>
      <c r="AM90" s="491"/>
      <c r="AN90" s="325"/>
      <c r="AO90" s="325"/>
      <c r="AP90" s="325"/>
      <c r="AQ90" s="325"/>
      <c r="AR90" s="325"/>
      <c r="AS90" s="325"/>
      <c r="AT90" s="325"/>
      <c r="AU90" s="325"/>
      <c r="AV90" s="325"/>
      <c r="AW90" s="325"/>
      <c r="AX90" s="325"/>
      <c r="AY90" s="325"/>
      <c r="AZ90" s="325"/>
      <c r="BA90" s="325"/>
      <c r="BB90" s="325"/>
      <c r="BC90" s="325"/>
      <c r="BD90" s="325"/>
      <c r="BE90" s="325"/>
      <c r="BF90" s="325"/>
      <c r="BG90" s="325"/>
      <c r="BH90" s="325"/>
      <c r="BI90" s="325"/>
      <c r="BJ90" s="325"/>
      <c r="BK90" s="325"/>
      <c r="BL90" s="325"/>
      <c r="BM90" s="325"/>
      <c r="BN90" s="325"/>
      <c r="BO90" s="325"/>
      <c r="BP90" s="325"/>
      <c r="BQ90" s="325"/>
      <c r="BR90" s="325"/>
      <c r="BS90" s="325"/>
      <c r="BT90" s="325"/>
      <c r="BU90" s="325"/>
      <c r="BV90" s="325"/>
      <c r="BW90" s="325"/>
      <c r="BX90" s="325"/>
      <c r="BY90" s="325"/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25"/>
      <c r="CV90" s="325"/>
      <c r="CW90" s="325"/>
      <c r="CX90" s="325"/>
      <c r="CY90" s="325"/>
      <c r="CZ90" s="325"/>
      <c r="DA90" s="325"/>
      <c r="DB90" s="325"/>
      <c r="DC90" s="325"/>
      <c r="DD90" s="325"/>
      <c r="DE90" s="325"/>
      <c r="DF90" s="325"/>
      <c r="DG90" s="325"/>
      <c r="DH90" s="325"/>
      <c r="DI90" s="325"/>
      <c r="DJ90" s="325"/>
      <c r="DK90" s="325"/>
      <c r="DL90" s="325"/>
      <c r="DM90" s="325"/>
      <c r="DN90" s="325"/>
      <c r="DO90" s="325"/>
      <c r="DP90" s="325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  <c r="EE90" s="325"/>
      <c r="EF90" s="325"/>
      <c r="EG90" s="325"/>
      <c r="EH90" s="325"/>
      <c r="EI90" s="325"/>
      <c r="EJ90" s="325"/>
      <c r="EK90" s="325"/>
      <c r="EL90" s="325"/>
      <c r="EM90" s="325"/>
      <c r="EN90" s="325"/>
      <c r="EO90" s="325"/>
      <c r="EP90" s="325"/>
      <c r="EQ90" s="325"/>
      <c r="ER90" s="325"/>
      <c r="ES90" s="325"/>
      <c r="ET90" s="325"/>
      <c r="EU90" s="325"/>
      <c r="EV90" s="325"/>
      <c r="EW90" s="325"/>
      <c r="EX90" s="325"/>
      <c r="EY90" s="325"/>
      <c r="EZ90" s="325"/>
      <c r="FA90" s="325"/>
      <c r="FB90" s="325"/>
      <c r="FC90" s="325"/>
      <c r="FD90" s="325"/>
      <c r="FE90" s="325"/>
      <c r="FF90" s="325"/>
      <c r="FG90" s="325"/>
      <c r="FH90" s="325"/>
      <c r="FI90" s="325"/>
      <c r="FJ90" s="325"/>
      <c r="FK90" s="325"/>
      <c r="FL90" s="325"/>
      <c r="FM90" s="325"/>
      <c r="FN90" s="325"/>
      <c r="FO90" s="325"/>
      <c r="FP90" s="325"/>
      <c r="FQ90" s="325"/>
      <c r="FR90" s="325"/>
      <c r="FS90" s="325"/>
      <c r="FT90" s="325"/>
      <c r="FU90" s="325"/>
      <c r="FV90" s="325"/>
      <c r="FW90" s="325"/>
      <c r="FX90" s="325"/>
      <c r="FY90" s="325"/>
      <c r="FZ90" s="325"/>
      <c r="GA90" s="325"/>
      <c r="GB90" s="325"/>
      <c r="GC90" s="325"/>
      <c r="GD90" s="325"/>
      <c r="GE90" s="325"/>
      <c r="GF90" s="325"/>
      <c r="GG90" s="325"/>
      <c r="GH90" s="325"/>
      <c r="GI90" s="325"/>
      <c r="GJ90" s="325"/>
      <c r="GK90" s="325"/>
      <c r="GL90" s="325"/>
      <c r="GM90" s="325"/>
      <c r="GN90" s="325"/>
      <c r="GO90" s="325"/>
      <c r="GP90" s="325"/>
      <c r="GQ90" s="325"/>
      <c r="GR90" s="325"/>
      <c r="GS90" s="325"/>
      <c r="GT90" s="325"/>
      <c r="GU90" s="325"/>
      <c r="GV90" s="325"/>
      <c r="GW90" s="325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5"/>
      <c r="IB90" s="325"/>
      <c r="IC90" s="325"/>
      <c r="ID90" s="325"/>
      <c r="IE90" s="325"/>
      <c r="IF90" s="325"/>
      <c r="IG90" s="325"/>
      <c r="IH90" s="325"/>
      <c r="II90" s="325"/>
      <c r="IJ90" s="325"/>
      <c r="IK90" s="325"/>
      <c r="IL90" s="325"/>
      <c r="IM90" s="325"/>
      <c r="IN90" s="325"/>
      <c r="IO90" s="325"/>
      <c r="IP90" s="325"/>
      <c r="IQ90" s="325"/>
      <c r="IR90" s="325"/>
      <c r="IS90" s="325"/>
      <c r="IT90" s="325"/>
      <c r="IU90" s="325"/>
      <c r="IV90" s="325"/>
      <c r="IW90" s="325"/>
      <c r="IX90" s="325"/>
      <c r="IY90" s="325"/>
      <c r="IZ90" s="325"/>
      <c r="JA90" s="325"/>
      <c r="JB90" s="325"/>
      <c r="JC90" s="325"/>
      <c r="JD90" s="325"/>
      <c r="JE90" s="325"/>
      <c r="JF90" s="325"/>
      <c r="JG90" s="325"/>
      <c r="JH90" s="325"/>
      <c r="JI90" s="325"/>
      <c r="JJ90" s="325"/>
      <c r="JK90" s="325"/>
      <c r="JL90" s="325"/>
      <c r="JM90" s="325"/>
      <c r="JN90" s="325"/>
      <c r="JO90" s="325"/>
      <c r="JP90" s="325"/>
      <c r="JQ90" s="325"/>
      <c r="JR90" s="325"/>
      <c r="JS90" s="325"/>
      <c r="JT90" s="325"/>
      <c r="JU90" s="325"/>
      <c r="JV90" s="325"/>
      <c r="JW90" s="325"/>
      <c r="JX90" s="325"/>
      <c r="JY90" s="325"/>
      <c r="JZ90" s="325"/>
      <c r="KA90" s="325"/>
      <c r="KB90" s="325"/>
      <c r="KC90" s="325"/>
      <c r="KD90" s="325"/>
      <c r="KE90" s="325"/>
      <c r="KF90" s="325"/>
      <c r="KG90" s="325"/>
      <c r="KH90" s="325"/>
      <c r="KI90" s="325"/>
      <c r="KJ90" s="325"/>
      <c r="KK90" s="325"/>
      <c r="KL90" s="325"/>
      <c r="KM90" s="325"/>
      <c r="KN90" s="325"/>
      <c r="KO90" s="325"/>
      <c r="KP90" s="325"/>
      <c r="KQ90" s="325"/>
      <c r="KR90" s="325"/>
      <c r="KS90" s="325"/>
      <c r="KT90" s="325"/>
      <c r="KU90" s="325"/>
      <c r="KV90" s="325"/>
      <c r="KW90" s="325"/>
      <c r="KX90" s="325"/>
      <c r="KY90" s="325"/>
      <c r="KZ90" s="325"/>
      <c r="LA90" s="325"/>
      <c r="LB90" s="325"/>
      <c r="LC90" s="325"/>
      <c r="LD90" s="325"/>
      <c r="LE90" s="325"/>
      <c r="LF90" s="325"/>
      <c r="LG90" s="325"/>
      <c r="LH90" s="325"/>
      <c r="LI90" s="325"/>
      <c r="LJ90" s="325"/>
      <c r="LK90" s="325"/>
      <c r="LL90" s="325"/>
      <c r="LM90" s="325"/>
      <c r="LN90" s="325"/>
      <c r="LO90" s="325"/>
      <c r="LP90" s="325"/>
      <c r="LQ90" s="325"/>
      <c r="LR90" s="325"/>
      <c r="LS90" s="325"/>
      <c r="LT90" s="325"/>
      <c r="LU90" s="325"/>
      <c r="LV90" s="325"/>
      <c r="LW90" s="325"/>
      <c r="LX90" s="325"/>
      <c r="LY90" s="325"/>
      <c r="LZ90" s="325"/>
      <c r="MA90" s="325"/>
      <c r="MB90" s="325"/>
      <c r="MC90" s="325"/>
      <c r="MD90" s="325"/>
      <c r="ME90" s="325"/>
      <c r="MF90" s="325"/>
      <c r="MG90" s="325"/>
      <c r="MH90" s="325"/>
      <c r="MI90" s="325"/>
      <c r="MJ90" s="325"/>
      <c r="MK90" s="325"/>
      <c r="ML90" s="325"/>
      <c r="MM90" s="325"/>
      <c r="MN90" s="325"/>
      <c r="MO90" s="325"/>
      <c r="MP90" s="325"/>
      <c r="MQ90" s="325"/>
      <c r="MR90" s="325"/>
      <c r="MS90" s="325"/>
      <c r="MT90" s="325"/>
      <c r="MU90" s="325"/>
      <c r="MV90" s="325"/>
      <c r="MW90" s="325"/>
      <c r="MX90" s="325"/>
      <c r="MY90" s="325"/>
      <c r="MZ90" s="325"/>
      <c r="NA90" s="325"/>
      <c r="NB90" s="325"/>
      <c r="NC90" s="325"/>
      <c r="ND90" s="325"/>
      <c r="NE90" s="325"/>
      <c r="NF90" s="325"/>
      <c r="NG90" s="325"/>
      <c r="NH90" s="325"/>
      <c r="NI90" s="325"/>
      <c r="NJ90" s="325"/>
      <c r="NK90" s="325"/>
      <c r="NL90" s="325"/>
      <c r="NM90" s="325"/>
      <c r="NN90" s="325"/>
      <c r="NO90" s="325"/>
      <c r="NP90" s="325"/>
      <c r="NQ90" s="325"/>
      <c r="NR90" s="325"/>
      <c r="NS90" s="325"/>
      <c r="NT90" s="325"/>
      <c r="NU90" s="325"/>
      <c r="NV90" s="325"/>
      <c r="NW90" s="325"/>
      <c r="NX90" s="325"/>
      <c r="NY90" s="325"/>
      <c r="NZ90" s="325"/>
      <c r="OA90" s="325"/>
      <c r="OB90" s="325"/>
      <c r="OC90" s="325"/>
      <c r="OD90" s="325"/>
      <c r="OE90" s="325"/>
      <c r="OF90" s="325"/>
      <c r="OG90" s="325"/>
      <c r="OH90" s="325"/>
      <c r="OI90" s="325"/>
      <c r="OJ90" s="325"/>
      <c r="OK90" s="325"/>
      <c r="OL90" s="325"/>
      <c r="OM90" s="325"/>
      <c r="ON90" s="325"/>
      <c r="OO90" s="325"/>
      <c r="OP90" s="325"/>
      <c r="OQ90" s="325"/>
      <c r="OR90" s="325"/>
      <c r="OS90" s="325"/>
      <c r="OT90" s="325"/>
      <c r="OU90" s="325"/>
      <c r="OV90" s="325"/>
      <c r="OW90" s="325"/>
      <c r="OX90" s="325"/>
      <c r="OY90" s="325"/>
      <c r="OZ90" s="325"/>
      <c r="PA90" s="325"/>
      <c r="PB90" s="325"/>
      <c r="PC90" s="325"/>
      <c r="PD90" s="325"/>
      <c r="PE90" s="325"/>
      <c r="PF90" s="325"/>
      <c r="PG90" s="325"/>
      <c r="PH90" s="325"/>
      <c r="PI90" s="325"/>
      <c r="PJ90" s="325"/>
      <c r="PK90" s="325"/>
      <c r="PL90" s="325"/>
      <c r="PM90" s="325"/>
      <c r="PN90" s="325"/>
      <c r="PO90" s="325"/>
      <c r="PP90" s="325"/>
      <c r="PQ90" s="325"/>
      <c r="PR90" s="325"/>
      <c r="PS90" s="325"/>
      <c r="PT90" s="325"/>
      <c r="PU90" s="325"/>
      <c r="PV90" s="325"/>
      <c r="PW90" s="325"/>
      <c r="PX90" s="325"/>
      <c r="PY90" s="325"/>
      <c r="PZ90" s="325"/>
      <c r="QA90" s="325"/>
      <c r="QB90" s="325"/>
      <c r="QC90" s="325"/>
      <c r="QD90" s="325"/>
      <c r="QE90" s="325"/>
      <c r="QF90" s="325"/>
      <c r="QG90" s="325"/>
      <c r="QH90" s="325"/>
      <c r="QI90" s="325"/>
      <c r="QJ90" s="325"/>
      <c r="QK90" s="325"/>
      <c r="QL90" s="325"/>
      <c r="QM90" s="325"/>
      <c r="QN90" s="325"/>
      <c r="QO90" s="325"/>
      <c r="QP90" s="325"/>
      <c r="QQ90" s="325"/>
      <c r="QR90" s="325"/>
      <c r="QS90" s="325"/>
      <c r="QT90" s="325"/>
      <c r="QU90" s="325"/>
      <c r="QV90" s="325"/>
      <c r="QW90" s="325"/>
      <c r="QX90" s="325"/>
      <c r="QY90" s="325"/>
      <c r="QZ90" s="325"/>
      <c r="RA90" s="325"/>
      <c r="RB90" s="325"/>
      <c r="RC90" s="325"/>
    </row>
    <row r="91" spans="1:471" s="357" customFormat="1" ht="44.25" customHeight="1">
      <c r="A91" s="478" t="s">
        <v>3138</v>
      </c>
      <c r="B91" s="492" t="s">
        <v>1744</v>
      </c>
      <c r="C91" s="404" t="s">
        <v>1647</v>
      </c>
      <c r="D91" s="405">
        <v>72</v>
      </c>
      <c r="E91" s="405" t="s">
        <v>726</v>
      </c>
      <c r="F91" s="406"/>
      <c r="G91" s="405" t="s">
        <v>1747</v>
      </c>
      <c r="H91" s="404" t="s">
        <v>1578</v>
      </c>
      <c r="I91" s="404" t="s">
        <v>1617</v>
      </c>
      <c r="J91" s="493" t="s">
        <v>1668</v>
      </c>
      <c r="K91" s="406"/>
      <c r="L91" s="405" t="s">
        <v>1652</v>
      </c>
      <c r="M91" s="494" t="s">
        <v>1607</v>
      </c>
      <c r="N91" s="494" t="s">
        <v>1608</v>
      </c>
      <c r="O91" s="406"/>
      <c r="P91" s="406"/>
      <c r="Q91" s="405" t="s">
        <v>1677</v>
      </c>
      <c r="R91" s="405" t="s">
        <v>1745</v>
      </c>
      <c r="S91" s="406"/>
      <c r="T91" s="405" t="s">
        <v>1746</v>
      </c>
      <c r="U91" s="406"/>
      <c r="V91" s="406"/>
      <c r="W91" s="406"/>
      <c r="X91" s="406"/>
      <c r="Y91" s="406"/>
      <c r="Z91" s="406"/>
      <c r="AA91" s="405" t="s">
        <v>1666</v>
      </c>
      <c r="AB91" s="405" t="s">
        <v>1748</v>
      </c>
      <c r="AC91" s="406"/>
      <c r="AD91" s="406"/>
      <c r="AE91" s="406"/>
      <c r="AF91" s="406"/>
      <c r="AG91" s="406"/>
      <c r="AH91" s="406"/>
      <c r="AI91" s="406"/>
      <c r="AJ91" s="406"/>
      <c r="AK91" s="406"/>
      <c r="AL91" s="406"/>
      <c r="AM91" s="495"/>
      <c r="AN91" s="325"/>
      <c r="AO91" s="325"/>
      <c r="AP91" s="325"/>
      <c r="AQ91" s="325"/>
      <c r="AR91" s="325"/>
      <c r="AS91" s="325"/>
      <c r="AT91" s="325"/>
      <c r="AU91" s="325"/>
      <c r="AV91" s="325"/>
      <c r="AW91" s="325"/>
      <c r="AX91" s="325"/>
      <c r="AY91" s="325"/>
      <c r="AZ91" s="325"/>
      <c r="BA91" s="325"/>
      <c r="BB91" s="325"/>
      <c r="BC91" s="325"/>
      <c r="BD91" s="325"/>
      <c r="BE91" s="325"/>
      <c r="BF91" s="325"/>
      <c r="BG91" s="325"/>
      <c r="BH91" s="325"/>
      <c r="BI91" s="325"/>
      <c r="BJ91" s="325"/>
      <c r="BK91" s="325"/>
      <c r="BL91" s="325"/>
      <c r="BM91" s="325"/>
      <c r="BN91" s="325"/>
      <c r="BO91" s="325"/>
      <c r="BP91" s="325"/>
      <c r="BQ91" s="325"/>
      <c r="BR91" s="325"/>
      <c r="BS91" s="325"/>
      <c r="BT91" s="325"/>
      <c r="BU91" s="325"/>
      <c r="BV91" s="325"/>
      <c r="BW91" s="325"/>
      <c r="BX91" s="325"/>
      <c r="BY91" s="325"/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25"/>
      <c r="CV91" s="325"/>
      <c r="CW91" s="325"/>
      <c r="CX91" s="325"/>
      <c r="CY91" s="325"/>
      <c r="CZ91" s="325"/>
      <c r="DA91" s="325"/>
      <c r="DB91" s="325"/>
      <c r="DC91" s="325"/>
      <c r="DD91" s="325"/>
      <c r="DE91" s="325"/>
      <c r="DF91" s="325"/>
      <c r="DG91" s="325"/>
      <c r="DH91" s="325"/>
      <c r="DI91" s="325"/>
      <c r="DJ91" s="325"/>
      <c r="DK91" s="325"/>
      <c r="DL91" s="325"/>
      <c r="DM91" s="325"/>
      <c r="DN91" s="325"/>
      <c r="DO91" s="325"/>
      <c r="DP91" s="325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  <c r="EE91" s="325"/>
      <c r="EF91" s="325"/>
      <c r="EG91" s="325"/>
      <c r="EH91" s="325"/>
      <c r="EI91" s="325"/>
      <c r="EJ91" s="325"/>
      <c r="EK91" s="325"/>
      <c r="EL91" s="325"/>
      <c r="EM91" s="325"/>
      <c r="EN91" s="325"/>
      <c r="EO91" s="325"/>
      <c r="EP91" s="325"/>
      <c r="EQ91" s="325"/>
      <c r="ER91" s="325"/>
      <c r="ES91" s="325"/>
      <c r="ET91" s="325"/>
      <c r="EU91" s="325"/>
      <c r="EV91" s="325"/>
      <c r="EW91" s="325"/>
      <c r="EX91" s="325"/>
      <c r="EY91" s="325"/>
      <c r="EZ91" s="325"/>
      <c r="FA91" s="325"/>
      <c r="FB91" s="325"/>
      <c r="FC91" s="325"/>
      <c r="FD91" s="325"/>
      <c r="FE91" s="325"/>
      <c r="FF91" s="325"/>
      <c r="FG91" s="325"/>
      <c r="FH91" s="325"/>
      <c r="FI91" s="325"/>
      <c r="FJ91" s="325"/>
      <c r="FK91" s="325"/>
      <c r="FL91" s="325"/>
      <c r="FM91" s="325"/>
      <c r="FN91" s="325"/>
      <c r="FO91" s="325"/>
      <c r="FP91" s="325"/>
      <c r="FQ91" s="325"/>
      <c r="FR91" s="325"/>
      <c r="FS91" s="325"/>
      <c r="FT91" s="325"/>
      <c r="FU91" s="325"/>
      <c r="FV91" s="325"/>
      <c r="FW91" s="325"/>
      <c r="FX91" s="325"/>
      <c r="FY91" s="325"/>
      <c r="FZ91" s="325"/>
      <c r="GA91" s="325"/>
      <c r="GB91" s="325"/>
      <c r="GC91" s="325"/>
      <c r="GD91" s="325"/>
      <c r="GE91" s="325"/>
      <c r="GF91" s="325"/>
      <c r="GG91" s="325"/>
      <c r="GH91" s="325"/>
      <c r="GI91" s="325"/>
      <c r="GJ91" s="325"/>
      <c r="GK91" s="325"/>
      <c r="GL91" s="325"/>
      <c r="GM91" s="325"/>
      <c r="GN91" s="325"/>
      <c r="GO91" s="325"/>
      <c r="GP91" s="325"/>
      <c r="GQ91" s="325"/>
      <c r="GR91" s="325"/>
      <c r="GS91" s="325"/>
      <c r="GT91" s="325"/>
      <c r="GU91" s="325"/>
      <c r="GV91" s="325"/>
      <c r="GW91" s="325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5"/>
      <c r="IB91" s="325"/>
      <c r="IC91" s="325"/>
      <c r="ID91" s="325"/>
      <c r="IE91" s="325"/>
      <c r="IF91" s="325"/>
      <c r="IG91" s="325"/>
      <c r="IH91" s="325"/>
      <c r="II91" s="325"/>
      <c r="IJ91" s="325"/>
      <c r="IK91" s="325"/>
      <c r="IL91" s="325"/>
      <c r="IM91" s="325"/>
      <c r="IN91" s="325"/>
      <c r="IO91" s="325"/>
      <c r="IP91" s="325"/>
      <c r="IQ91" s="325"/>
      <c r="IR91" s="325"/>
      <c r="IS91" s="325"/>
      <c r="IT91" s="325"/>
      <c r="IU91" s="325"/>
      <c r="IV91" s="325"/>
      <c r="IW91" s="325"/>
      <c r="IX91" s="325"/>
      <c r="IY91" s="325"/>
      <c r="IZ91" s="325"/>
      <c r="JA91" s="325"/>
      <c r="JB91" s="325"/>
      <c r="JC91" s="325"/>
      <c r="JD91" s="325"/>
      <c r="JE91" s="325"/>
      <c r="JF91" s="325"/>
      <c r="JG91" s="325"/>
      <c r="JH91" s="325"/>
      <c r="JI91" s="325"/>
      <c r="JJ91" s="325"/>
      <c r="JK91" s="325"/>
      <c r="JL91" s="325"/>
      <c r="JM91" s="325"/>
      <c r="JN91" s="325"/>
      <c r="JO91" s="325"/>
      <c r="JP91" s="325"/>
      <c r="JQ91" s="325"/>
      <c r="JR91" s="325"/>
      <c r="JS91" s="325"/>
      <c r="JT91" s="325"/>
      <c r="JU91" s="325"/>
      <c r="JV91" s="325"/>
      <c r="JW91" s="325"/>
      <c r="JX91" s="325"/>
      <c r="JY91" s="325"/>
      <c r="JZ91" s="325"/>
      <c r="KA91" s="325"/>
      <c r="KB91" s="325"/>
      <c r="KC91" s="325"/>
      <c r="KD91" s="325"/>
      <c r="KE91" s="325"/>
      <c r="KF91" s="325"/>
      <c r="KG91" s="325"/>
      <c r="KH91" s="325"/>
      <c r="KI91" s="325"/>
      <c r="KJ91" s="325"/>
      <c r="KK91" s="325"/>
      <c r="KL91" s="325"/>
      <c r="KM91" s="325"/>
      <c r="KN91" s="325"/>
      <c r="KO91" s="325"/>
      <c r="KP91" s="325"/>
      <c r="KQ91" s="325"/>
      <c r="KR91" s="325"/>
      <c r="KS91" s="325"/>
      <c r="KT91" s="325"/>
      <c r="KU91" s="325"/>
      <c r="KV91" s="325"/>
      <c r="KW91" s="325"/>
      <c r="KX91" s="325"/>
      <c r="KY91" s="325"/>
      <c r="KZ91" s="325"/>
      <c r="LA91" s="325"/>
      <c r="LB91" s="325"/>
      <c r="LC91" s="325"/>
      <c r="LD91" s="325"/>
      <c r="LE91" s="325"/>
      <c r="LF91" s="325"/>
      <c r="LG91" s="325"/>
      <c r="LH91" s="325"/>
      <c r="LI91" s="325"/>
      <c r="LJ91" s="325"/>
      <c r="LK91" s="325"/>
      <c r="LL91" s="325"/>
      <c r="LM91" s="325"/>
      <c r="LN91" s="325"/>
      <c r="LO91" s="325"/>
      <c r="LP91" s="325"/>
      <c r="LQ91" s="325"/>
      <c r="LR91" s="325"/>
      <c r="LS91" s="325"/>
      <c r="LT91" s="325"/>
      <c r="LU91" s="325"/>
      <c r="LV91" s="325"/>
      <c r="LW91" s="325"/>
      <c r="LX91" s="325"/>
      <c r="LY91" s="325"/>
      <c r="LZ91" s="325"/>
      <c r="MA91" s="325"/>
      <c r="MB91" s="325"/>
      <c r="MC91" s="325"/>
      <c r="MD91" s="325"/>
      <c r="ME91" s="325"/>
      <c r="MF91" s="325"/>
      <c r="MG91" s="325"/>
      <c r="MH91" s="325"/>
      <c r="MI91" s="325"/>
      <c r="MJ91" s="325"/>
      <c r="MK91" s="325"/>
      <c r="ML91" s="325"/>
      <c r="MM91" s="325"/>
      <c r="MN91" s="325"/>
      <c r="MO91" s="325"/>
      <c r="MP91" s="325"/>
      <c r="MQ91" s="325"/>
      <c r="MR91" s="325"/>
      <c r="MS91" s="325"/>
      <c r="MT91" s="325"/>
      <c r="MU91" s="325"/>
      <c r="MV91" s="325"/>
      <c r="MW91" s="325"/>
      <c r="MX91" s="325"/>
      <c r="MY91" s="325"/>
      <c r="MZ91" s="325"/>
      <c r="NA91" s="325"/>
      <c r="NB91" s="325"/>
      <c r="NC91" s="325"/>
      <c r="ND91" s="325"/>
      <c r="NE91" s="325"/>
      <c r="NF91" s="325"/>
      <c r="NG91" s="325"/>
      <c r="NH91" s="325"/>
      <c r="NI91" s="325"/>
      <c r="NJ91" s="325"/>
      <c r="NK91" s="325"/>
      <c r="NL91" s="325"/>
      <c r="NM91" s="325"/>
      <c r="NN91" s="325"/>
      <c r="NO91" s="325"/>
      <c r="NP91" s="325"/>
      <c r="NQ91" s="325"/>
      <c r="NR91" s="325"/>
      <c r="NS91" s="325"/>
      <c r="NT91" s="325"/>
      <c r="NU91" s="325"/>
      <c r="NV91" s="325"/>
      <c r="NW91" s="325"/>
      <c r="NX91" s="325"/>
      <c r="NY91" s="325"/>
      <c r="NZ91" s="325"/>
      <c r="OA91" s="325"/>
      <c r="OB91" s="325"/>
      <c r="OC91" s="325"/>
      <c r="OD91" s="325"/>
      <c r="OE91" s="325"/>
      <c r="OF91" s="325"/>
      <c r="OG91" s="325"/>
      <c r="OH91" s="325"/>
      <c r="OI91" s="325"/>
      <c r="OJ91" s="325"/>
      <c r="OK91" s="325"/>
      <c r="OL91" s="325"/>
      <c r="OM91" s="325"/>
      <c r="ON91" s="325"/>
      <c r="OO91" s="325"/>
      <c r="OP91" s="325"/>
      <c r="OQ91" s="325"/>
      <c r="OR91" s="325"/>
      <c r="OS91" s="325"/>
      <c r="OT91" s="325"/>
      <c r="OU91" s="325"/>
      <c r="OV91" s="325"/>
      <c r="OW91" s="325"/>
      <c r="OX91" s="325"/>
      <c r="OY91" s="325"/>
      <c r="OZ91" s="325"/>
      <c r="PA91" s="325"/>
      <c r="PB91" s="325"/>
      <c r="PC91" s="325"/>
      <c r="PD91" s="325"/>
      <c r="PE91" s="325"/>
      <c r="PF91" s="325"/>
      <c r="PG91" s="325"/>
      <c r="PH91" s="325"/>
      <c r="PI91" s="325"/>
      <c r="PJ91" s="325"/>
      <c r="PK91" s="325"/>
      <c r="PL91" s="325"/>
      <c r="PM91" s="325"/>
      <c r="PN91" s="325"/>
      <c r="PO91" s="325"/>
      <c r="PP91" s="325"/>
      <c r="PQ91" s="325"/>
      <c r="PR91" s="325"/>
      <c r="PS91" s="325"/>
      <c r="PT91" s="325"/>
      <c r="PU91" s="325"/>
      <c r="PV91" s="325"/>
      <c r="PW91" s="325"/>
      <c r="PX91" s="325"/>
      <c r="PY91" s="325"/>
      <c r="PZ91" s="325"/>
      <c r="QA91" s="325"/>
      <c r="QB91" s="325"/>
      <c r="QC91" s="325"/>
      <c r="QD91" s="325"/>
      <c r="QE91" s="325"/>
      <c r="QF91" s="325"/>
      <c r="QG91" s="325"/>
      <c r="QH91" s="325"/>
      <c r="QI91" s="325"/>
      <c r="QJ91" s="325"/>
      <c r="QK91" s="325"/>
      <c r="QL91" s="325"/>
      <c r="QM91" s="325"/>
      <c r="QN91" s="325"/>
      <c r="QO91" s="325"/>
      <c r="QP91" s="325"/>
      <c r="QQ91" s="325"/>
      <c r="QR91" s="325"/>
      <c r="QS91" s="325"/>
      <c r="QT91" s="325"/>
      <c r="QU91" s="325"/>
      <c r="QV91" s="325"/>
      <c r="QW91" s="325"/>
      <c r="QX91" s="325"/>
      <c r="QY91" s="325"/>
      <c r="QZ91" s="325"/>
      <c r="RA91" s="325"/>
      <c r="RB91" s="325"/>
      <c r="RC91" s="325"/>
    </row>
    <row r="92" spans="1:471" s="357" customFormat="1" ht="44.25" customHeight="1" thickBot="1">
      <c r="A92" s="481" t="s">
        <v>3138</v>
      </c>
      <c r="B92" s="496" t="s">
        <v>1744</v>
      </c>
      <c r="C92" s="376" t="s">
        <v>1647</v>
      </c>
      <c r="D92" s="377">
        <v>72</v>
      </c>
      <c r="E92" s="377" t="s">
        <v>726</v>
      </c>
      <c r="F92" s="378"/>
      <c r="G92" s="377" t="s">
        <v>1747</v>
      </c>
      <c r="H92" s="376" t="s">
        <v>1579</v>
      </c>
      <c r="I92" s="376" t="s">
        <v>1685</v>
      </c>
      <c r="J92" s="482" t="s">
        <v>1668</v>
      </c>
      <c r="K92" s="378"/>
      <c r="L92" s="377" t="s">
        <v>1652</v>
      </c>
      <c r="M92" s="379" t="s">
        <v>1607</v>
      </c>
      <c r="N92" s="379" t="s">
        <v>1608</v>
      </c>
      <c r="O92" s="378"/>
      <c r="P92" s="378"/>
      <c r="Q92" s="377" t="s">
        <v>1677</v>
      </c>
      <c r="R92" s="377" t="s">
        <v>1745</v>
      </c>
      <c r="S92" s="378"/>
      <c r="T92" s="377" t="s">
        <v>1746</v>
      </c>
      <c r="U92" s="378"/>
      <c r="V92" s="378"/>
      <c r="W92" s="378"/>
      <c r="X92" s="378"/>
      <c r="Y92" s="378"/>
      <c r="Z92" s="378"/>
      <c r="AA92" s="377" t="s">
        <v>1666</v>
      </c>
      <c r="AB92" s="377" t="s">
        <v>1748</v>
      </c>
      <c r="AC92" s="378"/>
      <c r="AD92" s="378"/>
      <c r="AE92" s="378"/>
      <c r="AF92" s="378"/>
      <c r="AG92" s="378"/>
      <c r="AH92" s="378"/>
      <c r="AI92" s="378"/>
      <c r="AJ92" s="378"/>
      <c r="AK92" s="378"/>
      <c r="AL92" s="378"/>
      <c r="AM92" s="483"/>
      <c r="AN92" s="325"/>
      <c r="AO92" s="325"/>
      <c r="AP92" s="325"/>
      <c r="AQ92" s="325"/>
      <c r="AR92" s="325"/>
      <c r="AS92" s="325"/>
      <c r="AT92" s="325"/>
      <c r="AU92" s="325"/>
      <c r="AV92" s="325"/>
      <c r="AW92" s="325"/>
      <c r="AX92" s="325"/>
      <c r="AY92" s="325"/>
      <c r="AZ92" s="325"/>
      <c r="BA92" s="325"/>
      <c r="BB92" s="325"/>
      <c r="BC92" s="325"/>
      <c r="BD92" s="325"/>
      <c r="BE92" s="325"/>
      <c r="BF92" s="325"/>
      <c r="BG92" s="325"/>
      <c r="BH92" s="325"/>
      <c r="BI92" s="325"/>
      <c r="BJ92" s="325"/>
      <c r="BK92" s="325"/>
      <c r="BL92" s="325"/>
      <c r="BM92" s="325"/>
      <c r="BN92" s="325"/>
      <c r="BO92" s="325"/>
      <c r="BP92" s="325"/>
      <c r="BQ92" s="325"/>
      <c r="BR92" s="325"/>
      <c r="BS92" s="325"/>
      <c r="BT92" s="325"/>
      <c r="BU92" s="325"/>
      <c r="BV92" s="325"/>
      <c r="BW92" s="325"/>
      <c r="BX92" s="325"/>
      <c r="BY92" s="325"/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25"/>
      <c r="CV92" s="325"/>
      <c r="CW92" s="325"/>
      <c r="CX92" s="325"/>
      <c r="CY92" s="325"/>
      <c r="CZ92" s="325"/>
      <c r="DA92" s="325"/>
      <c r="DB92" s="325"/>
      <c r="DC92" s="325"/>
      <c r="DD92" s="325"/>
      <c r="DE92" s="325"/>
      <c r="DF92" s="325"/>
      <c r="DG92" s="325"/>
      <c r="DH92" s="325"/>
      <c r="DI92" s="325"/>
      <c r="DJ92" s="325"/>
      <c r="DK92" s="325"/>
      <c r="DL92" s="325"/>
      <c r="DM92" s="325"/>
      <c r="DN92" s="325"/>
      <c r="DO92" s="325"/>
      <c r="DP92" s="325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  <c r="EE92" s="325"/>
      <c r="EF92" s="325"/>
      <c r="EG92" s="325"/>
      <c r="EH92" s="325"/>
      <c r="EI92" s="325"/>
      <c r="EJ92" s="325"/>
      <c r="EK92" s="325"/>
      <c r="EL92" s="325"/>
      <c r="EM92" s="325"/>
      <c r="EN92" s="325"/>
      <c r="EO92" s="325"/>
      <c r="EP92" s="325"/>
      <c r="EQ92" s="325"/>
      <c r="ER92" s="325"/>
      <c r="ES92" s="325"/>
      <c r="ET92" s="325"/>
      <c r="EU92" s="325"/>
      <c r="EV92" s="325"/>
      <c r="EW92" s="325"/>
      <c r="EX92" s="325"/>
      <c r="EY92" s="325"/>
      <c r="EZ92" s="325"/>
      <c r="FA92" s="325"/>
      <c r="FB92" s="325"/>
      <c r="FC92" s="325"/>
      <c r="FD92" s="325"/>
      <c r="FE92" s="325"/>
      <c r="FF92" s="325"/>
      <c r="FG92" s="325"/>
      <c r="FH92" s="325"/>
      <c r="FI92" s="325"/>
      <c r="FJ92" s="325"/>
      <c r="FK92" s="325"/>
      <c r="FL92" s="325"/>
      <c r="FM92" s="325"/>
      <c r="FN92" s="325"/>
      <c r="FO92" s="325"/>
      <c r="FP92" s="325"/>
      <c r="FQ92" s="325"/>
      <c r="FR92" s="325"/>
      <c r="FS92" s="325"/>
      <c r="FT92" s="325"/>
      <c r="FU92" s="325"/>
      <c r="FV92" s="325"/>
      <c r="FW92" s="325"/>
      <c r="FX92" s="325"/>
      <c r="FY92" s="325"/>
      <c r="FZ92" s="325"/>
      <c r="GA92" s="325"/>
      <c r="GB92" s="325"/>
      <c r="GC92" s="325"/>
      <c r="GD92" s="325"/>
      <c r="GE92" s="325"/>
      <c r="GF92" s="325"/>
      <c r="GG92" s="325"/>
      <c r="GH92" s="325"/>
      <c r="GI92" s="325"/>
      <c r="GJ92" s="325"/>
      <c r="GK92" s="325"/>
      <c r="GL92" s="325"/>
      <c r="GM92" s="325"/>
      <c r="GN92" s="325"/>
      <c r="GO92" s="325"/>
      <c r="GP92" s="325"/>
      <c r="GQ92" s="325"/>
      <c r="GR92" s="325"/>
      <c r="GS92" s="325"/>
      <c r="GT92" s="325"/>
      <c r="GU92" s="325"/>
      <c r="GV92" s="325"/>
      <c r="GW92" s="325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5"/>
      <c r="IB92" s="325"/>
      <c r="IC92" s="325"/>
      <c r="ID92" s="325"/>
      <c r="IE92" s="325"/>
      <c r="IF92" s="325"/>
      <c r="IG92" s="325"/>
      <c r="IH92" s="325"/>
      <c r="II92" s="325"/>
      <c r="IJ92" s="325"/>
      <c r="IK92" s="325"/>
      <c r="IL92" s="325"/>
      <c r="IM92" s="325"/>
      <c r="IN92" s="325"/>
      <c r="IO92" s="325"/>
      <c r="IP92" s="325"/>
      <c r="IQ92" s="325"/>
      <c r="IR92" s="325"/>
      <c r="IS92" s="325"/>
      <c r="IT92" s="325"/>
      <c r="IU92" s="325"/>
      <c r="IV92" s="325"/>
      <c r="IW92" s="325"/>
      <c r="IX92" s="325"/>
      <c r="IY92" s="325"/>
      <c r="IZ92" s="325"/>
      <c r="JA92" s="325"/>
      <c r="JB92" s="325"/>
      <c r="JC92" s="325"/>
      <c r="JD92" s="325"/>
      <c r="JE92" s="325"/>
      <c r="JF92" s="325"/>
      <c r="JG92" s="325"/>
      <c r="JH92" s="325"/>
      <c r="JI92" s="325"/>
      <c r="JJ92" s="325"/>
      <c r="JK92" s="325"/>
      <c r="JL92" s="325"/>
      <c r="JM92" s="325"/>
      <c r="JN92" s="325"/>
      <c r="JO92" s="325"/>
      <c r="JP92" s="325"/>
      <c r="JQ92" s="325"/>
      <c r="JR92" s="325"/>
      <c r="JS92" s="325"/>
      <c r="JT92" s="325"/>
      <c r="JU92" s="325"/>
      <c r="JV92" s="325"/>
      <c r="JW92" s="325"/>
      <c r="JX92" s="325"/>
      <c r="JY92" s="325"/>
      <c r="JZ92" s="325"/>
      <c r="KA92" s="325"/>
      <c r="KB92" s="325"/>
      <c r="KC92" s="325"/>
      <c r="KD92" s="325"/>
      <c r="KE92" s="325"/>
      <c r="KF92" s="325"/>
      <c r="KG92" s="325"/>
      <c r="KH92" s="325"/>
      <c r="KI92" s="325"/>
      <c r="KJ92" s="325"/>
      <c r="KK92" s="325"/>
      <c r="KL92" s="325"/>
      <c r="KM92" s="325"/>
      <c r="KN92" s="325"/>
      <c r="KO92" s="325"/>
      <c r="KP92" s="325"/>
      <c r="KQ92" s="325"/>
      <c r="KR92" s="325"/>
      <c r="KS92" s="325"/>
      <c r="KT92" s="325"/>
      <c r="KU92" s="325"/>
      <c r="KV92" s="325"/>
      <c r="KW92" s="325"/>
      <c r="KX92" s="325"/>
      <c r="KY92" s="325"/>
      <c r="KZ92" s="325"/>
      <c r="LA92" s="325"/>
      <c r="LB92" s="325"/>
      <c r="LC92" s="325"/>
      <c r="LD92" s="325"/>
      <c r="LE92" s="325"/>
      <c r="LF92" s="325"/>
      <c r="LG92" s="325"/>
      <c r="LH92" s="325"/>
      <c r="LI92" s="325"/>
      <c r="LJ92" s="325"/>
      <c r="LK92" s="325"/>
      <c r="LL92" s="325"/>
      <c r="LM92" s="325"/>
      <c r="LN92" s="325"/>
      <c r="LO92" s="325"/>
      <c r="LP92" s="325"/>
      <c r="LQ92" s="325"/>
      <c r="LR92" s="325"/>
      <c r="LS92" s="325"/>
      <c r="LT92" s="325"/>
      <c r="LU92" s="325"/>
      <c r="LV92" s="325"/>
      <c r="LW92" s="325"/>
      <c r="LX92" s="325"/>
      <c r="LY92" s="325"/>
      <c r="LZ92" s="325"/>
      <c r="MA92" s="325"/>
      <c r="MB92" s="325"/>
      <c r="MC92" s="325"/>
      <c r="MD92" s="325"/>
      <c r="ME92" s="325"/>
      <c r="MF92" s="325"/>
      <c r="MG92" s="325"/>
      <c r="MH92" s="325"/>
      <c r="MI92" s="325"/>
      <c r="MJ92" s="325"/>
      <c r="MK92" s="325"/>
      <c r="ML92" s="325"/>
      <c r="MM92" s="325"/>
      <c r="MN92" s="325"/>
      <c r="MO92" s="325"/>
      <c r="MP92" s="325"/>
      <c r="MQ92" s="325"/>
      <c r="MR92" s="325"/>
      <c r="MS92" s="325"/>
      <c r="MT92" s="325"/>
      <c r="MU92" s="325"/>
      <c r="MV92" s="325"/>
      <c r="MW92" s="325"/>
      <c r="MX92" s="325"/>
      <c r="MY92" s="325"/>
      <c r="MZ92" s="325"/>
      <c r="NA92" s="325"/>
      <c r="NB92" s="325"/>
      <c r="NC92" s="325"/>
      <c r="ND92" s="325"/>
      <c r="NE92" s="325"/>
      <c r="NF92" s="325"/>
      <c r="NG92" s="325"/>
      <c r="NH92" s="325"/>
      <c r="NI92" s="325"/>
      <c r="NJ92" s="325"/>
      <c r="NK92" s="325"/>
      <c r="NL92" s="325"/>
      <c r="NM92" s="325"/>
      <c r="NN92" s="325"/>
      <c r="NO92" s="325"/>
      <c r="NP92" s="325"/>
      <c r="NQ92" s="325"/>
      <c r="NR92" s="325"/>
      <c r="NS92" s="325"/>
      <c r="NT92" s="325"/>
      <c r="NU92" s="325"/>
      <c r="NV92" s="325"/>
      <c r="NW92" s="325"/>
      <c r="NX92" s="325"/>
      <c r="NY92" s="325"/>
      <c r="NZ92" s="325"/>
      <c r="OA92" s="325"/>
      <c r="OB92" s="325"/>
      <c r="OC92" s="325"/>
      <c r="OD92" s="325"/>
      <c r="OE92" s="325"/>
      <c r="OF92" s="325"/>
      <c r="OG92" s="325"/>
      <c r="OH92" s="325"/>
      <c r="OI92" s="325"/>
      <c r="OJ92" s="325"/>
      <c r="OK92" s="325"/>
      <c r="OL92" s="325"/>
      <c r="OM92" s="325"/>
      <c r="ON92" s="325"/>
      <c r="OO92" s="325"/>
      <c r="OP92" s="325"/>
      <c r="OQ92" s="325"/>
      <c r="OR92" s="325"/>
      <c r="OS92" s="325"/>
      <c r="OT92" s="325"/>
      <c r="OU92" s="325"/>
      <c r="OV92" s="325"/>
      <c r="OW92" s="325"/>
      <c r="OX92" s="325"/>
      <c r="OY92" s="325"/>
      <c r="OZ92" s="325"/>
      <c r="PA92" s="325"/>
      <c r="PB92" s="325"/>
      <c r="PC92" s="325"/>
      <c r="PD92" s="325"/>
      <c r="PE92" s="325"/>
      <c r="PF92" s="325"/>
      <c r="PG92" s="325"/>
      <c r="PH92" s="325"/>
      <c r="PI92" s="325"/>
      <c r="PJ92" s="325"/>
      <c r="PK92" s="325"/>
      <c r="PL92" s="325"/>
      <c r="PM92" s="325"/>
      <c r="PN92" s="325"/>
      <c r="PO92" s="325"/>
      <c r="PP92" s="325"/>
      <c r="PQ92" s="325"/>
      <c r="PR92" s="325"/>
      <c r="PS92" s="325"/>
      <c r="PT92" s="325"/>
      <c r="PU92" s="325"/>
      <c r="PV92" s="325"/>
      <c r="PW92" s="325"/>
      <c r="PX92" s="325"/>
      <c r="PY92" s="325"/>
      <c r="PZ92" s="325"/>
      <c r="QA92" s="325"/>
      <c r="QB92" s="325"/>
      <c r="QC92" s="325"/>
      <c r="QD92" s="325"/>
      <c r="QE92" s="325"/>
      <c r="QF92" s="325"/>
      <c r="QG92" s="325"/>
      <c r="QH92" s="325"/>
      <c r="QI92" s="325"/>
      <c r="QJ92" s="325"/>
      <c r="QK92" s="325"/>
      <c r="QL92" s="325"/>
      <c r="QM92" s="325"/>
      <c r="QN92" s="325"/>
      <c r="QO92" s="325"/>
      <c r="QP92" s="325"/>
      <c r="QQ92" s="325"/>
      <c r="QR92" s="325"/>
      <c r="QS92" s="325"/>
      <c r="QT92" s="325"/>
      <c r="QU92" s="325"/>
      <c r="QV92" s="325"/>
      <c r="QW92" s="325"/>
      <c r="QX92" s="325"/>
      <c r="QY92" s="325"/>
      <c r="QZ92" s="325"/>
      <c r="RA92" s="325"/>
      <c r="RB92" s="325"/>
      <c r="RC92" s="325"/>
    </row>
    <row r="93" spans="1:471" s="357" customFormat="1" ht="44.25" customHeight="1" thickBot="1">
      <c r="A93" s="475" t="s">
        <v>3138</v>
      </c>
      <c r="B93" s="431" t="s">
        <v>1859</v>
      </c>
      <c r="C93" s="433" t="s">
        <v>1647</v>
      </c>
      <c r="D93" s="434">
        <v>79</v>
      </c>
      <c r="E93" s="434" t="s">
        <v>726</v>
      </c>
      <c r="F93" s="433"/>
      <c r="G93" s="434" t="s">
        <v>1716</v>
      </c>
      <c r="H93" s="432" t="s">
        <v>1578</v>
      </c>
      <c r="I93" s="432" t="s">
        <v>1708</v>
      </c>
      <c r="J93" s="467" t="s">
        <v>1668</v>
      </c>
      <c r="K93" s="433"/>
      <c r="L93" s="434" t="s">
        <v>1652</v>
      </c>
      <c r="M93" s="435" t="s">
        <v>1607</v>
      </c>
      <c r="N93" s="435" t="s">
        <v>1608</v>
      </c>
      <c r="O93" s="433"/>
      <c r="P93" s="433"/>
      <c r="Q93" s="434" t="s">
        <v>1677</v>
      </c>
      <c r="R93" s="434" t="s">
        <v>1865</v>
      </c>
      <c r="S93" s="433"/>
      <c r="T93" s="433"/>
      <c r="U93" s="433"/>
      <c r="V93" s="433"/>
      <c r="W93" s="433"/>
      <c r="X93" s="433"/>
      <c r="Y93" s="433"/>
      <c r="Z93" s="433"/>
      <c r="AA93" s="434" t="s">
        <v>1651</v>
      </c>
      <c r="AB93" s="434" t="s">
        <v>1866</v>
      </c>
      <c r="AC93" s="433"/>
      <c r="AD93" s="433"/>
      <c r="AE93" s="433"/>
      <c r="AF93" s="433"/>
      <c r="AG93" s="433"/>
      <c r="AH93" s="433"/>
      <c r="AI93" s="433"/>
      <c r="AJ93" s="433"/>
      <c r="AK93" s="433"/>
      <c r="AL93" s="433"/>
      <c r="AM93" s="436"/>
      <c r="AN93" s="325"/>
      <c r="AO93" s="325"/>
      <c r="AP93" s="325"/>
      <c r="AQ93" s="325"/>
      <c r="AR93" s="325"/>
      <c r="AS93" s="325"/>
      <c r="AT93" s="325"/>
      <c r="AU93" s="325"/>
      <c r="AV93" s="325"/>
      <c r="AW93" s="325"/>
      <c r="AX93" s="325"/>
      <c r="AY93" s="325"/>
      <c r="AZ93" s="325"/>
      <c r="BA93" s="325"/>
      <c r="BB93" s="325"/>
      <c r="BC93" s="325"/>
      <c r="BD93" s="325"/>
      <c r="BE93" s="325"/>
      <c r="BF93" s="325"/>
      <c r="BG93" s="325"/>
      <c r="BH93" s="325"/>
      <c r="BI93" s="325"/>
      <c r="BJ93" s="325"/>
      <c r="BK93" s="325"/>
      <c r="BL93" s="325"/>
      <c r="BM93" s="325"/>
      <c r="BN93" s="325"/>
      <c r="BO93" s="325"/>
      <c r="BP93" s="325"/>
      <c r="BQ93" s="325"/>
      <c r="BR93" s="325"/>
      <c r="BS93" s="325"/>
      <c r="BT93" s="325"/>
      <c r="BU93" s="325"/>
      <c r="BV93" s="325"/>
      <c r="BW93" s="325"/>
      <c r="BX93" s="325"/>
      <c r="BY93" s="325"/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25"/>
      <c r="CV93" s="325"/>
      <c r="CW93" s="325"/>
      <c r="CX93" s="325"/>
      <c r="CY93" s="325"/>
      <c r="CZ93" s="325"/>
      <c r="DA93" s="325"/>
      <c r="DB93" s="325"/>
      <c r="DC93" s="325"/>
      <c r="DD93" s="325"/>
      <c r="DE93" s="325"/>
      <c r="DF93" s="325"/>
      <c r="DG93" s="325"/>
      <c r="DH93" s="325"/>
      <c r="DI93" s="325"/>
      <c r="DJ93" s="325"/>
      <c r="DK93" s="325"/>
      <c r="DL93" s="325"/>
      <c r="DM93" s="325"/>
      <c r="DN93" s="325"/>
      <c r="DO93" s="325"/>
      <c r="DP93" s="325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  <c r="EE93" s="325"/>
      <c r="EF93" s="325"/>
      <c r="EG93" s="325"/>
      <c r="EH93" s="325"/>
      <c r="EI93" s="325"/>
      <c r="EJ93" s="325"/>
      <c r="EK93" s="325"/>
      <c r="EL93" s="325"/>
      <c r="EM93" s="325"/>
      <c r="EN93" s="325"/>
      <c r="EO93" s="325"/>
      <c r="EP93" s="325"/>
      <c r="EQ93" s="325"/>
      <c r="ER93" s="325"/>
      <c r="ES93" s="325"/>
      <c r="ET93" s="325"/>
      <c r="EU93" s="325"/>
      <c r="EV93" s="325"/>
      <c r="EW93" s="325"/>
      <c r="EX93" s="325"/>
      <c r="EY93" s="325"/>
      <c r="EZ93" s="325"/>
      <c r="FA93" s="325"/>
      <c r="FB93" s="325"/>
      <c r="FC93" s="325"/>
      <c r="FD93" s="325"/>
      <c r="FE93" s="325"/>
      <c r="FF93" s="325"/>
      <c r="FG93" s="325"/>
      <c r="FH93" s="325"/>
      <c r="FI93" s="325"/>
      <c r="FJ93" s="325"/>
      <c r="FK93" s="325"/>
      <c r="FL93" s="325"/>
      <c r="FM93" s="325"/>
      <c r="FN93" s="325"/>
      <c r="FO93" s="325"/>
      <c r="FP93" s="325"/>
      <c r="FQ93" s="325"/>
      <c r="FR93" s="325"/>
      <c r="FS93" s="325"/>
      <c r="FT93" s="325"/>
      <c r="FU93" s="325"/>
      <c r="FV93" s="325"/>
      <c r="FW93" s="325"/>
      <c r="FX93" s="325"/>
      <c r="FY93" s="325"/>
      <c r="FZ93" s="325"/>
      <c r="GA93" s="325"/>
      <c r="GB93" s="325"/>
      <c r="GC93" s="325"/>
      <c r="GD93" s="325"/>
      <c r="GE93" s="325"/>
      <c r="GF93" s="325"/>
      <c r="GG93" s="325"/>
      <c r="GH93" s="325"/>
      <c r="GI93" s="325"/>
      <c r="GJ93" s="325"/>
      <c r="GK93" s="325"/>
      <c r="GL93" s="325"/>
      <c r="GM93" s="325"/>
      <c r="GN93" s="325"/>
      <c r="GO93" s="325"/>
      <c r="GP93" s="325"/>
      <c r="GQ93" s="325"/>
      <c r="GR93" s="325"/>
      <c r="GS93" s="325"/>
      <c r="GT93" s="325"/>
      <c r="GU93" s="325"/>
      <c r="GV93" s="325"/>
      <c r="GW93" s="325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5"/>
      <c r="IB93" s="325"/>
      <c r="IC93" s="325"/>
      <c r="ID93" s="325"/>
      <c r="IE93" s="325"/>
      <c r="IF93" s="325"/>
      <c r="IG93" s="325"/>
      <c r="IH93" s="325"/>
      <c r="II93" s="325"/>
      <c r="IJ93" s="325"/>
      <c r="IK93" s="325"/>
      <c r="IL93" s="325"/>
      <c r="IM93" s="325"/>
      <c r="IN93" s="325"/>
      <c r="IO93" s="325"/>
      <c r="IP93" s="325"/>
      <c r="IQ93" s="325"/>
      <c r="IR93" s="325"/>
      <c r="IS93" s="325"/>
      <c r="IT93" s="325"/>
      <c r="IU93" s="325"/>
      <c r="IV93" s="325"/>
      <c r="IW93" s="325"/>
      <c r="IX93" s="325"/>
      <c r="IY93" s="325"/>
      <c r="IZ93" s="325"/>
      <c r="JA93" s="325"/>
      <c r="JB93" s="325"/>
      <c r="JC93" s="325"/>
      <c r="JD93" s="325"/>
      <c r="JE93" s="325"/>
      <c r="JF93" s="325"/>
      <c r="JG93" s="325"/>
      <c r="JH93" s="325"/>
      <c r="JI93" s="325"/>
      <c r="JJ93" s="325"/>
      <c r="JK93" s="325"/>
      <c r="JL93" s="325"/>
      <c r="JM93" s="325"/>
      <c r="JN93" s="325"/>
      <c r="JO93" s="325"/>
      <c r="JP93" s="325"/>
      <c r="JQ93" s="325"/>
      <c r="JR93" s="325"/>
      <c r="JS93" s="325"/>
      <c r="JT93" s="325"/>
      <c r="JU93" s="325"/>
      <c r="JV93" s="325"/>
      <c r="JW93" s="325"/>
      <c r="JX93" s="325"/>
      <c r="JY93" s="325"/>
      <c r="JZ93" s="325"/>
      <c r="KA93" s="325"/>
      <c r="KB93" s="325"/>
      <c r="KC93" s="325"/>
      <c r="KD93" s="325"/>
      <c r="KE93" s="325"/>
      <c r="KF93" s="325"/>
      <c r="KG93" s="325"/>
      <c r="KH93" s="325"/>
      <c r="KI93" s="325"/>
      <c r="KJ93" s="325"/>
      <c r="KK93" s="325"/>
      <c r="KL93" s="325"/>
      <c r="KM93" s="325"/>
      <c r="KN93" s="325"/>
      <c r="KO93" s="325"/>
      <c r="KP93" s="325"/>
      <c r="KQ93" s="325"/>
      <c r="KR93" s="325"/>
      <c r="KS93" s="325"/>
      <c r="KT93" s="325"/>
      <c r="KU93" s="325"/>
      <c r="KV93" s="325"/>
      <c r="KW93" s="325"/>
      <c r="KX93" s="325"/>
      <c r="KY93" s="325"/>
      <c r="KZ93" s="325"/>
      <c r="LA93" s="325"/>
      <c r="LB93" s="325"/>
      <c r="LC93" s="325"/>
      <c r="LD93" s="325"/>
      <c r="LE93" s="325"/>
      <c r="LF93" s="325"/>
      <c r="LG93" s="325"/>
      <c r="LH93" s="325"/>
      <c r="LI93" s="325"/>
      <c r="LJ93" s="325"/>
      <c r="LK93" s="325"/>
      <c r="LL93" s="325"/>
      <c r="LM93" s="325"/>
      <c r="LN93" s="325"/>
      <c r="LO93" s="325"/>
      <c r="LP93" s="325"/>
      <c r="LQ93" s="325"/>
      <c r="LR93" s="325"/>
      <c r="LS93" s="325"/>
      <c r="LT93" s="325"/>
      <c r="LU93" s="325"/>
      <c r="LV93" s="325"/>
      <c r="LW93" s="325"/>
      <c r="LX93" s="325"/>
      <c r="LY93" s="325"/>
      <c r="LZ93" s="325"/>
      <c r="MA93" s="325"/>
      <c r="MB93" s="325"/>
      <c r="MC93" s="325"/>
      <c r="MD93" s="325"/>
      <c r="ME93" s="325"/>
      <c r="MF93" s="325"/>
      <c r="MG93" s="325"/>
      <c r="MH93" s="325"/>
      <c r="MI93" s="325"/>
      <c r="MJ93" s="325"/>
      <c r="MK93" s="325"/>
      <c r="ML93" s="325"/>
      <c r="MM93" s="325"/>
      <c r="MN93" s="325"/>
      <c r="MO93" s="325"/>
      <c r="MP93" s="325"/>
      <c r="MQ93" s="325"/>
      <c r="MR93" s="325"/>
      <c r="MS93" s="325"/>
      <c r="MT93" s="325"/>
      <c r="MU93" s="325"/>
      <c r="MV93" s="325"/>
      <c r="MW93" s="325"/>
      <c r="MX93" s="325"/>
      <c r="MY93" s="325"/>
      <c r="MZ93" s="325"/>
      <c r="NA93" s="325"/>
      <c r="NB93" s="325"/>
      <c r="NC93" s="325"/>
      <c r="ND93" s="325"/>
      <c r="NE93" s="325"/>
      <c r="NF93" s="325"/>
      <c r="NG93" s="325"/>
      <c r="NH93" s="325"/>
      <c r="NI93" s="325"/>
      <c r="NJ93" s="325"/>
      <c r="NK93" s="325"/>
      <c r="NL93" s="325"/>
      <c r="NM93" s="325"/>
      <c r="NN93" s="325"/>
      <c r="NO93" s="325"/>
      <c r="NP93" s="325"/>
      <c r="NQ93" s="325"/>
      <c r="NR93" s="325"/>
      <c r="NS93" s="325"/>
      <c r="NT93" s="325"/>
      <c r="NU93" s="325"/>
      <c r="NV93" s="325"/>
      <c r="NW93" s="325"/>
      <c r="NX93" s="325"/>
      <c r="NY93" s="325"/>
      <c r="NZ93" s="325"/>
      <c r="OA93" s="325"/>
      <c r="OB93" s="325"/>
      <c r="OC93" s="325"/>
      <c r="OD93" s="325"/>
      <c r="OE93" s="325"/>
      <c r="OF93" s="325"/>
      <c r="OG93" s="325"/>
      <c r="OH93" s="325"/>
      <c r="OI93" s="325"/>
      <c r="OJ93" s="325"/>
      <c r="OK93" s="325"/>
      <c r="OL93" s="325"/>
      <c r="OM93" s="325"/>
      <c r="ON93" s="325"/>
      <c r="OO93" s="325"/>
      <c r="OP93" s="325"/>
      <c r="OQ93" s="325"/>
      <c r="OR93" s="325"/>
      <c r="OS93" s="325"/>
      <c r="OT93" s="325"/>
      <c r="OU93" s="325"/>
      <c r="OV93" s="325"/>
      <c r="OW93" s="325"/>
      <c r="OX93" s="325"/>
      <c r="OY93" s="325"/>
      <c r="OZ93" s="325"/>
      <c r="PA93" s="325"/>
      <c r="PB93" s="325"/>
      <c r="PC93" s="325"/>
      <c r="PD93" s="325"/>
      <c r="PE93" s="325"/>
      <c r="PF93" s="325"/>
      <c r="PG93" s="325"/>
      <c r="PH93" s="325"/>
      <c r="PI93" s="325"/>
      <c r="PJ93" s="325"/>
      <c r="PK93" s="325"/>
      <c r="PL93" s="325"/>
      <c r="PM93" s="325"/>
      <c r="PN93" s="325"/>
      <c r="PO93" s="325"/>
      <c r="PP93" s="325"/>
      <c r="PQ93" s="325"/>
      <c r="PR93" s="325"/>
      <c r="PS93" s="325"/>
      <c r="PT93" s="325"/>
      <c r="PU93" s="325"/>
      <c r="PV93" s="325"/>
      <c r="PW93" s="325"/>
      <c r="PX93" s="325"/>
      <c r="PY93" s="325"/>
      <c r="PZ93" s="325"/>
      <c r="QA93" s="325"/>
      <c r="QB93" s="325"/>
      <c r="QC93" s="325"/>
      <c r="QD93" s="325"/>
      <c r="QE93" s="325"/>
      <c r="QF93" s="325"/>
      <c r="QG93" s="325"/>
      <c r="QH93" s="325"/>
      <c r="QI93" s="325"/>
      <c r="QJ93" s="325"/>
      <c r="QK93" s="325"/>
      <c r="QL93" s="325"/>
      <c r="QM93" s="325"/>
      <c r="QN93" s="325"/>
      <c r="QO93" s="325"/>
      <c r="QP93" s="325"/>
      <c r="QQ93" s="325"/>
      <c r="QR93" s="325"/>
      <c r="QS93" s="325"/>
      <c r="QT93" s="325"/>
      <c r="QU93" s="325"/>
      <c r="QV93" s="325"/>
      <c r="QW93" s="325"/>
      <c r="QX93" s="325"/>
      <c r="QY93" s="325"/>
      <c r="QZ93" s="325"/>
      <c r="RA93" s="325"/>
      <c r="RB93" s="325"/>
      <c r="RC93" s="325"/>
    </row>
    <row r="94" spans="1:471" s="357" customFormat="1" ht="44.25" customHeight="1">
      <c r="A94" s="476" t="s">
        <v>3138</v>
      </c>
      <c r="B94" s="490" t="s">
        <v>1867</v>
      </c>
      <c r="C94" s="372" t="s">
        <v>1647</v>
      </c>
      <c r="D94" s="369">
        <v>51</v>
      </c>
      <c r="E94" s="369" t="s">
        <v>726</v>
      </c>
      <c r="F94" s="372"/>
      <c r="G94" s="369" t="s">
        <v>1665</v>
      </c>
      <c r="H94" s="368" t="s">
        <v>1578</v>
      </c>
      <c r="I94" s="368" t="s">
        <v>1869</v>
      </c>
      <c r="J94" s="372" t="s">
        <v>3140</v>
      </c>
      <c r="K94" s="372"/>
      <c r="L94" s="369" t="s">
        <v>1652</v>
      </c>
      <c r="M94" s="371" t="s">
        <v>1607</v>
      </c>
      <c r="N94" s="371" t="s">
        <v>1608</v>
      </c>
      <c r="O94" s="372"/>
      <c r="P94" s="372"/>
      <c r="Q94" s="369" t="s">
        <v>1677</v>
      </c>
      <c r="R94" s="369" t="s">
        <v>1755</v>
      </c>
      <c r="S94" s="372"/>
      <c r="T94" s="372"/>
      <c r="U94" s="372"/>
      <c r="V94" s="372"/>
      <c r="W94" s="372"/>
      <c r="X94" s="372"/>
      <c r="Y94" s="372"/>
      <c r="Z94" s="372"/>
      <c r="AA94" s="369" t="s">
        <v>1666</v>
      </c>
      <c r="AB94" s="369" t="s">
        <v>1868</v>
      </c>
      <c r="AC94" s="372"/>
      <c r="AD94" s="372"/>
      <c r="AE94" s="372"/>
      <c r="AF94" s="372"/>
      <c r="AG94" s="372"/>
      <c r="AH94" s="372"/>
      <c r="AI94" s="372"/>
      <c r="AJ94" s="372"/>
      <c r="AK94" s="372"/>
      <c r="AL94" s="372"/>
      <c r="AM94" s="491"/>
      <c r="AN94" s="325"/>
      <c r="AO94" s="325"/>
      <c r="AP94" s="325"/>
      <c r="AQ94" s="325"/>
      <c r="AR94" s="325"/>
      <c r="AS94" s="325"/>
      <c r="AT94" s="325"/>
      <c r="AU94" s="325"/>
      <c r="AV94" s="325"/>
      <c r="AW94" s="325"/>
      <c r="AX94" s="325"/>
      <c r="AY94" s="325"/>
      <c r="AZ94" s="325"/>
      <c r="BA94" s="325"/>
      <c r="BB94" s="325"/>
      <c r="BC94" s="325"/>
      <c r="BD94" s="325"/>
      <c r="BE94" s="325"/>
      <c r="BF94" s="325"/>
      <c r="BG94" s="325"/>
      <c r="BH94" s="325"/>
      <c r="BI94" s="325"/>
      <c r="BJ94" s="325"/>
      <c r="BK94" s="325"/>
      <c r="BL94" s="325"/>
      <c r="BM94" s="325"/>
      <c r="BN94" s="325"/>
      <c r="BO94" s="325"/>
      <c r="BP94" s="325"/>
      <c r="BQ94" s="325"/>
      <c r="BR94" s="325"/>
      <c r="BS94" s="325"/>
      <c r="BT94" s="325"/>
      <c r="BU94" s="325"/>
      <c r="BV94" s="325"/>
      <c r="BW94" s="325"/>
      <c r="BX94" s="325"/>
      <c r="BY94" s="325"/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25"/>
      <c r="CV94" s="325"/>
      <c r="CW94" s="325"/>
      <c r="CX94" s="325"/>
      <c r="CY94" s="325"/>
      <c r="CZ94" s="325"/>
      <c r="DA94" s="325"/>
      <c r="DB94" s="325"/>
      <c r="DC94" s="325"/>
      <c r="DD94" s="325"/>
      <c r="DE94" s="325"/>
      <c r="DF94" s="325"/>
      <c r="DG94" s="325"/>
      <c r="DH94" s="325"/>
      <c r="DI94" s="325"/>
      <c r="DJ94" s="325"/>
      <c r="DK94" s="325"/>
      <c r="DL94" s="325"/>
      <c r="DM94" s="325"/>
      <c r="DN94" s="325"/>
      <c r="DO94" s="325"/>
      <c r="DP94" s="325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  <c r="EE94" s="325"/>
      <c r="EF94" s="325"/>
      <c r="EG94" s="325"/>
      <c r="EH94" s="325"/>
      <c r="EI94" s="325"/>
      <c r="EJ94" s="325"/>
      <c r="EK94" s="325"/>
      <c r="EL94" s="325"/>
      <c r="EM94" s="325"/>
      <c r="EN94" s="325"/>
      <c r="EO94" s="325"/>
      <c r="EP94" s="325"/>
      <c r="EQ94" s="325"/>
      <c r="ER94" s="325"/>
      <c r="ES94" s="325"/>
      <c r="ET94" s="325"/>
      <c r="EU94" s="325"/>
      <c r="EV94" s="325"/>
      <c r="EW94" s="325"/>
      <c r="EX94" s="325"/>
      <c r="EY94" s="325"/>
      <c r="EZ94" s="325"/>
      <c r="FA94" s="325"/>
      <c r="FB94" s="325"/>
      <c r="FC94" s="325"/>
      <c r="FD94" s="325"/>
      <c r="FE94" s="325"/>
      <c r="FF94" s="325"/>
      <c r="FG94" s="325"/>
      <c r="FH94" s="325"/>
      <c r="FI94" s="325"/>
      <c r="FJ94" s="325"/>
      <c r="FK94" s="325"/>
      <c r="FL94" s="325"/>
      <c r="FM94" s="325"/>
      <c r="FN94" s="325"/>
      <c r="FO94" s="325"/>
      <c r="FP94" s="325"/>
      <c r="FQ94" s="325"/>
      <c r="FR94" s="325"/>
      <c r="FS94" s="325"/>
      <c r="FT94" s="325"/>
      <c r="FU94" s="325"/>
      <c r="FV94" s="325"/>
      <c r="FW94" s="325"/>
      <c r="FX94" s="325"/>
      <c r="FY94" s="325"/>
      <c r="FZ94" s="325"/>
      <c r="GA94" s="325"/>
      <c r="GB94" s="325"/>
      <c r="GC94" s="325"/>
      <c r="GD94" s="325"/>
      <c r="GE94" s="325"/>
      <c r="GF94" s="325"/>
      <c r="GG94" s="325"/>
      <c r="GH94" s="325"/>
      <c r="GI94" s="325"/>
      <c r="GJ94" s="325"/>
      <c r="GK94" s="325"/>
      <c r="GL94" s="325"/>
      <c r="GM94" s="325"/>
      <c r="GN94" s="325"/>
      <c r="GO94" s="325"/>
      <c r="GP94" s="325"/>
      <c r="GQ94" s="325"/>
      <c r="GR94" s="325"/>
      <c r="GS94" s="325"/>
      <c r="GT94" s="325"/>
      <c r="GU94" s="325"/>
      <c r="GV94" s="325"/>
      <c r="GW94" s="325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5"/>
      <c r="IB94" s="325"/>
      <c r="IC94" s="325"/>
      <c r="ID94" s="325"/>
      <c r="IE94" s="325"/>
      <c r="IF94" s="325"/>
      <c r="IG94" s="325"/>
      <c r="IH94" s="325"/>
      <c r="II94" s="325"/>
      <c r="IJ94" s="325"/>
      <c r="IK94" s="325"/>
      <c r="IL94" s="325"/>
      <c r="IM94" s="325"/>
      <c r="IN94" s="325"/>
      <c r="IO94" s="325"/>
      <c r="IP94" s="325"/>
      <c r="IQ94" s="325"/>
      <c r="IR94" s="325"/>
      <c r="IS94" s="325"/>
      <c r="IT94" s="325"/>
      <c r="IU94" s="325"/>
      <c r="IV94" s="325"/>
      <c r="IW94" s="325"/>
      <c r="IX94" s="325"/>
      <c r="IY94" s="325"/>
      <c r="IZ94" s="325"/>
      <c r="JA94" s="325"/>
      <c r="JB94" s="325"/>
      <c r="JC94" s="325"/>
      <c r="JD94" s="325"/>
      <c r="JE94" s="325"/>
      <c r="JF94" s="325"/>
      <c r="JG94" s="325"/>
      <c r="JH94" s="325"/>
      <c r="JI94" s="325"/>
      <c r="JJ94" s="325"/>
      <c r="JK94" s="325"/>
      <c r="JL94" s="325"/>
      <c r="JM94" s="325"/>
      <c r="JN94" s="325"/>
      <c r="JO94" s="325"/>
      <c r="JP94" s="325"/>
      <c r="JQ94" s="325"/>
      <c r="JR94" s="325"/>
      <c r="JS94" s="325"/>
      <c r="JT94" s="325"/>
      <c r="JU94" s="325"/>
      <c r="JV94" s="325"/>
      <c r="JW94" s="325"/>
      <c r="JX94" s="325"/>
      <c r="JY94" s="325"/>
      <c r="JZ94" s="325"/>
      <c r="KA94" s="325"/>
      <c r="KB94" s="325"/>
      <c r="KC94" s="325"/>
      <c r="KD94" s="325"/>
      <c r="KE94" s="325"/>
      <c r="KF94" s="325"/>
      <c r="KG94" s="325"/>
      <c r="KH94" s="325"/>
      <c r="KI94" s="325"/>
      <c r="KJ94" s="325"/>
      <c r="KK94" s="325"/>
      <c r="KL94" s="325"/>
      <c r="KM94" s="325"/>
      <c r="KN94" s="325"/>
      <c r="KO94" s="325"/>
      <c r="KP94" s="325"/>
      <c r="KQ94" s="325"/>
      <c r="KR94" s="325"/>
      <c r="KS94" s="325"/>
      <c r="KT94" s="325"/>
      <c r="KU94" s="325"/>
      <c r="KV94" s="325"/>
      <c r="KW94" s="325"/>
      <c r="KX94" s="325"/>
      <c r="KY94" s="325"/>
      <c r="KZ94" s="325"/>
      <c r="LA94" s="325"/>
      <c r="LB94" s="325"/>
      <c r="LC94" s="325"/>
      <c r="LD94" s="325"/>
      <c r="LE94" s="325"/>
      <c r="LF94" s="325"/>
      <c r="LG94" s="325"/>
      <c r="LH94" s="325"/>
      <c r="LI94" s="325"/>
      <c r="LJ94" s="325"/>
      <c r="LK94" s="325"/>
      <c r="LL94" s="325"/>
      <c r="LM94" s="325"/>
      <c r="LN94" s="325"/>
      <c r="LO94" s="325"/>
      <c r="LP94" s="325"/>
      <c r="LQ94" s="325"/>
      <c r="LR94" s="325"/>
      <c r="LS94" s="325"/>
      <c r="LT94" s="325"/>
      <c r="LU94" s="325"/>
      <c r="LV94" s="325"/>
      <c r="LW94" s="325"/>
      <c r="LX94" s="325"/>
      <c r="LY94" s="325"/>
      <c r="LZ94" s="325"/>
      <c r="MA94" s="325"/>
      <c r="MB94" s="325"/>
      <c r="MC94" s="325"/>
      <c r="MD94" s="325"/>
      <c r="ME94" s="325"/>
      <c r="MF94" s="325"/>
      <c r="MG94" s="325"/>
      <c r="MH94" s="325"/>
      <c r="MI94" s="325"/>
      <c r="MJ94" s="325"/>
      <c r="MK94" s="325"/>
      <c r="ML94" s="325"/>
      <c r="MM94" s="325"/>
      <c r="MN94" s="325"/>
      <c r="MO94" s="325"/>
      <c r="MP94" s="325"/>
      <c r="MQ94" s="325"/>
      <c r="MR94" s="325"/>
      <c r="MS94" s="325"/>
      <c r="MT94" s="325"/>
      <c r="MU94" s="325"/>
      <c r="MV94" s="325"/>
      <c r="MW94" s="325"/>
      <c r="MX94" s="325"/>
      <c r="MY94" s="325"/>
      <c r="MZ94" s="325"/>
      <c r="NA94" s="325"/>
      <c r="NB94" s="325"/>
      <c r="NC94" s="325"/>
      <c r="ND94" s="325"/>
      <c r="NE94" s="325"/>
      <c r="NF94" s="325"/>
      <c r="NG94" s="325"/>
      <c r="NH94" s="325"/>
      <c r="NI94" s="325"/>
      <c r="NJ94" s="325"/>
      <c r="NK94" s="325"/>
      <c r="NL94" s="325"/>
      <c r="NM94" s="325"/>
      <c r="NN94" s="325"/>
      <c r="NO94" s="325"/>
      <c r="NP94" s="325"/>
      <c r="NQ94" s="325"/>
      <c r="NR94" s="325"/>
      <c r="NS94" s="325"/>
      <c r="NT94" s="325"/>
      <c r="NU94" s="325"/>
      <c r="NV94" s="325"/>
      <c r="NW94" s="325"/>
      <c r="NX94" s="325"/>
      <c r="NY94" s="325"/>
      <c r="NZ94" s="325"/>
      <c r="OA94" s="325"/>
      <c r="OB94" s="325"/>
      <c r="OC94" s="325"/>
      <c r="OD94" s="325"/>
      <c r="OE94" s="325"/>
      <c r="OF94" s="325"/>
      <c r="OG94" s="325"/>
      <c r="OH94" s="325"/>
      <c r="OI94" s="325"/>
      <c r="OJ94" s="325"/>
      <c r="OK94" s="325"/>
      <c r="OL94" s="325"/>
      <c r="OM94" s="325"/>
      <c r="ON94" s="325"/>
      <c r="OO94" s="325"/>
      <c r="OP94" s="325"/>
      <c r="OQ94" s="325"/>
      <c r="OR94" s="325"/>
      <c r="OS94" s="325"/>
      <c r="OT94" s="325"/>
      <c r="OU94" s="325"/>
      <c r="OV94" s="325"/>
      <c r="OW94" s="325"/>
      <c r="OX94" s="325"/>
      <c r="OY94" s="325"/>
      <c r="OZ94" s="325"/>
      <c r="PA94" s="325"/>
      <c r="PB94" s="325"/>
      <c r="PC94" s="325"/>
      <c r="PD94" s="325"/>
      <c r="PE94" s="325"/>
      <c r="PF94" s="325"/>
      <c r="PG94" s="325"/>
      <c r="PH94" s="325"/>
      <c r="PI94" s="325"/>
      <c r="PJ94" s="325"/>
      <c r="PK94" s="325"/>
      <c r="PL94" s="325"/>
      <c r="PM94" s="325"/>
      <c r="PN94" s="325"/>
      <c r="PO94" s="325"/>
      <c r="PP94" s="325"/>
      <c r="PQ94" s="325"/>
      <c r="PR94" s="325"/>
      <c r="PS94" s="325"/>
      <c r="PT94" s="325"/>
      <c r="PU94" s="325"/>
      <c r="PV94" s="325"/>
      <c r="PW94" s="325"/>
      <c r="PX94" s="325"/>
      <c r="PY94" s="325"/>
      <c r="PZ94" s="325"/>
      <c r="QA94" s="325"/>
      <c r="QB94" s="325"/>
      <c r="QC94" s="325"/>
      <c r="QD94" s="325"/>
      <c r="QE94" s="325"/>
      <c r="QF94" s="325"/>
      <c r="QG94" s="325"/>
      <c r="QH94" s="325"/>
      <c r="QI94" s="325"/>
      <c r="QJ94" s="325"/>
      <c r="QK94" s="325"/>
      <c r="QL94" s="325"/>
      <c r="QM94" s="325"/>
      <c r="QN94" s="325"/>
      <c r="QO94" s="325"/>
      <c r="QP94" s="325"/>
      <c r="QQ94" s="325"/>
      <c r="QR94" s="325"/>
      <c r="QS94" s="325"/>
      <c r="QT94" s="325"/>
      <c r="QU94" s="325"/>
      <c r="QV94" s="325"/>
      <c r="QW94" s="325"/>
      <c r="QX94" s="325"/>
      <c r="QY94" s="325"/>
      <c r="QZ94" s="325"/>
      <c r="RA94" s="325"/>
      <c r="RB94" s="325"/>
      <c r="RC94" s="325"/>
    </row>
    <row r="95" spans="1:471" s="357" customFormat="1" ht="44.25" customHeight="1" thickBot="1">
      <c r="A95" s="481" t="s">
        <v>3138</v>
      </c>
      <c r="B95" s="496" t="s">
        <v>1867</v>
      </c>
      <c r="C95" s="378" t="s">
        <v>1647</v>
      </c>
      <c r="D95" s="377">
        <v>51</v>
      </c>
      <c r="E95" s="377" t="s">
        <v>726</v>
      </c>
      <c r="F95" s="378"/>
      <c r="G95" s="377" t="s">
        <v>1665</v>
      </c>
      <c r="H95" s="376" t="s">
        <v>1580</v>
      </c>
      <c r="I95" s="376" t="s">
        <v>1827</v>
      </c>
      <c r="J95" s="378" t="s">
        <v>1668</v>
      </c>
      <c r="K95" s="378"/>
      <c r="L95" s="377" t="s">
        <v>1652</v>
      </c>
      <c r="M95" s="379" t="s">
        <v>1607</v>
      </c>
      <c r="N95" s="379" t="s">
        <v>1608</v>
      </c>
      <c r="O95" s="378"/>
      <c r="P95" s="378"/>
      <c r="Q95" s="377" t="s">
        <v>1677</v>
      </c>
      <c r="R95" s="377" t="s">
        <v>1755</v>
      </c>
      <c r="S95" s="378"/>
      <c r="T95" s="378"/>
      <c r="U95" s="378"/>
      <c r="V95" s="378"/>
      <c r="W95" s="378"/>
      <c r="X95" s="378"/>
      <c r="Y95" s="378"/>
      <c r="Z95" s="378"/>
      <c r="AA95" s="377" t="s">
        <v>1666</v>
      </c>
      <c r="AB95" s="377" t="s">
        <v>1868</v>
      </c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483"/>
      <c r="AN95" s="325"/>
      <c r="AO95" s="325"/>
      <c r="AP95" s="325"/>
      <c r="AQ95" s="325"/>
      <c r="AR95" s="325"/>
      <c r="AS95" s="325"/>
      <c r="AT95" s="325"/>
      <c r="AU95" s="325"/>
      <c r="AV95" s="325"/>
      <c r="AW95" s="325"/>
      <c r="AX95" s="325"/>
      <c r="AY95" s="325"/>
      <c r="AZ95" s="325"/>
      <c r="BA95" s="325"/>
      <c r="BB95" s="325"/>
      <c r="BC95" s="325"/>
      <c r="BD95" s="325"/>
      <c r="BE95" s="325"/>
      <c r="BF95" s="325"/>
      <c r="BG95" s="325"/>
      <c r="BH95" s="325"/>
      <c r="BI95" s="325"/>
      <c r="BJ95" s="325"/>
      <c r="BK95" s="325"/>
      <c r="BL95" s="325"/>
      <c r="BM95" s="325"/>
      <c r="BN95" s="325"/>
      <c r="BO95" s="325"/>
      <c r="BP95" s="325"/>
      <c r="BQ95" s="325"/>
      <c r="BR95" s="325"/>
      <c r="BS95" s="325"/>
      <c r="BT95" s="325"/>
      <c r="BU95" s="325"/>
      <c r="BV95" s="325"/>
      <c r="BW95" s="325"/>
      <c r="BX95" s="325"/>
      <c r="BY95" s="325"/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25"/>
      <c r="CV95" s="325"/>
      <c r="CW95" s="325"/>
      <c r="CX95" s="325"/>
      <c r="CY95" s="325"/>
      <c r="CZ95" s="325"/>
      <c r="DA95" s="325"/>
      <c r="DB95" s="325"/>
      <c r="DC95" s="325"/>
      <c r="DD95" s="325"/>
      <c r="DE95" s="325"/>
      <c r="DF95" s="325"/>
      <c r="DG95" s="325"/>
      <c r="DH95" s="325"/>
      <c r="DI95" s="325"/>
      <c r="DJ95" s="325"/>
      <c r="DK95" s="325"/>
      <c r="DL95" s="325"/>
      <c r="DM95" s="325"/>
      <c r="DN95" s="325"/>
      <c r="DO95" s="325"/>
      <c r="DP95" s="325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  <c r="EE95" s="325"/>
      <c r="EF95" s="325"/>
      <c r="EG95" s="325"/>
      <c r="EH95" s="325"/>
      <c r="EI95" s="325"/>
      <c r="EJ95" s="325"/>
      <c r="EK95" s="325"/>
      <c r="EL95" s="325"/>
      <c r="EM95" s="325"/>
      <c r="EN95" s="325"/>
      <c r="EO95" s="325"/>
      <c r="EP95" s="325"/>
      <c r="EQ95" s="325"/>
      <c r="ER95" s="325"/>
      <c r="ES95" s="325"/>
      <c r="ET95" s="325"/>
      <c r="EU95" s="325"/>
      <c r="EV95" s="325"/>
      <c r="EW95" s="325"/>
      <c r="EX95" s="325"/>
      <c r="EY95" s="325"/>
      <c r="EZ95" s="325"/>
      <c r="FA95" s="325"/>
      <c r="FB95" s="325"/>
      <c r="FC95" s="325"/>
      <c r="FD95" s="325"/>
      <c r="FE95" s="325"/>
      <c r="FF95" s="325"/>
      <c r="FG95" s="325"/>
      <c r="FH95" s="325"/>
      <c r="FI95" s="325"/>
      <c r="FJ95" s="325"/>
      <c r="FK95" s="325"/>
      <c r="FL95" s="325"/>
      <c r="FM95" s="325"/>
      <c r="FN95" s="325"/>
      <c r="FO95" s="325"/>
      <c r="FP95" s="325"/>
      <c r="FQ95" s="325"/>
      <c r="FR95" s="325"/>
      <c r="FS95" s="325"/>
      <c r="FT95" s="325"/>
      <c r="FU95" s="325"/>
      <c r="FV95" s="325"/>
      <c r="FW95" s="325"/>
      <c r="FX95" s="325"/>
      <c r="FY95" s="325"/>
      <c r="FZ95" s="325"/>
      <c r="GA95" s="325"/>
      <c r="GB95" s="325"/>
      <c r="GC95" s="325"/>
      <c r="GD95" s="325"/>
      <c r="GE95" s="325"/>
      <c r="GF95" s="325"/>
      <c r="GG95" s="325"/>
      <c r="GH95" s="325"/>
      <c r="GI95" s="325"/>
      <c r="GJ95" s="325"/>
      <c r="GK95" s="325"/>
      <c r="GL95" s="325"/>
      <c r="GM95" s="325"/>
      <c r="GN95" s="325"/>
      <c r="GO95" s="325"/>
      <c r="GP95" s="325"/>
      <c r="GQ95" s="325"/>
      <c r="GR95" s="325"/>
      <c r="GS95" s="325"/>
      <c r="GT95" s="325"/>
      <c r="GU95" s="325"/>
      <c r="GV95" s="325"/>
      <c r="GW95" s="325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5"/>
      <c r="IB95" s="325"/>
      <c r="IC95" s="325"/>
      <c r="ID95" s="325"/>
      <c r="IE95" s="325"/>
      <c r="IF95" s="325"/>
      <c r="IG95" s="325"/>
      <c r="IH95" s="325"/>
      <c r="II95" s="325"/>
      <c r="IJ95" s="325"/>
      <c r="IK95" s="325"/>
      <c r="IL95" s="325"/>
      <c r="IM95" s="325"/>
      <c r="IN95" s="325"/>
      <c r="IO95" s="325"/>
      <c r="IP95" s="325"/>
      <c r="IQ95" s="325"/>
      <c r="IR95" s="325"/>
      <c r="IS95" s="325"/>
      <c r="IT95" s="325"/>
      <c r="IU95" s="325"/>
      <c r="IV95" s="325"/>
      <c r="IW95" s="325"/>
      <c r="IX95" s="325"/>
      <c r="IY95" s="325"/>
      <c r="IZ95" s="325"/>
      <c r="JA95" s="325"/>
      <c r="JB95" s="325"/>
      <c r="JC95" s="325"/>
      <c r="JD95" s="325"/>
      <c r="JE95" s="325"/>
      <c r="JF95" s="325"/>
      <c r="JG95" s="325"/>
      <c r="JH95" s="325"/>
      <c r="JI95" s="325"/>
      <c r="JJ95" s="325"/>
      <c r="JK95" s="325"/>
      <c r="JL95" s="325"/>
      <c r="JM95" s="325"/>
      <c r="JN95" s="325"/>
      <c r="JO95" s="325"/>
      <c r="JP95" s="325"/>
      <c r="JQ95" s="325"/>
      <c r="JR95" s="325"/>
      <c r="JS95" s="325"/>
      <c r="JT95" s="325"/>
      <c r="JU95" s="325"/>
      <c r="JV95" s="325"/>
      <c r="JW95" s="325"/>
      <c r="JX95" s="325"/>
      <c r="JY95" s="325"/>
      <c r="JZ95" s="325"/>
      <c r="KA95" s="325"/>
      <c r="KB95" s="325"/>
      <c r="KC95" s="325"/>
      <c r="KD95" s="325"/>
      <c r="KE95" s="325"/>
      <c r="KF95" s="325"/>
      <c r="KG95" s="325"/>
      <c r="KH95" s="325"/>
      <c r="KI95" s="325"/>
      <c r="KJ95" s="325"/>
      <c r="KK95" s="325"/>
      <c r="KL95" s="325"/>
      <c r="KM95" s="325"/>
      <c r="KN95" s="325"/>
      <c r="KO95" s="325"/>
      <c r="KP95" s="325"/>
      <c r="KQ95" s="325"/>
      <c r="KR95" s="325"/>
      <c r="KS95" s="325"/>
      <c r="KT95" s="325"/>
      <c r="KU95" s="325"/>
      <c r="KV95" s="325"/>
      <c r="KW95" s="325"/>
      <c r="KX95" s="325"/>
      <c r="KY95" s="325"/>
      <c r="KZ95" s="325"/>
      <c r="LA95" s="325"/>
      <c r="LB95" s="325"/>
      <c r="LC95" s="325"/>
      <c r="LD95" s="325"/>
      <c r="LE95" s="325"/>
      <c r="LF95" s="325"/>
      <c r="LG95" s="325"/>
      <c r="LH95" s="325"/>
      <c r="LI95" s="325"/>
      <c r="LJ95" s="325"/>
      <c r="LK95" s="325"/>
      <c r="LL95" s="325"/>
      <c r="LM95" s="325"/>
      <c r="LN95" s="325"/>
      <c r="LO95" s="325"/>
      <c r="LP95" s="325"/>
      <c r="LQ95" s="325"/>
      <c r="LR95" s="325"/>
      <c r="LS95" s="325"/>
      <c r="LT95" s="325"/>
      <c r="LU95" s="325"/>
      <c r="LV95" s="325"/>
      <c r="LW95" s="325"/>
      <c r="LX95" s="325"/>
      <c r="LY95" s="325"/>
      <c r="LZ95" s="325"/>
      <c r="MA95" s="325"/>
      <c r="MB95" s="325"/>
      <c r="MC95" s="325"/>
      <c r="MD95" s="325"/>
      <c r="ME95" s="325"/>
      <c r="MF95" s="325"/>
      <c r="MG95" s="325"/>
      <c r="MH95" s="325"/>
      <c r="MI95" s="325"/>
      <c r="MJ95" s="325"/>
      <c r="MK95" s="325"/>
      <c r="ML95" s="325"/>
      <c r="MM95" s="325"/>
      <c r="MN95" s="325"/>
      <c r="MO95" s="325"/>
      <c r="MP95" s="325"/>
      <c r="MQ95" s="325"/>
      <c r="MR95" s="325"/>
      <c r="MS95" s="325"/>
      <c r="MT95" s="325"/>
      <c r="MU95" s="325"/>
      <c r="MV95" s="325"/>
      <c r="MW95" s="325"/>
      <c r="MX95" s="325"/>
      <c r="MY95" s="325"/>
      <c r="MZ95" s="325"/>
      <c r="NA95" s="325"/>
      <c r="NB95" s="325"/>
      <c r="NC95" s="325"/>
      <c r="ND95" s="325"/>
      <c r="NE95" s="325"/>
      <c r="NF95" s="325"/>
      <c r="NG95" s="325"/>
      <c r="NH95" s="325"/>
      <c r="NI95" s="325"/>
      <c r="NJ95" s="325"/>
      <c r="NK95" s="325"/>
      <c r="NL95" s="325"/>
      <c r="NM95" s="325"/>
      <c r="NN95" s="325"/>
      <c r="NO95" s="325"/>
      <c r="NP95" s="325"/>
      <c r="NQ95" s="325"/>
      <c r="NR95" s="325"/>
      <c r="NS95" s="325"/>
      <c r="NT95" s="325"/>
      <c r="NU95" s="325"/>
      <c r="NV95" s="325"/>
      <c r="NW95" s="325"/>
      <c r="NX95" s="325"/>
      <c r="NY95" s="325"/>
      <c r="NZ95" s="325"/>
      <c r="OA95" s="325"/>
      <c r="OB95" s="325"/>
      <c r="OC95" s="325"/>
      <c r="OD95" s="325"/>
      <c r="OE95" s="325"/>
      <c r="OF95" s="325"/>
      <c r="OG95" s="325"/>
      <c r="OH95" s="325"/>
      <c r="OI95" s="325"/>
      <c r="OJ95" s="325"/>
      <c r="OK95" s="325"/>
      <c r="OL95" s="325"/>
      <c r="OM95" s="325"/>
      <c r="ON95" s="325"/>
      <c r="OO95" s="325"/>
      <c r="OP95" s="325"/>
      <c r="OQ95" s="325"/>
      <c r="OR95" s="325"/>
      <c r="OS95" s="325"/>
      <c r="OT95" s="325"/>
      <c r="OU95" s="325"/>
      <c r="OV95" s="325"/>
      <c r="OW95" s="325"/>
      <c r="OX95" s="325"/>
      <c r="OY95" s="325"/>
      <c r="OZ95" s="325"/>
      <c r="PA95" s="325"/>
      <c r="PB95" s="325"/>
      <c r="PC95" s="325"/>
      <c r="PD95" s="325"/>
      <c r="PE95" s="325"/>
      <c r="PF95" s="325"/>
      <c r="PG95" s="325"/>
      <c r="PH95" s="325"/>
      <c r="PI95" s="325"/>
      <c r="PJ95" s="325"/>
      <c r="PK95" s="325"/>
      <c r="PL95" s="325"/>
      <c r="PM95" s="325"/>
      <c r="PN95" s="325"/>
      <c r="PO95" s="325"/>
      <c r="PP95" s="325"/>
      <c r="PQ95" s="325"/>
      <c r="PR95" s="325"/>
      <c r="PS95" s="325"/>
      <c r="PT95" s="325"/>
      <c r="PU95" s="325"/>
      <c r="PV95" s="325"/>
      <c r="PW95" s="325"/>
      <c r="PX95" s="325"/>
      <c r="PY95" s="325"/>
      <c r="PZ95" s="325"/>
      <c r="QA95" s="325"/>
      <c r="QB95" s="325"/>
      <c r="QC95" s="325"/>
      <c r="QD95" s="325"/>
      <c r="QE95" s="325"/>
      <c r="QF95" s="325"/>
      <c r="QG95" s="325"/>
      <c r="QH95" s="325"/>
      <c r="QI95" s="325"/>
      <c r="QJ95" s="325"/>
      <c r="QK95" s="325"/>
      <c r="QL95" s="325"/>
      <c r="QM95" s="325"/>
      <c r="QN95" s="325"/>
      <c r="QO95" s="325"/>
      <c r="QP95" s="325"/>
      <c r="QQ95" s="325"/>
      <c r="QR95" s="325"/>
      <c r="QS95" s="325"/>
      <c r="QT95" s="325"/>
      <c r="QU95" s="325"/>
      <c r="QV95" s="325"/>
      <c r="QW95" s="325"/>
      <c r="QX95" s="325"/>
      <c r="QY95" s="325"/>
      <c r="QZ95" s="325"/>
      <c r="RA95" s="325"/>
      <c r="RB95" s="325"/>
      <c r="RC95" s="325"/>
    </row>
    <row r="96" spans="1:471" s="357" customFormat="1" ht="44.25" customHeight="1" thickBot="1">
      <c r="A96" s="475" t="s">
        <v>3138</v>
      </c>
      <c r="B96" s="473" t="s">
        <v>1870</v>
      </c>
      <c r="C96" s="433" t="s">
        <v>1647</v>
      </c>
      <c r="D96" s="434">
        <v>65</v>
      </c>
      <c r="E96" s="434" t="s">
        <v>726</v>
      </c>
      <c r="F96" s="434" t="s">
        <v>45</v>
      </c>
      <c r="G96" s="434" t="s">
        <v>1665</v>
      </c>
      <c r="H96" s="432" t="s">
        <v>1578</v>
      </c>
      <c r="I96" s="432" t="s">
        <v>1872</v>
      </c>
      <c r="J96" s="467" t="s">
        <v>1668</v>
      </c>
      <c r="K96" s="433"/>
      <c r="L96" s="434" t="s">
        <v>1652</v>
      </c>
      <c r="M96" s="435" t="s">
        <v>1607</v>
      </c>
      <c r="N96" s="435" t="s">
        <v>1608</v>
      </c>
      <c r="O96" s="433"/>
      <c r="P96" s="433"/>
      <c r="Q96" s="434" t="s">
        <v>1677</v>
      </c>
      <c r="R96" s="433"/>
      <c r="S96" s="433"/>
      <c r="T96" s="433"/>
      <c r="U96" s="433"/>
      <c r="V96" s="433"/>
      <c r="W96" s="433"/>
      <c r="X96" s="433"/>
      <c r="Y96" s="433"/>
      <c r="Z96" s="433"/>
      <c r="AA96" s="434" t="s">
        <v>1666</v>
      </c>
      <c r="AB96" s="434" t="s">
        <v>1871</v>
      </c>
      <c r="AC96" s="433"/>
      <c r="AD96" s="433"/>
      <c r="AE96" s="433"/>
      <c r="AF96" s="433"/>
      <c r="AG96" s="433"/>
      <c r="AH96" s="433"/>
      <c r="AI96" s="433"/>
      <c r="AJ96" s="433"/>
      <c r="AK96" s="433"/>
      <c r="AL96" s="433"/>
      <c r="AM96" s="436"/>
      <c r="AN96" s="325"/>
      <c r="AO96" s="325"/>
      <c r="AP96" s="325"/>
      <c r="AQ96" s="325"/>
      <c r="AR96" s="325"/>
      <c r="AS96" s="325"/>
      <c r="AT96" s="325"/>
      <c r="AU96" s="325"/>
      <c r="AV96" s="325"/>
      <c r="AW96" s="325"/>
      <c r="AX96" s="325"/>
      <c r="AY96" s="325"/>
      <c r="AZ96" s="325"/>
      <c r="BA96" s="325"/>
      <c r="BB96" s="325"/>
      <c r="BC96" s="325"/>
      <c r="BD96" s="325"/>
      <c r="BE96" s="325"/>
      <c r="BF96" s="325"/>
      <c r="BG96" s="325"/>
      <c r="BH96" s="325"/>
      <c r="BI96" s="325"/>
      <c r="BJ96" s="325"/>
      <c r="BK96" s="325"/>
      <c r="BL96" s="325"/>
      <c r="BM96" s="325"/>
      <c r="BN96" s="325"/>
      <c r="BO96" s="325"/>
      <c r="BP96" s="325"/>
      <c r="BQ96" s="325"/>
      <c r="BR96" s="325"/>
      <c r="BS96" s="325"/>
      <c r="BT96" s="325"/>
      <c r="BU96" s="325"/>
      <c r="BV96" s="325"/>
      <c r="BW96" s="325"/>
      <c r="BX96" s="325"/>
      <c r="BY96" s="325"/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25"/>
      <c r="CV96" s="325"/>
      <c r="CW96" s="325"/>
      <c r="CX96" s="325"/>
      <c r="CY96" s="325"/>
      <c r="CZ96" s="325"/>
      <c r="DA96" s="325"/>
      <c r="DB96" s="325"/>
      <c r="DC96" s="325"/>
      <c r="DD96" s="325"/>
      <c r="DE96" s="325"/>
      <c r="DF96" s="325"/>
      <c r="DG96" s="325"/>
      <c r="DH96" s="325"/>
      <c r="DI96" s="325"/>
      <c r="DJ96" s="325"/>
      <c r="DK96" s="325"/>
      <c r="DL96" s="325"/>
      <c r="DM96" s="325"/>
      <c r="DN96" s="325"/>
      <c r="DO96" s="325"/>
      <c r="DP96" s="325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  <c r="EE96" s="325"/>
      <c r="EF96" s="325"/>
      <c r="EG96" s="325"/>
      <c r="EH96" s="325"/>
      <c r="EI96" s="325"/>
      <c r="EJ96" s="325"/>
      <c r="EK96" s="325"/>
      <c r="EL96" s="325"/>
      <c r="EM96" s="325"/>
      <c r="EN96" s="325"/>
      <c r="EO96" s="325"/>
      <c r="EP96" s="325"/>
      <c r="EQ96" s="325"/>
      <c r="ER96" s="325"/>
      <c r="ES96" s="325"/>
      <c r="ET96" s="325"/>
      <c r="EU96" s="325"/>
      <c r="EV96" s="325"/>
      <c r="EW96" s="325"/>
      <c r="EX96" s="325"/>
      <c r="EY96" s="325"/>
      <c r="EZ96" s="325"/>
      <c r="FA96" s="325"/>
      <c r="FB96" s="325"/>
      <c r="FC96" s="325"/>
      <c r="FD96" s="325"/>
      <c r="FE96" s="325"/>
      <c r="FF96" s="325"/>
      <c r="FG96" s="325"/>
      <c r="FH96" s="325"/>
      <c r="FI96" s="325"/>
      <c r="FJ96" s="325"/>
      <c r="FK96" s="325"/>
      <c r="FL96" s="325"/>
      <c r="FM96" s="325"/>
      <c r="FN96" s="325"/>
      <c r="FO96" s="325"/>
      <c r="FP96" s="325"/>
      <c r="FQ96" s="325"/>
      <c r="FR96" s="325"/>
      <c r="FS96" s="325"/>
      <c r="FT96" s="325"/>
      <c r="FU96" s="325"/>
      <c r="FV96" s="325"/>
      <c r="FW96" s="325"/>
      <c r="FX96" s="325"/>
      <c r="FY96" s="325"/>
      <c r="FZ96" s="325"/>
      <c r="GA96" s="325"/>
      <c r="GB96" s="325"/>
      <c r="GC96" s="325"/>
      <c r="GD96" s="325"/>
      <c r="GE96" s="325"/>
      <c r="GF96" s="325"/>
      <c r="GG96" s="325"/>
      <c r="GH96" s="325"/>
      <c r="GI96" s="325"/>
      <c r="GJ96" s="325"/>
      <c r="GK96" s="325"/>
      <c r="GL96" s="325"/>
      <c r="GM96" s="325"/>
      <c r="GN96" s="325"/>
      <c r="GO96" s="325"/>
      <c r="GP96" s="325"/>
      <c r="GQ96" s="325"/>
      <c r="GR96" s="325"/>
      <c r="GS96" s="325"/>
      <c r="GT96" s="325"/>
      <c r="GU96" s="325"/>
      <c r="GV96" s="325"/>
      <c r="GW96" s="325"/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5"/>
      <c r="IB96" s="325"/>
      <c r="IC96" s="325"/>
      <c r="ID96" s="325"/>
      <c r="IE96" s="325"/>
      <c r="IF96" s="325"/>
      <c r="IG96" s="325"/>
      <c r="IH96" s="325"/>
      <c r="II96" s="325"/>
      <c r="IJ96" s="325"/>
      <c r="IK96" s="325"/>
      <c r="IL96" s="325"/>
      <c r="IM96" s="325"/>
      <c r="IN96" s="325"/>
      <c r="IO96" s="325"/>
      <c r="IP96" s="325"/>
      <c r="IQ96" s="325"/>
      <c r="IR96" s="325"/>
      <c r="IS96" s="325"/>
      <c r="IT96" s="325"/>
      <c r="IU96" s="325"/>
      <c r="IV96" s="325"/>
      <c r="IW96" s="325"/>
      <c r="IX96" s="325"/>
      <c r="IY96" s="325"/>
      <c r="IZ96" s="325"/>
      <c r="JA96" s="325"/>
      <c r="JB96" s="325"/>
      <c r="JC96" s="325"/>
      <c r="JD96" s="325"/>
      <c r="JE96" s="325"/>
      <c r="JF96" s="325"/>
      <c r="JG96" s="325"/>
      <c r="JH96" s="325"/>
      <c r="JI96" s="325"/>
      <c r="JJ96" s="325"/>
      <c r="JK96" s="325"/>
      <c r="JL96" s="325"/>
      <c r="JM96" s="325"/>
      <c r="JN96" s="325"/>
      <c r="JO96" s="325"/>
      <c r="JP96" s="325"/>
      <c r="JQ96" s="325"/>
      <c r="JR96" s="325"/>
      <c r="JS96" s="325"/>
      <c r="JT96" s="325"/>
      <c r="JU96" s="325"/>
      <c r="JV96" s="325"/>
      <c r="JW96" s="325"/>
      <c r="JX96" s="325"/>
      <c r="JY96" s="325"/>
      <c r="JZ96" s="325"/>
      <c r="KA96" s="325"/>
      <c r="KB96" s="325"/>
      <c r="KC96" s="325"/>
      <c r="KD96" s="325"/>
      <c r="KE96" s="325"/>
      <c r="KF96" s="325"/>
      <c r="KG96" s="325"/>
      <c r="KH96" s="325"/>
      <c r="KI96" s="325"/>
      <c r="KJ96" s="325"/>
      <c r="KK96" s="325"/>
      <c r="KL96" s="325"/>
      <c r="KM96" s="325"/>
      <c r="KN96" s="325"/>
      <c r="KO96" s="325"/>
      <c r="KP96" s="325"/>
      <c r="KQ96" s="325"/>
      <c r="KR96" s="325"/>
      <c r="KS96" s="325"/>
      <c r="KT96" s="325"/>
      <c r="KU96" s="325"/>
      <c r="KV96" s="325"/>
      <c r="KW96" s="325"/>
      <c r="KX96" s="325"/>
      <c r="KY96" s="325"/>
      <c r="KZ96" s="325"/>
      <c r="LA96" s="325"/>
      <c r="LB96" s="325"/>
      <c r="LC96" s="325"/>
      <c r="LD96" s="325"/>
      <c r="LE96" s="325"/>
      <c r="LF96" s="325"/>
      <c r="LG96" s="325"/>
      <c r="LH96" s="325"/>
      <c r="LI96" s="325"/>
      <c r="LJ96" s="325"/>
      <c r="LK96" s="325"/>
      <c r="LL96" s="325"/>
      <c r="LM96" s="325"/>
      <c r="LN96" s="325"/>
      <c r="LO96" s="325"/>
      <c r="LP96" s="325"/>
      <c r="LQ96" s="325"/>
      <c r="LR96" s="325"/>
      <c r="LS96" s="325"/>
      <c r="LT96" s="325"/>
      <c r="LU96" s="325"/>
      <c r="LV96" s="325"/>
      <c r="LW96" s="325"/>
      <c r="LX96" s="325"/>
      <c r="LY96" s="325"/>
      <c r="LZ96" s="325"/>
      <c r="MA96" s="325"/>
      <c r="MB96" s="325"/>
      <c r="MC96" s="325"/>
      <c r="MD96" s="325"/>
      <c r="ME96" s="325"/>
      <c r="MF96" s="325"/>
      <c r="MG96" s="325"/>
      <c r="MH96" s="325"/>
      <c r="MI96" s="325"/>
      <c r="MJ96" s="325"/>
      <c r="MK96" s="325"/>
      <c r="ML96" s="325"/>
      <c r="MM96" s="325"/>
      <c r="MN96" s="325"/>
      <c r="MO96" s="325"/>
      <c r="MP96" s="325"/>
      <c r="MQ96" s="325"/>
      <c r="MR96" s="325"/>
      <c r="MS96" s="325"/>
      <c r="MT96" s="325"/>
      <c r="MU96" s="325"/>
      <c r="MV96" s="325"/>
      <c r="MW96" s="325"/>
      <c r="MX96" s="325"/>
      <c r="MY96" s="325"/>
      <c r="MZ96" s="325"/>
      <c r="NA96" s="325"/>
      <c r="NB96" s="325"/>
      <c r="NC96" s="325"/>
      <c r="ND96" s="325"/>
      <c r="NE96" s="325"/>
      <c r="NF96" s="325"/>
      <c r="NG96" s="325"/>
      <c r="NH96" s="325"/>
      <c r="NI96" s="325"/>
      <c r="NJ96" s="325"/>
      <c r="NK96" s="325"/>
      <c r="NL96" s="325"/>
      <c r="NM96" s="325"/>
      <c r="NN96" s="325"/>
      <c r="NO96" s="325"/>
      <c r="NP96" s="325"/>
      <c r="NQ96" s="325"/>
      <c r="NR96" s="325"/>
      <c r="NS96" s="325"/>
      <c r="NT96" s="325"/>
      <c r="NU96" s="325"/>
      <c r="NV96" s="325"/>
      <c r="NW96" s="325"/>
      <c r="NX96" s="325"/>
      <c r="NY96" s="325"/>
      <c r="NZ96" s="325"/>
      <c r="OA96" s="325"/>
      <c r="OB96" s="325"/>
      <c r="OC96" s="325"/>
      <c r="OD96" s="325"/>
      <c r="OE96" s="325"/>
      <c r="OF96" s="325"/>
      <c r="OG96" s="325"/>
      <c r="OH96" s="325"/>
      <c r="OI96" s="325"/>
      <c r="OJ96" s="325"/>
      <c r="OK96" s="325"/>
      <c r="OL96" s="325"/>
      <c r="OM96" s="325"/>
      <c r="ON96" s="325"/>
      <c r="OO96" s="325"/>
      <c r="OP96" s="325"/>
      <c r="OQ96" s="325"/>
      <c r="OR96" s="325"/>
      <c r="OS96" s="325"/>
      <c r="OT96" s="325"/>
      <c r="OU96" s="325"/>
      <c r="OV96" s="325"/>
      <c r="OW96" s="325"/>
      <c r="OX96" s="325"/>
      <c r="OY96" s="325"/>
      <c r="OZ96" s="325"/>
      <c r="PA96" s="325"/>
      <c r="PB96" s="325"/>
      <c r="PC96" s="325"/>
      <c r="PD96" s="325"/>
      <c r="PE96" s="325"/>
      <c r="PF96" s="325"/>
      <c r="PG96" s="325"/>
      <c r="PH96" s="325"/>
      <c r="PI96" s="325"/>
      <c r="PJ96" s="325"/>
      <c r="PK96" s="325"/>
      <c r="PL96" s="325"/>
      <c r="PM96" s="325"/>
      <c r="PN96" s="325"/>
      <c r="PO96" s="325"/>
      <c r="PP96" s="325"/>
      <c r="PQ96" s="325"/>
      <c r="PR96" s="325"/>
      <c r="PS96" s="325"/>
      <c r="PT96" s="325"/>
      <c r="PU96" s="325"/>
      <c r="PV96" s="325"/>
      <c r="PW96" s="325"/>
      <c r="PX96" s="325"/>
      <c r="PY96" s="325"/>
      <c r="PZ96" s="325"/>
      <c r="QA96" s="325"/>
      <c r="QB96" s="325"/>
      <c r="QC96" s="325"/>
      <c r="QD96" s="325"/>
      <c r="QE96" s="325"/>
      <c r="QF96" s="325"/>
      <c r="QG96" s="325"/>
      <c r="QH96" s="325"/>
      <c r="QI96" s="325"/>
      <c r="QJ96" s="325"/>
      <c r="QK96" s="325"/>
      <c r="QL96" s="325"/>
      <c r="QM96" s="325"/>
      <c r="QN96" s="325"/>
      <c r="QO96" s="325"/>
      <c r="QP96" s="325"/>
      <c r="QQ96" s="325"/>
      <c r="QR96" s="325"/>
      <c r="QS96" s="325"/>
      <c r="QT96" s="325"/>
      <c r="QU96" s="325"/>
      <c r="QV96" s="325"/>
      <c r="QW96" s="325"/>
      <c r="QX96" s="325"/>
      <c r="QY96" s="325"/>
      <c r="QZ96" s="325"/>
      <c r="RA96" s="325"/>
      <c r="RB96" s="325"/>
      <c r="RC96" s="325"/>
    </row>
    <row r="97" spans="1:471" s="357" customFormat="1" ht="44.25" customHeight="1">
      <c r="A97" s="476" t="s">
        <v>3138</v>
      </c>
      <c r="B97" s="490" t="s">
        <v>1895</v>
      </c>
      <c r="C97" s="372" t="s">
        <v>1647</v>
      </c>
      <c r="D97" s="369">
        <v>49</v>
      </c>
      <c r="E97" s="369" t="s">
        <v>726</v>
      </c>
      <c r="F97" s="369" t="s">
        <v>45</v>
      </c>
      <c r="G97" s="369" t="s">
        <v>1665</v>
      </c>
      <c r="H97" s="368" t="s">
        <v>1577</v>
      </c>
      <c r="I97" s="368" t="s">
        <v>1896</v>
      </c>
      <c r="J97" s="477" t="s">
        <v>1668</v>
      </c>
      <c r="K97" s="372"/>
      <c r="L97" s="369" t="s">
        <v>1652</v>
      </c>
      <c r="M97" s="371" t="s">
        <v>1607</v>
      </c>
      <c r="N97" s="371" t="s">
        <v>1608</v>
      </c>
      <c r="O97" s="372"/>
      <c r="P97" s="372"/>
      <c r="Q97" s="369" t="s">
        <v>1677</v>
      </c>
      <c r="R97" s="372"/>
      <c r="S97" s="372"/>
      <c r="T97" s="372"/>
      <c r="U97" s="372"/>
      <c r="V97" s="372"/>
      <c r="W97" s="372"/>
      <c r="X97" s="372"/>
      <c r="Y97" s="372"/>
      <c r="Z97" s="372"/>
      <c r="AA97" s="369" t="s">
        <v>1666</v>
      </c>
      <c r="AB97" s="369" t="s">
        <v>1871</v>
      </c>
      <c r="AC97" s="372"/>
      <c r="AD97" s="372"/>
      <c r="AE97" s="372"/>
      <c r="AF97" s="372"/>
      <c r="AG97" s="372"/>
      <c r="AH97" s="372"/>
      <c r="AI97" s="372"/>
      <c r="AJ97" s="372"/>
      <c r="AK97" s="372"/>
      <c r="AL97" s="372"/>
      <c r="AM97" s="491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325"/>
      <c r="BG97" s="325"/>
      <c r="BH97" s="325"/>
      <c r="BI97" s="325"/>
      <c r="BJ97" s="325"/>
      <c r="BK97" s="325"/>
      <c r="BL97" s="325"/>
      <c r="BM97" s="325"/>
      <c r="BN97" s="325"/>
      <c r="BO97" s="325"/>
      <c r="BP97" s="325"/>
      <c r="BQ97" s="325"/>
      <c r="BR97" s="325"/>
      <c r="BS97" s="325"/>
      <c r="BT97" s="325"/>
      <c r="BU97" s="325"/>
      <c r="BV97" s="325"/>
      <c r="BW97" s="325"/>
      <c r="BX97" s="325"/>
      <c r="BY97" s="325"/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25"/>
      <c r="CV97" s="325"/>
      <c r="CW97" s="325"/>
      <c r="CX97" s="325"/>
      <c r="CY97" s="325"/>
      <c r="CZ97" s="325"/>
      <c r="DA97" s="325"/>
      <c r="DB97" s="325"/>
      <c r="DC97" s="325"/>
      <c r="DD97" s="325"/>
      <c r="DE97" s="325"/>
      <c r="DF97" s="325"/>
      <c r="DG97" s="325"/>
      <c r="DH97" s="325"/>
      <c r="DI97" s="325"/>
      <c r="DJ97" s="325"/>
      <c r="DK97" s="325"/>
      <c r="DL97" s="325"/>
      <c r="DM97" s="325"/>
      <c r="DN97" s="325"/>
      <c r="DO97" s="325"/>
      <c r="DP97" s="325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  <c r="EE97" s="325"/>
      <c r="EF97" s="325"/>
      <c r="EG97" s="325"/>
      <c r="EH97" s="325"/>
      <c r="EI97" s="325"/>
      <c r="EJ97" s="325"/>
      <c r="EK97" s="325"/>
      <c r="EL97" s="325"/>
      <c r="EM97" s="325"/>
      <c r="EN97" s="325"/>
      <c r="EO97" s="325"/>
      <c r="EP97" s="325"/>
      <c r="EQ97" s="325"/>
      <c r="ER97" s="325"/>
      <c r="ES97" s="325"/>
      <c r="ET97" s="325"/>
      <c r="EU97" s="325"/>
      <c r="EV97" s="325"/>
      <c r="EW97" s="325"/>
      <c r="EX97" s="325"/>
      <c r="EY97" s="325"/>
      <c r="EZ97" s="325"/>
      <c r="FA97" s="325"/>
      <c r="FB97" s="325"/>
      <c r="FC97" s="325"/>
      <c r="FD97" s="325"/>
      <c r="FE97" s="325"/>
      <c r="FF97" s="325"/>
      <c r="FG97" s="325"/>
      <c r="FH97" s="325"/>
      <c r="FI97" s="325"/>
      <c r="FJ97" s="325"/>
      <c r="FK97" s="325"/>
      <c r="FL97" s="325"/>
      <c r="FM97" s="325"/>
      <c r="FN97" s="325"/>
      <c r="FO97" s="325"/>
      <c r="FP97" s="325"/>
      <c r="FQ97" s="325"/>
      <c r="FR97" s="325"/>
      <c r="FS97" s="325"/>
      <c r="FT97" s="325"/>
      <c r="FU97" s="325"/>
      <c r="FV97" s="325"/>
      <c r="FW97" s="325"/>
      <c r="FX97" s="325"/>
      <c r="FY97" s="325"/>
      <c r="FZ97" s="325"/>
      <c r="GA97" s="325"/>
      <c r="GB97" s="325"/>
      <c r="GC97" s="325"/>
      <c r="GD97" s="325"/>
      <c r="GE97" s="325"/>
      <c r="GF97" s="325"/>
      <c r="GG97" s="325"/>
      <c r="GH97" s="325"/>
      <c r="GI97" s="325"/>
      <c r="GJ97" s="325"/>
      <c r="GK97" s="325"/>
      <c r="GL97" s="325"/>
      <c r="GM97" s="325"/>
      <c r="GN97" s="325"/>
      <c r="GO97" s="325"/>
      <c r="GP97" s="325"/>
      <c r="GQ97" s="325"/>
      <c r="GR97" s="325"/>
      <c r="GS97" s="325"/>
      <c r="GT97" s="325"/>
      <c r="GU97" s="325"/>
      <c r="GV97" s="325"/>
      <c r="GW97" s="325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5"/>
      <c r="IB97" s="325"/>
      <c r="IC97" s="325"/>
      <c r="ID97" s="325"/>
      <c r="IE97" s="325"/>
      <c r="IF97" s="325"/>
      <c r="IG97" s="325"/>
      <c r="IH97" s="325"/>
      <c r="II97" s="325"/>
      <c r="IJ97" s="325"/>
      <c r="IK97" s="325"/>
      <c r="IL97" s="325"/>
      <c r="IM97" s="325"/>
      <c r="IN97" s="325"/>
      <c r="IO97" s="325"/>
      <c r="IP97" s="325"/>
      <c r="IQ97" s="325"/>
      <c r="IR97" s="325"/>
      <c r="IS97" s="325"/>
      <c r="IT97" s="325"/>
      <c r="IU97" s="325"/>
      <c r="IV97" s="325"/>
      <c r="IW97" s="325"/>
      <c r="IX97" s="325"/>
      <c r="IY97" s="325"/>
      <c r="IZ97" s="325"/>
      <c r="JA97" s="325"/>
      <c r="JB97" s="325"/>
      <c r="JC97" s="325"/>
      <c r="JD97" s="325"/>
      <c r="JE97" s="325"/>
      <c r="JF97" s="325"/>
      <c r="JG97" s="325"/>
      <c r="JH97" s="325"/>
      <c r="JI97" s="325"/>
      <c r="JJ97" s="325"/>
      <c r="JK97" s="325"/>
      <c r="JL97" s="325"/>
      <c r="JM97" s="325"/>
      <c r="JN97" s="325"/>
      <c r="JO97" s="325"/>
      <c r="JP97" s="325"/>
      <c r="JQ97" s="325"/>
      <c r="JR97" s="325"/>
      <c r="JS97" s="325"/>
      <c r="JT97" s="325"/>
      <c r="JU97" s="325"/>
      <c r="JV97" s="325"/>
      <c r="JW97" s="325"/>
      <c r="JX97" s="325"/>
      <c r="JY97" s="325"/>
      <c r="JZ97" s="325"/>
      <c r="KA97" s="325"/>
      <c r="KB97" s="325"/>
      <c r="KC97" s="325"/>
      <c r="KD97" s="325"/>
      <c r="KE97" s="325"/>
      <c r="KF97" s="325"/>
      <c r="KG97" s="325"/>
      <c r="KH97" s="325"/>
      <c r="KI97" s="325"/>
      <c r="KJ97" s="325"/>
      <c r="KK97" s="325"/>
      <c r="KL97" s="325"/>
      <c r="KM97" s="325"/>
      <c r="KN97" s="325"/>
      <c r="KO97" s="325"/>
      <c r="KP97" s="325"/>
      <c r="KQ97" s="325"/>
      <c r="KR97" s="325"/>
      <c r="KS97" s="325"/>
      <c r="KT97" s="325"/>
      <c r="KU97" s="325"/>
      <c r="KV97" s="325"/>
      <c r="KW97" s="325"/>
      <c r="KX97" s="325"/>
      <c r="KY97" s="325"/>
      <c r="KZ97" s="325"/>
      <c r="LA97" s="325"/>
      <c r="LB97" s="325"/>
      <c r="LC97" s="325"/>
      <c r="LD97" s="325"/>
      <c r="LE97" s="325"/>
      <c r="LF97" s="325"/>
      <c r="LG97" s="325"/>
      <c r="LH97" s="325"/>
      <c r="LI97" s="325"/>
      <c r="LJ97" s="325"/>
      <c r="LK97" s="325"/>
      <c r="LL97" s="325"/>
      <c r="LM97" s="325"/>
      <c r="LN97" s="325"/>
      <c r="LO97" s="325"/>
      <c r="LP97" s="325"/>
      <c r="LQ97" s="325"/>
      <c r="LR97" s="325"/>
      <c r="LS97" s="325"/>
      <c r="LT97" s="325"/>
      <c r="LU97" s="325"/>
      <c r="LV97" s="325"/>
      <c r="LW97" s="325"/>
      <c r="LX97" s="325"/>
      <c r="LY97" s="325"/>
      <c r="LZ97" s="325"/>
      <c r="MA97" s="325"/>
      <c r="MB97" s="325"/>
      <c r="MC97" s="325"/>
      <c r="MD97" s="325"/>
      <c r="ME97" s="325"/>
      <c r="MF97" s="325"/>
      <c r="MG97" s="325"/>
      <c r="MH97" s="325"/>
      <c r="MI97" s="325"/>
      <c r="MJ97" s="325"/>
      <c r="MK97" s="325"/>
      <c r="ML97" s="325"/>
      <c r="MM97" s="325"/>
      <c r="MN97" s="325"/>
      <c r="MO97" s="325"/>
      <c r="MP97" s="325"/>
      <c r="MQ97" s="325"/>
      <c r="MR97" s="325"/>
      <c r="MS97" s="325"/>
      <c r="MT97" s="325"/>
      <c r="MU97" s="325"/>
      <c r="MV97" s="325"/>
      <c r="MW97" s="325"/>
      <c r="MX97" s="325"/>
      <c r="MY97" s="325"/>
      <c r="MZ97" s="325"/>
      <c r="NA97" s="325"/>
      <c r="NB97" s="325"/>
      <c r="NC97" s="325"/>
      <c r="ND97" s="325"/>
      <c r="NE97" s="325"/>
      <c r="NF97" s="325"/>
      <c r="NG97" s="325"/>
      <c r="NH97" s="325"/>
      <c r="NI97" s="325"/>
      <c r="NJ97" s="325"/>
      <c r="NK97" s="325"/>
      <c r="NL97" s="325"/>
      <c r="NM97" s="325"/>
      <c r="NN97" s="325"/>
      <c r="NO97" s="325"/>
      <c r="NP97" s="325"/>
      <c r="NQ97" s="325"/>
      <c r="NR97" s="325"/>
      <c r="NS97" s="325"/>
      <c r="NT97" s="325"/>
      <c r="NU97" s="325"/>
      <c r="NV97" s="325"/>
      <c r="NW97" s="325"/>
      <c r="NX97" s="325"/>
      <c r="NY97" s="325"/>
      <c r="NZ97" s="325"/>
      <c r="OA97" s="325"/>
      <c r="OB97" s="325"/>
      <c r="OC97" s="325"/>
      <c r="OD97" s="325"/>
      <c r="OE97" s="325"/>
      <c r="OF97" s="325"/>
      <c r="OG97" s="325"/>
      <c r="OH97" s="325"/>
      <c r="OI97" s="325"/>
      <c r="OJ97" s="325"/>
      <c r="OK97" s="325"/>
      <c r="OL97" s="325"/>
      <c r="OM97" s="325"/>
      <c r="ON97" s="325"/>
      <c r="OO97" s="325"/>
      <c r="OP97" s="325"/>
      <c r="OQ97" s="325"/>
      <c r="OR97" s="325"/>
      <c r="OS97" s="325"/>
      <c r="OT97" s="325"/>
      <c r="OU97" s="325"/>
      <c r="OV97" s="325"/>
      <c r="OW97" s="325"/>
      <c r="OX97" s="325"/>
      <c r="OY97" s="325"/>
      <c r="OZ97" s="325"/>
      <c r="PA97" s="325"/>
      <c r="PB97" s="325"/>
      <c r="PC97" s="325"/>
      <c r="PD97" s="325"/>
      <c r="PE97" s="325"/>
      <c r="PF97" s="325"/>
      <c r="PG97" s="325"/>
      <c r="PH97" s="325"/>
      <c r="PI97" s="325"/>
      <c r="PJ97" s="325"/>
      <c r="PK97" s="325"/>
      <c r="PL97" s="325"/>
      <c r="PM97" s="325"/>
      <c r="PN97" s="325"/>
      <c r="PO97" s="325"/>
      <c r="PP97" s="325"/>
      <c r="PQ97" s="325"/>
      <c r="PR97" s="325"/>
      <c r="PS97" s="325"/>
      <c r="PT97" s="325"/>
      <c r="PU97" s="325"/>
      <c r="PV97" s="325"/>
      <c r="PW97" s="325"/>
      <c r="PX97" s="325"/>
      <c r="PY97" s="325"/>
      <c r="PZ97" s="325"/>
      <c r="QA97" s="325"/>
      <c r="QB97" s="325"/>
      <c r="QC97" s="325"/>
      <c r="QD97" s="325"/>
      <c r="QE97" s="325"/>
      <c r="QF97" s="325"/>
      <c r="QG97" s="325"/>
      <c r="QH97" s="325"/>
      <c r="QI97" s="325"/>
      <c r="QJ97" s="325"/>
      <c r="QK97" s="325"/>
      <c r="QL97" s="325"/>
      <c r="QM97" s="325"/>
      <c r="QN97" s="325"/>
      <c r="QO97" s="325"/>
      <c r="QP97" s="325"/>
      <c r="QQ97" s="325"/>
      <c r="QR97" s="325"/>
      <c r="QS97" s="325"/>
      <c r="QT97" s="325"/>
      <c r="QU97" s="325"/>
      <c r="QV97" s="325"/>
      <c r="QW97" s="325"/>
      <c r="QX97" s="325"/>
      <c r="QY97" s="325"/>
      <c r="QZ97" s="325"/>
      <c r="RA97" s="325"/>
      <c r="RB97" s="325"/>
      <c r="RC97" s="325"/>
    </row>
    <row r="98" spans="1:471" s="357" customFormat="1" ht="44.25" customHeight="1">
      <c r="A98" s="478" t="s">
        <v>3138</v>
      </c>
      <c r="B98" s="497" t="s">
        <v>1895</v>
      </c>
      <c r="C98" s="413" t="s">
        <v>1647</v>
      </c>
      <c r="D98" s="412">
        <v>49</v>
      </c>
      <c r="E98" s="412" t="s">
        <v>726</v>
      </c>
      <c r="F98" s="412" t="s">
        <v>45</v>
      </c>
      <c r="G98" s="412" t="s">
        <v>1665</v>
      </c>
      <c r="H98" s="411" t="s">
        <v>1578</v>
      </c>
      <c r="I98" s="411" t="s">
        <v>1617</v>
      </c>
      <c r="J98" s="479" t="s">
        <v>1668</v>
      </c>
      <c r="K98" s="413"/>
      <c r="L98" s="412" t="s">
        <v>1652</v>
      </c>
      <c r="M98" s="427" t="s">
        <v>1607</v>
      </c>
      <c r="N98" s="427" t="s">
        <v>1608</v>
      </c>
      <c r="O98" s="413"/>
      <c r="P98" s="413"/>
      <c r="Q98" s="412" t="s">
        <v>1677</v>
      </c>
      <c r="R98" s="413"/>
      <c r="S98" s="413"/>
      <c r="T98" s="413"/>
      <c r="U98" s="413"/>
      <c r="V98" s="413"/>
      <c r="W98" s="413"/>
      <c r="X98" s="413"/>
      <c r="Y98" s="413"/>
      <c r="Z98" s="413"/>
      <c r="AA98" s="412" t="s">
        <v>1666</v>
      </c>
      <c r="AB98" s="412" t="s">
        <v>1871</v>
      </c>
      <c r="AC98" s="413"/>
      <c r="AD98" s="413"/>
      <c r="AE98" s="413"/>
      <c r="AF98" s="413"/>
      <c r="AG98" s="413"/>
      <c r="AH98" s="413"/>
      <c r="AI98" s="413"/>
      <c r="AJ98" s="413"/>
      <c r="AK98" s="413"/>
      <c r="AL98" s="413"/>
      <c r="AM98" s="480"/>
      <c r="AN98" s="325"/>
      <c r="AO98" s="325"/>
      <c r="AP98" s="325"/>
      <c r="AQ98" s="325"/>
      <c r="AR98" s="325"/>
      <c r="AS98" s="325"/>
      <c r="AT98" s="325"/>
      <c r="AU98" s="325"/>
      <c r="AV98" s="325"/>
      <c r="AW98" s="325"/>
      <c r="AX98" s="325"/>
      <c r="AY98" s="325"/>
      <c r="AZ98" s="325"/>
      <c r="BA98" s="325"/>
      <c r="BB98" s="325"/>
      <c r="BC98" s="325"/>
      <c r="BD98" s="325"/>
      <c r="BE98" s="325"/>
      <c r="BF98" s="325"/>
      <c r="BG98" s="325"/>
      <c r="BH98" s="325"/>
      <c r="BI98" s="325"/>
      <c r="BJ98" s="325"/>
      <c r="BK98" s="325"/>
      <c r="BL98" s="325"/>
      <c r="BM98" s="325"/>
      <c r="BN98" s="325"/>
      <c r="BO98" s="325"/>
      <c r="BP98" s="325"/>
      <c r="BQ98" s="325"/>
      <c r="BR98" s="325"/>
      <c r="BS98" s="325"/>
      <c r="BT98" s="325"/>
      <c r="BU98" s="325"/>
      <c r="BV98" s="325"/>
      <c r="BW98" s="325"/>
      <c r="BX98" s="325"/>
      <c r="BY98" s="325"/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25"/>
      <c r="CV98" s="325"/>
      <c r="CW98" s="325"/>
      <c r="CX98" s="325"/>
      <c r="CY98" s="325"/>
      <c r="CZ98" s="325"/>
      <c r="DA98" s="325"/>
      <c r="DB98" s="325"/>
      <c r="DC98" s="325"/>
      <c r="DD98" s="325"/>
      <c r="DE98" s="325"/>
      <c r="DF98" s="325"/>
      <c r="DG98" s="325"/>
      <c r="DH98" s="325"/>
      <c r="DI98" s="325"/>
      <c r="DJ98" s="325"/>
      <c r="DK98" s="325"/>
      <c r="DL98" s="325"/>
      <c r="DM98" s="325"/>
      <c r="DN98" s="325"/>
      <c r="DO98" s="325"/>
      <c r="DP98" s="325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  <c r="EE98" s="325"/>
      <c r="EF98" s="325"/>
      <c r="EG98" s="325"/>
      <c r="EH98" s="325"/>
      <c r="EI98" s="325"/>
      <c r="EJ98" s="325"/>
      <c r="EK98" s="325"/>
      <c r="EL98" s="325"/>
      <c r="EM98" s="325"/>
      <c r="EN98" s="325"/>
      <c r="EO98" s="325"/>
      <c r="EP98" s="325"/>
      <c r="EQ98" s="325"/>
      <c r="ER98" s="325"/>
      <c r="ES98" s="325"/>
      <c r="ET98" s="325"/>
      <c r="EU98" s="325"/>
      <c r="EV98" s="325"/>
      <c r="EW98" s="325"/>
      <c r="EX98" s="325"/>
      <c r="EY98" s="325"/>
      <c r="EZ98" s="325"/>
      <c r="FA98" s="325"/>
      <c r="FB98" s="325"/>
      <c r="FC98" s="325"/>
      <c r="FD98" s="325"/>
      <c r="FE98" s="325"/>
      <c r="FF98" s="325"/>
      <c r="FG98" s="325"/>
      <c r="FH98" s="325"/>
      <c r="FI98" s="325"/>
      <c r="FJ98" s="325"/>
      <c r="FK98" s="325"/>
      <c r="FL98" s="325"/>
      <c r="FM98" s="325"/>
      <c r="FN98" s="325"/>
      <c r="FO98" s="325"/>
      <c r="FP98" s="325"/>
      <c r="FQ98" s="325"/>
      <c r="FR98" s="325"/>
      <c r="FS98" s="325"/>
      <c r="FT98" s="325"/>
      <c r="FU98" s="325"/>
      <c r="FV98" s="325"/>
      <c r="FW98" s="325"/>
      <c r="FX98" s="325"/>
      <c r="FY98" s="325"/>
      <c r="FZ98" s="325"/>
      <c r="GA98" s="325"/>
      <c r="GB98" s="325"/>
      <c r="GC98" s="325"/>
      <c r="GD98" s="325"/>
      <c r="GE98" s="325"/>
      <c r="GF98" s="325"/>
      <c r="GG98" s="325"/>
      <c r="GH98" s="325"/>
      <c r="GI98" s="325"/>
      <c r="GJ98" s="325"/>
      <c r="GK98" s="325"/>
      <c r="GL98" s="325"/>
      <c r="GM98" s="325"/>
      <c r="GN98" s="325"/>
      <c r="GO98" s="325"/>
      <c r="GP98" s="325"/>
      <c r="GQ98" s="325"/>
      <c r="GR98" s="325"/>
      <c r="GS98" s="325"/>
      <c r="GT98" s="325"/>
      <c r="GU98" s="325"/>
      <c r="GV98" s="325"/>
      <c r="GW98" s="325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5"/>
      <c r="IB98" s="325"/>
      <c r="IC98" s="325"/>
      <c r="ID98" s="325"/>
      <c r="IE98" s="325"/>
      <c r="IF98" s="325"/>
      <c r="IG98" s="325"/>
      <c r="IH98" s="325"/>
      <c r="II98" s="325"/>
      <c r="IJ98" s="325"/>
      <c r="IK98" s="325"/>
      <c r="IL98" s="325"/>
      <c r="IM98" s="325"/>
      <c r="IN98" s="325"/>
      <c r="IO98" s="325"/>
      <c r="IP98" s="325"/>
      <c r="IQ98" s="325"/>
      <c r="IR98" s="325"/>
      <c r="IS98" s="325"/>
      <c r="IT98" s="325"/>
      <c r="IU98" s="325"/>
      <c r="IV98" s="325"/>
      <c r="IW98" s="325"/>
      <c r="IX98" s="325"/>
      <c r="IY98" s="325"/>
      <c r="IZ98" s="325"/>
      <c r="JA98" s="325"/>
      <c r="JB98" s="325"/>
      <c r="JC98" s="325"/>
      <c r="JD98" s="325"/>
      <c r="JE98" s="325"/>
      <c r="JF98" s="325"/>
      <c r="JG98" s="325"/>
      <c r="JH98" s="325"/>
      <c r="JI98" s="325"/>
      <c r="JJ98" s="325"/>
      <c r="JK98" s="325"/>
      <c r="JL98" s="325"/>
      <c r="JM98" s="325"/>
      <c r="JN98" s="325"/>
      <c r="JO98" s="325"/>
      <c r="JP98" s="325"/>
      <c r="JQ98" s="325"/>
      <c r="JR98" s="325"/>
      <c r="JS98" s="325"/>
      <c r="JT98" s="325"/>
      <c r="JU98" s="325"/>
      <c r="JV98" s="325"/>
      <c r="JW98" s="325"/>
      <c r="JX98" s="325"/>
      <c r="JY98" s="325"/>
      <c r="JZ98" s="325"/>
      <c r="KA98" s="325"/>
      <c r="KB98" s="325"/>
      <c r="KC98" s="325"/>
      <c r="KD98" s="325"/>
      <c r="KE98" s="325"/>
      <c r="KF98" s="325"/>
      <c r="KG98" s="325"/>
      <c r="KH98" s="325"/>
      <c r="KI98" s="325"/>
      <c r="KJ98" s="325"/>
      <c r="KK98" s="325"/>
      <c r="KL98" s="325"/>
      <c r="KM98" s="325"/>
      <c r="KN98" s="325"/>
      <c r="KO98" s="325"/>
      <c r="KP98" s="325"/>
      <c r="KQ98" s="325"/>
      <c r="KR98" s="325"/>
      <c r="KS98" s="325"/>
      <c r="KT98" s="325"/>
      <c r="KU98" s="325"/>
      <c r="KV98" s="325"/>
      <c r="KW98" s="325"/>
      <c r="KX98" s="325"/>
      <c r="KY98" s="325"/>
      <c r="KZ98" s="325"/>
      <c r="LA98" s="325"/>
      <c r="LB98" s="325"/>
      <c r="LC98" s="325"/>
      <c r="LD98" s="325"/>
      <c r="LE98" s="325"/>
      <c r="LF98" s="325"/>
      <c r="LG98" s="325"/>
      <c r="LH98" s="325"/>
      <c r="LI98" s="325"/>
      <c r="LJ98" s="325"/>
      <c r="LK98" s="325"/>
      <c r="LL98" s="325"/>
      <c r="LM98" s="325"/>
      <c r="LN98" s="325"/>
      <c r="LO98" s="325"/>
      <c r="LP98" s="325"/>
      <c r="LQ98" s="325"/>
      <c r="LR98" s="325"/>
      <c r="LS98" s="325"/>
      <c r="LT98" s="325"/>
      <c r="LU98" s="325"/>
      <c r="LV98" s="325"/>
      <c r="LW98" s="325"/>
      <c r="LX98" s="325"/>
      <c r="LY98" s="325"/>
      <c r="LZ98" s="325"/>
      <c r="MA98" s="325"/>
      <c r="MB98" s="325"/>
      <c r="MC98" s="325"/>
      <c r="MD98" s="325"/>
      <c r="ME98" s="325"/>
      <c r="MF98" s="325"/>
      <c r="MG98" s="325"/>
      <c r="MH98" s="325"/>
      <c r="MI98" s="325"/>
      <c r="MJ98" s="325"/>
      <c r="MK98" s="325"/>
      <c r="ML98" s="325"/>
      <c r="MM98" s="325"/>
      <c r="MN98" s="325"/>
      <c r="MO98" s="325"/>
      <c r="MP98" s="325"/>
      <c r="MQ98" s="325"/>
      <c r="MR98" s="325"/>
      <c r="MS98" s="325"/>
      <c r="MT98" s="325"/>
      <c r="MU98" s="325"/>
      <c r="MV98" s="325"/>
      <c r="MW98" s="325"/>
      <c r="MX98" s="325"/>
      <c r="MY98" s="325"/>
      <c r="MZ98" s="325"/>
      <c r="NA98" s="325"/>
      <c r="NB98" s="325"/>
      <c r="NC98" s="325"/>
      <c r="ND98" s="325"/>
      <c r="NE98" s="325"/>
      <c r="NF98" s="325"/>
      <c r="NG98" s="325"/>
      <c r="NH98" s="325"/>
      <c r="NI98" s="325"/>
      <c r="NJ98" s="325"/>
      <c r="NK98" s="325"/>
      <c r="NL98" s="325"/>
      <c r="NM98" s="325"/>
      <c r="NN98" s="325"/>
      <c r="NO98" s="325"/>
      <c r="NP98" s="325"/>
      <c r="NQ98" s="325"/>
      <c r="NR98" s="325"/>
      <c r="NS98" s="325"/>
      <c r="NT98" s="325"/>
      <c r="NU98" s="325"/>
      <c r="NV98" s="325"/>
      <c r="NW98" s="325"/>
      <c r="NX98" s="325"/>
      <c r="NY98" s="325"/>
      <c r="NZ98" s="325"/>
      <c r="OA98" s="325"/>
      <c r="OB98" s="325"/>
      <c r="OC98" s="325"/>
      <c r="OD98" s="325"/>
      <c r="OE98" s="325"/>
      <c r="OF98" s="325"/>
      <c r="OG98" s="325"/>
      <c r="OH98" s="325"/>
      <c r="OI98" s="325"/>
      <c r="OJ98" s="325"/>
      <c r="OK98" s="325"/>
      <c r="OL98" s="325"/>
      <c r="OM98" s="325"/>
      <c r="ON98" s="325"/>
      <c r="OO98" s="325"/>
      <c r="OP98" s="325"/>
      <c r="OQ98" s="325"/>
      <c r="OR98" s="325"/>
      <c r="OS98" s="325"/>
      <c r="OT98" s="325"/>
      <c r="OU98" s="325"/>
      <c r="OV98" s="325"/>
      <c r="OW98" s="325"/>
      <c r="OX98" s="325"/>
      <c r="OY98" s="325"/>
      <c r="OZ98" s="325"/>
      <c r="PA98" s="325"/>
      <c r="PB98" s="325"/>
      <c r="PC98" s="325"/>
      <c r="PD98" s="325"/>
      <c r="PE98" s="325"/>
      <c r="PF98" s="325"/>
      <c r="PG98" s="325"/>
      <c r="PH98" s="325"/>
      <c r="PI98" s="325"/>
      <c r="PJ98" s="325"/>
      <c r="PK98" s="325"/>
      <c r="PL98" s="325"/>
      <c r="PM98" s="325"/>
      <c r="PN98" s="325"/>
      <c r="PO98" s="325"/>
      <c r="PP98" s="325"/>
      <c r="PQ98" s="325"/>
      <c r="PR98" s="325"/>
      <c r="PS98" s="325"/>
      <c r="PT98" s="325"/>
      <c r="PU98" s="325"/>
      <c r="PV98" s="325"/>
      <c r="PW98" s="325"/>
      <c r="PX98" s="325"/>
      <c r="PY98" s="325"/>
      <c r="PZ98" s="325"/>
      <c r="QA98" s="325"/>
      <c r="QB98" s="325"/>
      <c r="QC98" s="325"/>
      <c r="QD98" s="325"/>
      <c r="QE98" s="325"/>
      <c r="QF98" s="325"/>
      <c r="QG98" s="325"/>
      <c r="QH98" s="325"/>
      <c r="QI98" s="325"/>
      <c r="QJ98" s="325"/>
      <c r="QK98" s="325"/>
      <c r="QL98" s="325"/>
      <c r="QM98" s="325"/>
      <c r="QN98" s="325"/>
      <c r="QO98" s="325"/>
      <c r="QP98" s="325"/>
      <c r="QQ98" s="325"/>
      <c r="QR98" s="325"/>
      <c r="QS98" s="325"/>
      <c r="QT98" s="325"/>
      <c r="QU98" s="325"/>
      <c r="QV98" s="325"/>
      <c r="QW98" s="325"/>
      <c r="QX98" s="325"/>
      <c r="QY98" s="325"/>
      <c r="QZ98" s="325"/>
      <c r="RA98" s="325"/>
      <c r="RB98" s="325"/>
      <c r="RC98" s="325"/>
    </row>
    <row r="99" spans="1:471" s="357" customFormat="1" ht="44.25" customHeight="1" thickBot="1">
      <c r="A99" s="481" t="s">
        <v>3138</v>
      </c>
      <c r="B99" s="496" t="s">
        <v>1895</v>
      </c>
      <c r="C99" s="378" t="s">
        <v>1647</v>
      </c>
      <c r="D99" s="377">
        <v>49</v>
      </c>
      <c r="E99" s="377" t="s">
        <v>726</v>
      </c>
      <c r="F99" s="377" t="s">
        <v>45</v>
      </c>
      <c r="G99" s="377" t="s">
        <v>1665</v>
      </c>
      <c r="H99" s="376" t="s">
        <v>1579</v>
      </c>
      <c r="I99" s="376" t="s">
        <v>1766</v>
      </c>
      <c r="J99" s="482" t="s">
        <v>1653</v>
      </c>
      <c r="K99" s="378"/>
      <c r="L99" s="377" t="s">
        <v>1652</v>
      </c>
      <c r="M99" s="379" t="s">
        <v>1607</v>
      </c>
      <c r="N99" s="379" t="s">
        <v>1608</v>
      </c>
      <c r="O99" s="378"/>
      <c r="P99" s="378"/>
      <c r="Q99" s="377" t="s">
        <v>1677</v>
      </c>
      <c r="R99" s="378"/>
      <c r="S99" s="378"/>
      <c r="T99" s="378"/>
      <c r="U99" s="378"/>
      <c r="V99" s="378"/>
      <c r="W99" s="378"/>
      <c r="X99" s="378"/>
      <c r="Y99" s="378"/>
      <c r="Z99" s="378"/>
      <c r="AA99" s="377" t="s">
        <v>1666</v>
      </c>
      <c r="AB99" s="377" t="s">
        <v>1871</v>
      </c>
      <c r="AC99" s="378"/>
      <c r="AD99" s="378"/>
      <c r="AE99" s="378"/>
      <c r="AF99" s="378"/>
      <c r="AG99" s="378"/>
      <c r="AH99" s="378"/>
      <c r="AI99" s="378"/>
      <c r="AJ99" s="378"/>
      <c r="AK99" s="378"/>
      <c r="AL99" s="378"/>
      <c r="AM99" s="483"/>
      <c r="AN99" s="325"/>
      <c r="AO99" s="325"/>
      <c r="AP99" s="325"/>
      <c r="AQ99" s="325"/>
      <c r="AR99" s="325"/>
      <c r="AS99" s="325"/>
      <c r="AT99" s="325"/>
      <c r="AU99" s="325"/>
      <c r="AV99" s="325"/>
      <c r="AW99" s="325"/>
      <c r="AX99" s="325"/>
      <c r="AY99" s="325"/>
      <c r="AZ99" s="325"/>
      <c r="BA99" s="325"/>
      <c r="BB99" s="325"/>
      <c r="BC99" s="325"/>
      <c r="BD99" s="325"/>
      <c r="BE99" s="325"/>
      <c r="BF99" s="325"/>
      <c r="BG99" s="325"/>
      <c r="BH99" s="325"/>
      <c r="BI99" s="325"/>
      <c r="BJ99" s="325"/>
      <c r="BK99" s="325"/>
      <c r="BL99" s="325"/>
      <c r="BM99" s="325"/>
      <c r="BN99" s="325"/>
      <c r="BO99" s="325"/>
      <c r="BP99" s="325"/>
      <c r="BQ99" s="325"/>
      <c r="BR99" s="325"/>
      <c r="BS99" s="325"/>
      <c r="BT99" s="325"/>
      <c r="BU99" s="325"/>
      <c r="BV99" s="325"/>
      <c r="BW99" s="325"/>
      <c r="BX99" s="325"/>
      <c r="BY99" s="325"/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25"/>
      <c r="CV99" s="325"/>
      <c r="CW99" s="325"/>
      <c r="CX99" s="325"/>
      <c r="CY99" s="325"/>
      <c r="CZ99" s="325"/>
      <c r="DA99" s="325"/>
      <c r="DB99" s="325"/>
      <c r="DC99" s="325"/>
      <c r="DD99" s="325"/>
      <c r="DE99" s="325"/>
      <c r="DF99" s="325"/>
      <c r="DG99" s="325"/>
      <c r="DH99" s="325"/>
      <c r="DI99" s="325"/>
      <c r="DJ99" s="325"/>
      <c r="DK99" s="325"/>
      <c r="DL99" s="325"/>
      <c r="DM99" s="325"/>
      <c r="DN99" s="325"/>
      <c r="DO99" s="325"/>
      <c r="DP99" s="325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  <c r="EE99" s="325"/>
      <c r="EF99" s="325"/>
      <c r="EG99" s="325"/>
      <c r="EH99" s="325"/>
      <c r="EI99" s="325"/>
      <c r="EJ99" s="325"/>
      <c r="EK99" s="325"/>
      <c r="EL99" s="325"/>
      <c r="EM99" s="325"/>
      <c r="EN99" s="325"/>
      <c r="EO99" s="325"/>
      <c r="EP99" s="325"/>
      <c r="EQ99" s="325"/>
      <c r="ER99" s="325"/>
      <c r="ES99" s="325"/>
      <c r="ET99" s="325"/>
      <c r="EU99" s="325"/>
      <c r="EV99" s="325"/>
      <c r="EW99" s="325"/>
      <c r="EX99" s="325"/>
      <c r="EY99" s="325"/>
      <c r="EZ99" s="325"/>
      <c r="FA99" s="325"/>
      <c r="FB99" s="325"/>
      <c r="FC99" s="325"/>
      <c r="FD99" s="325"/>
      <c r="FE99" s="325"/>
      <c r="FF99" s="325"/>
      <c r="FG99" s="325"/>
      <c r="FH99" s="325"/>
      <c r="FI99" s="325"/>
      <c r="FJ99" s="325"/>
      <c r="FK99" s="325"/>
      <c r="FL99" s="325"/>
      <c r="FM99" s="325"/>
      <c r="FN99" s="325"/>
      <c r="FO99" s="325"/>
      <c r="FP99" s="325"/>
      <c r="FQ99" s="325"/>
      <c r="FR99" s="325"/>
      <c r="FS99" s="325"/>
      <c r="FT99" s="325"/>
      <c r="FU99" s="325"/>
      <c r="FV99" s="325"/>
      <c r="FW99" s="325"/>
      <c r="FX99" s="325"/>
      <c r="FY99" s="325"/>
      <c r="FZ99" s="325"/>
      <c r="GA99" s="325"/>
      <c r="GB99" s="325"/>
      <c r="GC99" s="325"/>
      <c r="GD99" s="325"/>
      <c r="GE99" s="325"/>
      <c r="GF99" s="325"/>
      <c r="GG99" s="325"/>
      <c r="GH99" s="325"/>
      <c r="GI99" s="325"/>
      <c r="GJ99" s="325"/>
      <c r="GK99" s="325"/>
      <c r="GL99" s="325"/>
      <c r="GM99" s="325"/>
      <c r="GN99" s="325"/>
      <c r="GO99" s="325"/>
      <c r="GP99" s="325"/>
      <c r="GQ99" s="325"/>
      <c r="GR99" s="325"/>
      <c r="GS99" s="325"/>
      <c r="GT99" s="325"/>
      <c r="GU99" s="325"/>
      <c r="GV99" s="325"/>
      <c r="GW99" s="325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5"/>
      <c r="IB99" s="325"/>
      <c r="IC99" s="325"/>
      <c r="ID99" s="325"/>
      <c r="IE99" s="325"/>
      <c r="IF99" s="325"/>
      <c r="IG99" s="325"/>
      <c r="IH99" s="325"/>
      <c r="II99" s="325"/>
      <c r="IJ99" s="325"/>
      <c r="IK99" s="325"/>
      <c r="IL99" s="325"/>
      <c r="IM99" s="325"/>
      <c r="IN99" s="325"/>
      <c r="IO99" s="325"/>
      <c r="IP99" s="325"/>
      <c r="IQ99" s="325"/>
      <c r="IR99" s="325"/>
      <c r="IS99" s="325"/>
      <c r="IT99" s="325"/>
      <c r="IU99" s="325"/>
      <c r="IV99" s="325"/>
      <c r="IW99" s="325"/>
      <c r="IX99" s="325"/>
      <c r="IY99" s="325"/>
      <c r="IZ99" s="325"/>
      <c r="JA99" s="325"/>
      <c r="JB99" s="325"/>
      <c r="JC99" s="325"/>
      <c r="JD99" s="325"/>
      <c r="JE99" s="325"/>
      <c r="JF99" s="325"/>
      <c r="JG99" s="325"/>
      <c r="JH99" s="325"/>
      <c r="JI99" s="325"/>
      <c r="JJ99" s="325"/>
      <c r="JK99" s="325"/>
      <c r="JL99" s="325"/>
      <c r="JM99" s="325"/>
      <c r="JN99" s="325"/>
      <c r="JO99" s="325"/>
      <c r="JP99" s="325"/>
      <c r="JQ99" s="325"/>
      <c r="JR99" s="325"/>
      <c r="JS99" s="325"/>
      <c r="JT99" s="325"/>
      <c r="JU99" s="325"/>
      <c r="JV99" s="325"/>
      <c r="JW99" s="325"/>
      <c r="JX99" s="325"/>
      <c r="JY99" s="325"/>
      <c r="JZ99" s="325"/>
      <c r="KA99" s="325"/>
      <c r="KB99" s="325"/>
      <c r="KC99" s="325"/>
      <c r="KD99" s="325"/>
      <c r="KE99" s="325"/>
      <c r="KF99" s="325"/>
      <c r="KG99" s="325"/>
      <c r="KH99" s="325"/>
      <c r="KI99" s="325"/>
      <c r="KJ99" s="325"/>
      <c r="KK99" s="325"/>
      <c r="KL99" s="325"/>
      <c r="KM99" s="325"/>
      <c r="KN99" s="325"/>
      <c r="KO99" s="325"/>
      <c r="KP99" s="325"/>
      <c r="KQ99" s="325"/>
      <c r="KR99" s="325"/>
      <c r="KS99" s="325"/>
      <c r="KT99" s="325"/>
      <c r="KU99" s="325"/>
      <c r="KV99" s="325"/>
      <c r="KW99" s="325"/>
      <c r="KX99" s="325"/>
      <c r="KY99" s="325"/>
      <c r="KZ99" s="325"/>
      <c r="LA99" s="325"/>
      <c r="LB99" s="325"/>
      <c r="LC99" s="325"/>
      <c r="LD99" s="325"/>
      <c r="LE99" s="325"/>
      <c r="LF99" s="325"/>
      <c r="LG99" s="325"/>
      <c r="LH99" s="325"/>
      <c r="LI99" s="325"/>
      <c r="LJ99" s="325"/>
      <c r="LK99" s="325"/>
      <c r="LL99" s="325"/>
      <c r="LM99" s="325"/>
      <c r="LN99" s="325"/>
      <c r="LO99" s="325"/>
      <c r="LP99" s="325"/>
      <c r="LQ99" s="325"/>
      <c r="LR99" s="325"/>
      <c r="LS99" s="325"/>
      <c r="LT99" s="325"/>
      <c r="LU99" s="325"/>
      <c r="LV99" s="325"/>
      <c r="LW99" s="325"/>
      <c r="LX99" s="325"/>
      <c r="LY99" s="325"/>
      <c r="LZ99" s="325"/>
      <c r="MA99" s="325"/>
      <c r="MB99" s="325"/>
      <c r="MC99" s="325"/>
      <c r="MD99" s="325"/>
      <c r="ME99" s="325"/>
      <c r="MF99" s="325"/>
      <c r="MG99" s="325"/>
      <c r="MH99" s="325"/>
      <c r="MI99" s="325"/>
      <c r="MJ99" s="325"/>
      <c r="MK99" s="325"/>
      <c r="ML99" s="325"/>
      <c r="MM99" s="325"/>
      <c r="MN99" s="325"/>
      <c r="MO99" s="325"/>
      <c r="MP99" s="325"/>
      <c r="MQ99" s="325"/>
      <c r="MR99" s="325"/>
      <c r="MS99" s="325"/>
      <c r="MT99" s="325"/>
      <c r="MU99" s="325"/>
      <c r="MV99" s="325"/>
      <c r="MW99" s="325"/>
      <c r="MX99" s="325"/>
      <c r="MY99" s="325"/>
      <c r="MZ99" s="325"/>
      <c r="NA99" s="325"/>
      <c r="NB99" s="325"/>
      <c r="NC99" s="325"/>
      <c r="ND99" s="325"/>
      <c r="NE99" s="325"/>
      <c r="NF99" s="325"/>
      <c r="NG99" s="325"/>
      <c r="NH99" s="325"/>
      <c r="NI99" s="325"/>
      <c r="NJ99" s="325"/>
      <c r="NK99" s="325"/>
      <c r="NL99" s="325"/>
      <c r="NM99" s="325"/>
      <c r="NN99" s="325"/>
      <c r="NO99" s="325"/>
      <c r="NP99" s="325"/>
      <c r="NQ99" s="325"/>
      <c r="NR99" s="325"/>
      <c r="NS99" s="325"/>
      <c r="NT99" s="325"/>
      <c r="NU99" s="325"/>
      <c r="NV99" s="325"/>
      <c r="NW99" s="325"/>
      <c r="NX99" s="325"/>
      <c r="NY99" s="325"/>
      <c r="NZ99" s="325"/>
      <c r="OA99" s="325"/>
      <c r="OB99" s="325"/>
      <c r="OC99" s="325"/>
      <c r="OD99" s="325"/>
      <c r="OE99" s="325"/>
      <c r="OF99" s="325"/>
      <c r="OG99" s="325"/>
      <c r="OH99" s="325"/>
      <c r="OI99" s="325"/>
      <c r="OJ99" s="325"/>
      <c r="OK99" s="325"/>
      <c r="OL99" s="325"/>
      <c r="OM99" s="325"/>
      <c r="ON99" s="325"/>
      <c r="OO99" s="325"/>
      <c r="OP99" s="325"/>
      <c r="OQ99" s="325"/>
      <c r="OR99" s="325"/>
      <c r="OS99" s="325"/>
      <c r="OT99" s="325"/>
      <c r="OU99" s="325"/>
      <c r="OV99" s="325"/>
      <c r="OW99" s="325"/>
      <c r="OX99" s="325"/>
      <c r="OY99" s="325"/>
      <c r="OZ99" s="325"/>
      <c r="PA99" s="325"/>
      <c r="PB99" s="325"/>
      <c r="PC99" s="325"/>
      <c r="PD99" s="325"/>
      <c r="PE99" s="325"/>
      <c r="PF99" s="325"/>
      <c r="PG99" s="325"/>
      <c r="PH99" s="325"/>
      <c r="PI99" s="325"/>
      <c r="PJ99" s="325"/>
      <c r="PK99" s="325"/>
      <c r="PL99" s="325"/>
      <c r="PM99" s="325"/>
      <c r="PN99" s="325"/>
      <c r="PO99" s="325"/>
      <c r="PP99" s="325"/>
      <c r="PQ99" s="325"/>
      <c r="PR99" s="325"/>
      <c r="PS99" s="325"/>
      <c r="PT99" s="325"/>
      <c r="PU99" s="325"/>
      <c r="PV99" s="325"/>
      <c r="PW99" s="325"/>
      <c r="PX99" s="325"/>
      <c r="PY99" s="325"/>
      <c r="PZ99" s="325"/>
      <c r="QA99" s="325"/>
      <c r="QB99" s="325"/>
      <c r="QC99" s="325"/>
      <c r="QD99" s="325"/>
      <c r="QE99" s="325"/>
      <c r="QF99" s="325"/>
      <c r="QG99" s="325"/>
      <c r="QH99" s="325"/>
      <c r="QI99" s="325"/>
      <c r="QJ99" s="325"/>
      <c r="QK99" s="325"/>
      <c r="QL99" s="325"/>
      <c r="QM99" s="325"/>
      <c r="QN99" s="325"/>
      <c r="QO99" s="325"/>
      <c r="QP99" s="325"/>
      <c r="QQ99" s="325"/>
      <c r="QR99" s="325"/>
      <c r="QS99" s="325"/>
      <c r="QT99" s="325"/>
      <c r="QU99" s="325"/>
      <c r="QV99" s="325"/>
      <c r="QW99" s="325"/>
      <c r="QX99" s="325"/>
      <c r="QY99" s="325"/>
      <c r="QZ99" s="325"/>
      <c r="RA99" s="325"/>
      <c r="RB99" s="325"/>
      <c r="RC99" s="325"/>
    </row>
    <row r="100" spans="1:471" s="357" customFormat="1" ht="44.25" customHeight="1">
      <c r="A100" s="475" t="s">
        <v>3138</v>
      </c>
      <c r="B100" s="400" t="s">
        <v>1897</v>
      </c>
      <c r="C100" s="354" t="s">
        <v>1647</v>
      </c>
      <c r="D100" s="353">
        <v>65</v>
      </c>
      <c r="E100" s="353" t="s">
        <v>726</v>
      </c>
      <c r="F100" s="354"/>
      <c r="G100" s="353" t="s">
        <v>1716</v>
      </c>
      <c r="H100" s="352" t="s">
        <v>1577</v>
      </c>
      <c r="I100" s="352" t="s">
        <v>1902</v>
      </c>
      <c r="J100" s="484" t="s">
        <v>1668</v>
      </c>
      <c r="K100" s="354"/>
      <c r="L100" s="353" t="s">
        <v>1652</v>
      </c>
      <c r="M100" s="355" t="s">
        <v>1607</v>
      </c>
      <c r="N100" s="355" t="s">
        <v>1608</v>
      </c>
      <c r="O100" s="354"/>
      <c r="P100" s="354"/>
      <c r="Q100" s="353" t="s">
        <v>1677</v>
      </c>
      <c r="R100" s="354"/>
      <c r="S100" s="354"/>
      <c r="T100" s="354"/>
      <c r="U100" s="354"/>
      <c r="V100" s="354"/>
      <c r="W100" s="354"/>
      <c r="X100" s="354"/>
      <c r="Y100" s="354"/>
      <c r="Z100" s="354"/>
      <c r="AA100" s="353" t="s">
        <v>1666</v>
      </c>
      <c r="AB100" s="353" t="s">
        <v>1601</v>
      </c>
      <c r="AC100" s="354"/>
      <c r="AD100" s="354"/>
      <c r="AE100" s="354"/>
      <c r="AF100" s="354"/>
      <c r="AG100" s="354"/>
      <c r="AH100" s="354"/>
      <c r="AI100" s="354"/>
      <c r="AJ100" s="354"/>
      <c r="AK100" s="354"/>
      <c r="AL100" s="354"/>
      <c r="AM100" s="430"/>
      <c r="AN100" s="325"/>
      <c r="AO100" s="325"/>
      <c r="AP100" s="325"/>
      <c r="AQ100" s="325"/>
      <c r="AR100" s="325"/>
      <c r="AS100" s="325"/>
      <c r="AT100" s="325"/>
      <c r="AU100" s="325"/>
      <c r="AV100" s="325"/>
      <c r="AW100" s="325"/>
      <c r="AX100" s="325"/>
      <c r="AY100" s="325"/>
      <c r="AZ100" s="325"/>
      <c r="BA100" s="325"/>
      <c r="BB100" s="325"/>
      <c r="BC100" s="325"/>
      <c r="BD100" s="325"/>
      <c r="BE100" s="325"/>
      <c r="BF100" s="325"/>
      <c r="BG100" s="325"/>
      <c r="BH100" s="325"/>
      <c r="BI100" s="325"/>
      <c r="BJ100" s="325"/>
      <c r="BK100" s="325"/>
      <c r="BL100" s="325"/>
      <c r="BM100" s="325"/>
      <c r="BN100" s="325"/>
      <c r="BO100" s="325"/>
      <c r="BP100" s="325"/>
      <c r="BQ100" s="325"/>
      <c r="BR100" s="325"/>
      <c r="BS100" s="325"/>
      <c r="BT100" s="325"/>
      <c r="BU100" s="325"/>
      <c r="BV100" s="325"/>
      <c r="BW100" s="325"/>
      <c r="BX100" s="325"/>
      <c r="BY100" s="325"/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25"/>
      <c r="DD100" s="325"/>
      <c r="DE100" s="325"/>
      <c r="DF100" s="325"/>
      <c r="DG100" s="325"/>
      <c r="DH100" s="325"/>
      <c r="DI100" s="325"/>
      <c r="DJ100" s="325"/>
      <c r="DK100" s="325"/>
      <c r="DL100" s="325"/>
      <c r="DM100" s="325"/>
      <c r="DN100" s="325"/>
      <c r="DO100" s="325"/>
      <c r="DP100" s="325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  <c r="EE100" s="325"/>
      <c r="EF100" s="325"/>
      <c r="EG100" s="325"/>
      <c r="EH100" s="325"/>
      <c r="EI100" s="325"/>
      <c r="EJ100" s="325"/>
      <c r="EK100" s="325"/>
      <c r="EL100" s="325"/>
      <c r="EM100" s="325"/>
      <c r="EN100" s="325"/>
      <c r="EO100" s="325"/>
      <c r="EP100" s="325"/>
      <c r="EQ100" s="325"/>
      <c r="ER100" s="325"/>
      <c r="ES100" s="325"/>
      <c r="ET100" s="325"/>
      <c r="EU100" s="325"/>
      <c r="EV100" s="325"/>
      <c r="EW100" s="325"/>
      <c r="EX100" s="325"/>
      <c r="EY100" s="325"/>
      <c r="EZ100" s="325"/>
      <c r="FA100" s="325"/>
      <c r="FB100" s="325"/>
      <c r="FC100" s="325"/>
      <c r="FD100" s="325"/>
      <c r="FE100" s="325"/>
      <c r="FF100" s="325"/>
      <c r="FG100" s="325"/>
      <c r="FH100" s="325"/>
      <c r="FI100" s="325"/>
      <c r="FJ100" s="325"/>
      <c r="FK100" s="325"/>
      <c r="FL100" s="325"/>
      <c r="FM100" s="325"/>
      <c r="FN100" s="325"/>
      <c r="FO100" s="325"/>
      <c r="FP100" s="325"/>
      <c r="FQ100" s="325"/>
      <c r="FR100" s="325"/>
      <c r="FS100" s="325"/>
      <c r="FT100" s="325"/>
      <c r="FU100" s="325"/>
      <c r="FV100" s="325"/>
      <c r="FW100" s="325"/>
      <c r="FX100" s="325"/>
      <c r="FY100" s="325"/>
      <c r="FZ100" s="325"/>
      <c r="GA100" s="325"/>
      <c r="GB100" s="325"/>
      <c r="GC100" s="325"/>
      <c r="GD100" s="325"/>
      <c r="GE100" s="325"/>
      <c r="GF100" s="325"/>
      <c r="GG100" s="325"/>
      <c r="GH100" s="325"/>
      <c r="GI100" s="325"/>
      <c r="GJ100" s="325"/>
      <c r="GK100" s="325"/>
      <c r="GL100" s="325"/>
      <c r="GM100" s="325"/>
      <c r="GN100" s="325"/>
      <c r="GO100" s="325"/>
      <c r="GP100" s="325"/>
      <c r="GQ100" s="325"/>
      <c r="GR100" s="325"/>
      <c r="GS100" s="325"/>
      <c r="GT100" s="325"/>
      <c r="GU100" s="325"/>
      <c r="GV100" s="325"/>
      <c r="GW100" s="325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5"/>
      <c r="IB100" s="325"/>
      <c r="IC100" s="325"/>
      <c r="ID100" s="325"/>
      <c r="IE100" s="325"/>
      <c r="IF100" s="325"/>
      <c r="IG100" s="325"/>
      <c r="IH100" s="325"/>
      <c r="II100" s="325"/>
      <c r="IJ100" s="325"/>
      <c r="IK100" s="325"/>
      <c r="IL100" s="325"/>
      <c r="IM100" s="325"/>
      <c r="IN100" s="325"/>
      <c r="IO100" s="325"/>
      <c r="IP100" s="325"/>
      <c r="IQ100" s="325"/>
      <c r="IR100" s="325"/>
      <c r="IS100" s="325"/>
      <c r="IT100" s="325"/>
      <c r="IU100" s="325"/>
      <c r="IV100" s="325"/>
      <c r="IW100" s="325"/>
      <c r="IX100" s="325"/>
      <c r="IY100" s="325"/>
      <c r="IZ100" s="325"/>
      <c r="JA100" s="325"/>
      <c r="JB100" s="325"/>
      <c r="JC100" s="325"/>
      <c r="JD100" s="325"/>
      <c r="JE100" s="325"/>
      <c r="JF100" s="325"/>
      <c r="JG100" s="325"/>
      <c r="JH100" s="325"/>
      <c r="JI100" s="325"/>
      <c r="JJ100" s="325"/>
      <c r="JK100" s="325"/>
      <c r="JL100" s="325"/>
      <c r="JM100" s="325"/>
      <c r="JN100" s="325"/>
      <c r="JO100" s="325"/>
      <c r="JP100" s="325"/>
      <c r="JQ100" s="325"/>
      <c r="JR100" s="325"/>
      <c r="JS100" s="325"/>
      <c r="JT100" s="325"/>
      <c r="JU100" s="325"/>
      <c r="JV100" s="325"/>
      <c r="JW100" s="325"/>
      <c r="JX100" s="325"/>
      <c r="JY100" s="325"/>
      <c r="JZ100" s="325"/>
      <c r="KA100" s="325"/>
      <c r="KB100" s="325"/>
      <c r="KC100" s="325"/>
      <c r="KD100" s="325"/>
      <c r="KE100" s="325"/>
      <c r="KF100" s="325"/>
      <c r="KG100" s="325"/>
      <c r="KH100" s="325"/>
      <c r="KI100" s="325"/>
      <c r="KJ100" s="325"/>
      <c r="KK100" s="325"/>
      <c r="KL100" s="325"/>
      <c r="KM100" s="325"/>
      <c r="KN100" s="325"/>
      <c r="KO100" s="325"/>
      <c r="KP100" s="325"/>
      <c r="KQ100" s="325"/>
      <c r="KR100" s="325"/>
      <c r="KS100" s="325"/>
      <c r="KT100" s="325"/>
      <c r="KU100" s="325"/>
      <c r="KV100" s="325"/>
      <c r="KW100" s="325"/>
      <c r="KX100" s="325"/>
      <c r="KY100" s="325"/>
      <c r="KZ100" s="325"/>
      <c r="LA100" s="325"/>
      <c r="LB100" s="325"/>
      <c r="LC100" s="325"/>
      <c r="LD100" s="325"/>
      <c r="LE100" s="325"/>
      <c r="LF100" s="325"/>
      <c r="LG100" s="325"/>
      <c r="LH100" s="325"/>
      <c r="LI100" s="325"/>
      <c r="LJ100" s="325"/>
      <c r="LK100" s="325"/>
      <c r="LL100" s="325"/>
      <c r="LM100" s="325"/>
      <c r="LN100" s="325"/>
      <c r="LO100" s="325"/>
      <c r="LP100" s="325"/>
      <c r="LQ100" s="325"/>
      <c r="LR100" s="325"/>
      <c r="LS100" s="325"/>
      <c r="LT100" s="325"/>
      <c r="LU100" s="325"/>
      <c r="LV100" s="325"/>
      <c r="LW100" s="325"/>
      <c r="LX100" s="325"/>
      <c r="LY100" s="325"/>
      <c r="LZ100" s="325"/>
      <c r="MA100" s="325"/>
      <c r="MB100" s="325"/>
      <c r="MC100" s="325"/>
      <c r="MD100" s="325"/>
      <c r="ME100" s="325"/>
      <c r="MF100" s="325"/>
      <c r="MG100" s="325"/>
      <c r="MH100" s="325"/>
      <c r="MI100" s="325"/>
      <c r="MJ100" s="325"/>
      <c r="MK100" s="325"/>
      <c r="ML100" s="325"/>
      <c r="MM100" s="325"/>
      <c r="MN100" s="325"/>
      <c r="MO100" s="325"/>
      <c r="MP100" s="325"/>
      <c r="MQ100" s="325"/>
      <c r="MR100" s="325"/>
      <c r="MS100" s="325"/>
      <c r="MT100" s="325"/>
      <c r="MU100" s="325"/>
      <c r="MV100" s="325"/>
      <c r="MW100" s="325"/>
      <c r="MX100" s="325"/>
      <c r="MY100" s="325"/>
      <c r="MZ100" s="325"/>
      <c r="NA100" s="325"/>
      <c r="NB100" s="325"/>
      <c r="NC100" s="325"/>
      <c r="ND100" s="325"/>
      <c r="NE100" s="325"/>
      <c r="NF100" s="325"/>
      <c r="NG100" s="325"/>
      <c r="NH100" s="325"/>
      <c r="NI100" s="325"/>
      <c r="NJ100" s="325"/>
      <c r="NK100" s="325"/>
      <c r="NL100" s="325"/>
      <c r="NM100" s="325"/>
      <c r="NN100" s="325"/>
      <c r="NO100" s="325"/>
      <c r="NP100" s="325"/>
      <c r="NQ100" s="325"/>
      <c r="NR100" s="325"/>
      <c r="NS100" s="325"/>
      <c r="NT100" s="325"/>
      <c r="NU100" s="325"/>
      <c r="NV100" s="325"/>
      <c r="NW100" s="325"/>
      <c r="NX100" s="325"/>
      <c r="NY100" s="325"/>
      <c r="NZ100" s="325"/>
      <c r="OA100" s="325"/>
      <c r="OB100" s="325"/>
      <c r="OC100" s="325"/>
      <c r="OD100" s="325"/>
      <c r="OE100" s="325"/>
      <c r="OF100" s="325"/>
      <c r="OG100" s="325"/>
      <c r="OH100" s="325"/>
      <c r="OI100" s="325"/>
      <c r="OJ100" s="325"/>
      <c r="OK100" s="325"/>
      <c r="OL100" s="325"/>
      <c r="OM100" s="325"/>
      <c r="ON100" s="325"/>
      <c r="OO100" s="325"/>
      <c r="OP100" s="325"/>
      <c r="OQ100" s="325"/>
      <c r="OR100" s="325"/>
      <c r="OS100" s="325"/>
      <c r="OT100" s="325"/>
      <c r="OU100" s="325"/>
      <c r="OV100" s="325"/>
      <c r="OW100" s="325"/>
      <c r="OX100" s="325"/>
      <c r="OY100" s="325"/>
      <c r="OZ100" s="325"/>
      <c r="PA100" s="325"/>
      <c r="PB100" s="325"/>
      <c r="PC100" s="325"/>
      <c r="PD100" s="325"/>
      <c r="PE100" s="325"/>
      <c r="PF100" s="325"/>
      <c r="PG100" s="325"/>
      <c r="PH100" s="325"/>
      <c r="PI100" s="325"/>
      <c r="PJ100" s="325"/>
      <c r="PK100" s="325"/>
      <c r="PL100" s="325"/>
      <c r="PM100" s="325"/>
      <c r="PN100" s="325"/>
      <c r="PO100" s="325"/>
      <c r="PP100" s="325"/>
      <c r="PQ100" s="325"/>
      <c r="PR100" s="325"/>
      <c r="PS100" s="325"/>
      <c r="PT100" s="325"/>
      <c r="PU100" s="325"/>
      <c r="PV100" s="325"/>
      <c r="PW100" s="325"/>
      <c r="PX100" s="325"/>
      <c r="PY100" s="325"/>
      <c r="PZ100" s="325"/>
      <c r="QA100" s="325"/>
      <c r="QB100" s="325"/>
      <c r="QC100" s="325"/>
      <c r="QD100" s="325"/>
      <c r="QE100" s="325"/>
      <c r="QF100" s="325"/>
      <c r="QG100" s="325"/>
      <c r="QH100" s="325"/>
      <c r="QI100" s="325"/>
      <c r="QJ100" s="325"/>
      <c r="QK100" s="325"/>
      <c r="QL100" s="325"/>
      <c r="QM100" s="325"/>
      <c r="QN100" s="325"/>
      <c r="QO100" s="325"/>
      <c r="QP100" s="325"/>
      <c r="QQ100" s="325"/>
      <c r="QR100" s="325"/>
      <c r="QS100" s="325"/>
      <c r="QT100" s="325"/>
      <c r="QU100" s="325"/>
      <c r="QV100" s="325"/>
      <c r="QW100" s="325"/>
      <c r="QX100" s="325"/>
      <c r="QY100" s="325"/>
      <c r="QZ100" s="325"/>
      <c r="RA100" s="325"/>
      <c r="RB100" s="325"/>
      <c r="RC100" s="325"/>
    </row>
    <row r="101" spans="1:471" s="357" customFormat="1" ht="44.25" customHeight="1">
      <c r="A101" s="475" t="s">
        <v>3138</v>
      </c>
      <c r="B101" s="400" t="s">
        <v>1897</v>
      </c>
      <c r="C101" s="354" t="s">
        <v>1647</v>
      </c>
      <c r="D101" s="353">
        <v>65</v>
      </c>
      <c r="E101" s="353" t="s">
        <v>726</v>
      </c>
      <c r="F101" s="354"/>
      <c r="G101" s="353" t="s">
        <v>1716</v>
      </c>
      <c r="H101" s="352" t="s">
        <v>1578</v>
      </c>
      <c r="I101" s="352" t="s">
        <v>1683</v>
      </c>
      <c r="J101" s="484" t="s">
        <v>1668</v>
      </c>
      <c r="K101" s="354"/>
      <c r="L101" s="353" t="s">
        <v>1652</v>
      </c>
      <c r="M101" s="355" t="s">
        <v>1607</v>
      </c>
      <c r="N101" s="355" t="s">
        <v>1608</v>
      </c>
      <c r="O101" s="354"/>
      <c r="P101" s="354"/>
      <c r="Q101" s="353" t="s">
        <v>1677</v>
      </c>
      <c r="R101" s="354"/>
      <c r="S101" s="354"/>
      <c r="T101" s="354"/>
      <c r="U101" s="354"/>
      <c r="V101" s="354"/>
      <c r="W101" s="354"/>
      <c r="X101" s="354"/>
      <c r="Y101" s="354"/>
      <c r="Z101" s="354"/>
      <c r="AA101" s="353" t="s">
        <v>1666</v>
      </c>
      <c r="AB101" s="353" t="s">
        <v>1601</v>
      </c>
      <c r="AC101" s="354"/>
      <c r="AD101" s="354"/>
      <c r="AE101" s="354"/>
      <c r="AF101" s="354"/>
      <c r="AG101" s="354"/>
      <c r="AH101" s="354"/>
      <c r="AI101" s="354"/>
      <c r="AJ101" s="354"/>
      <c r="AK101" s="354"/>
      <c r="AL101" s="354"/>
      <c r="AM101" s="430"/>
      <c r="AN101" s="325"/>
      <c r="AO101" s="325"/>
      <c r="AP101" s="325"/>
      <c r="AQ101" s="325"/>
      <c r="AR101" s="325"/>
      <c r="AS101" s="325"/>
      <c r="AT101" s="325"/>
      <c r="AU101" s="325"/>
      <c r="AV101" s="325"/>
      <c r="AW101" s="325"/>
      <c r="AX101" s="325"/>
      <c r="AY101" s="325"/>
      <c r="AZ101" s="325"/>
      <c r="BA101" s="325"/>
      <c r="BB101" s="325"/>
      <c r="BC101" s="325"/>
      <c r="BD101" s="325"/>
      <c r="BE101" s="325"/>
      <c r="BF101" s="325"/>
      <c r="BG101" s="325"/>
      <c r="BH101" s="325"/>
      <c r="BI101" s="325"/>
      <c r="BJ101" s="325"/>
      <c r="BK101" s="325"/>
      <c r="BL101" s="325"/>
      <c r="BM101" s="325"/>
      <c r="BN101" s="325"/>
      <c r="BO101" s="325"/>
      <c r="BP101" s="325"/>
      <c r="BQ101" s="325"/>
      <c r="BR101" s="325"/>
      <c r="BS101" s="325"/>
      <c r="BT101" s="325"/>
      <c r="BU101" s="325"/>
      <c r="BV101" s="325"/>
      <c r="BW101" s="325"/>
      <c r="BX101" s="325"/>
      <c r="BY101" s="325"/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25"/>
      <c r="CV101" s="325"/>
      <c r="CW101" s="325"/>
      <c r="CX101" s="325"/>
      <c r="CY101" s="325"/>
      <c r="CZ101" s="325"/>
      <c r="DA101" s="325"/>
      <c r="DB101" s="325"/>
      <c r="DC101" s="325"/>
      <c r="DD101" s="325"/>
      <c r="DE101" s="325"/>
      <c r="DF101" s="325"/>
      <c r="DG101" s="325"/>
      <c r="DH101" s="325"/>
      <c r="DI101" s="325"/>
      <c r="DJ101" s="325"/>
      <c r="DK101" s="325"/>
      <c r="DL101" s="325"/>
      <c r="DM101" s="325"/>
      <c r="DN101" s="325"/>
      <c r="DO101" s="325"/>
      <c r="DP101" s="325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  <c r="EE101" s="325"/>
      <c r="EF101" s="325"/>
      <c r="EG101" s="325"/>
      <c r="EH101" s="325"/>
      <c r="EI101" s="325"/>
      <c r="EJ101" s="325"/>
      <c r="EK101" s="325"/>
      <c r="EL101" s="325"/>
      <c r="EM101" s="325"/>
      <c r="EN101" s="325"/>
      <c r="EO101" s="325"/>
      <c r="EP101" s="325"/>
      <c r="EQ101" s="325"/>
      <c r="ER101" s="325"/>
      <c r="ES101" s="325"/>
      <c r="ET101" s="325"/>
      <c r="EU101" s="325"/>
      <c r="EV101" s="325"/>
      <c r="EW101" s="325"/>
      <c r="EX101" s="325"/>
      <c r="EY101" s="325"/>
      <c r="EZ101" s="325"/>
      <c r="FA101" s="325"/>
      <c r="FB101" s="325"/>
      <c r="FC101" s="325"/>
      <c r="FD101" s="325"/>
      <c r="FE101" s="325"/>
      <c r="FF101" s="325"/>
      <c r="FG101" s="325"/>
      <c r="FH101" s="325"/>
      <c r="FI101" s="325"/>
      <c r="FJ101" s="325"/>
      <c r="FK101" s="325"/>
      <c r="FL101" s="325"/>
      <c r="FM101" s="325"/>
      <c r="FN101" s="325"/>
      <c r="FO101" s="325"/>
      <c r="FP101" s="325"/>
      <c r="FQ101" s="325"/>
      <c r="FR101" s="325"/>
      <c r="FS101" s="325"/>
      <c r="FT101" s="325"/>
      <c r="FU101" s="325"/>
      <c r="FV101" s="325"/>
      <c r="FW101" s="325"/>
      <c r="FX101" s="325"/>
      <c r="FY101" s="325"/>
      <c r="FZ101" s="325"/>
      <c r="GA101" s="325"/>
      <c r="GB101" s="325"/>
      <c r="GC101" s="325"/>
      <c r="GD101" s="325"/>
      <c r="GE101" s="325"/>
      <c r="GF101" s="325"/>
      <c r="GG101" s="325"/>
      <c r="GH101" s="325"/>
      <c r="GI101" s="325"/>
      <c r="GJ101" s="325"/>
      <c r="GK101" s="325"/>
      <c r="GL101" s="325"/>
      <c r="GM101" s="325"/>
      <c r="GN101" s="325"/>
      <c r="GO101" s="325"/>
      <c r="GP101" s="325"/>
      <c r="GQ101" s="325"/>
      <c r="GR101" s="325"/>
      <c r="GS101" s="325"/>
      <c r="GT101" s="325"/>
      <c r="GU101" s="325"/>
      <c r="GV101" s="325"/>
      <c r="GW101" s="325"/>
      <c r="GX101" s="325"/>
      <c r="GY101" s="325"/>
      <c r="GZ101" s="325"/>
      <c r="HA101" s="325"/>
      <c r="HB101" s="325"/>
      <c r="HC101" s="325"/>
      <c r="HD101" s="325"/>
      <c r="HE101" s="325"/>
      <c r="HF101" s="325"/>
      <c r="HG101" s="325"/>
      <c r="HH101" s="325"/>
      <c r="HI101" s="325"/>
      <c r="HJ101" s="325"/>
      <c r="HK101" s="325"/>
      <c r="HL101" s="325"/>
      <c r="HM101" s="325"/>
      <c r="HN101" s="325"/>
      <c r="HO101" s="325"/>
      <c r="HP101" s="325"/>
      <c r="HQ101" s="325"/>
      <c r="HR101" s="325"/>
      <c r="HS101" s="325"/>
      <c r="HT101" s="325"/>
      <c r="HU101" s="325"/>
      <c r="HV101" s="325"/>
      <c r="HW101" s="325"/>
      <c r="HX101" s="325"/>
      <c r="HY101" s="325"/>
      <c r="HZ101" s="325"/>
      <c r="IA101" s="325"/>
      <c r="IB101" s="325"/>
      <c r="IC101" s="325"/>
      <c r="ID101" s="325"/>
      <c r="IE101" s="325"/>
      <c r="IF101" s="325"/>
      <c r="IG101" s="325"/>
      <c r="IH101" s="325"/>
      <c r="II101" s="325"/>
      <c r="IJ101" s="325"/>
      <c r="IK101" s="325"/>
      <c r="IL101" s="325"/>
      <c r="IM101" s="325"/>
      <c r="IN101" s="325"/>
      <c r="IO101" s="325"/>
      <c r="IP101" s="325"/>
      <c r="IQ101" s="325"/>
      <c r="IR101" s="325"/>
      <c r="IS101" s="325"/>
      <c r="IT101" s="325"/>
      <c r="IU101" s="325"/>
      <c r="IV101" s="325"/>
      <c r="IW101" s="325"/>
      <c r="IX101" s="325"/>
      <c r="IY101" s="325"/>
      <c r="IZ101" s="325"/>
      <c r="JA101" s="325"/>
      <c r="JB101" s="325"/>
      <c r="JC101" s="325"/>
      <c r="JD101" s="325"/>
      <c r="JE101" s="325"/>
      <c r="JF101" s="325"/>
      <c r="JG101" s="325"/>
      <c r="JH101" s="325"/>
      <c r="JI101" s="325"/>
      <c r="JJ101" s="325"/>
      <c r="JK101" s="325"/>
      <c r="JL101" s="325"/>
      <c r="JM101" s="325"/>
      <c r="JN101" s="325"/>
      <c r="JO101" s="325"/>
      <c r="JP101" s="325"/>
      <c r="JQ101" s="325"/>
      <c r="JR101" s="325"/>
      <c r="JS101" s="325"/>
      <c r="JT101" s="325"/>
      <c r="JU101" s="325"/>
      <c r="JV101" s="325"/>
      <c r="JW101" s="325"/>
      <c r="JX101" s="325"/>
      <c r="JY101" s="325"/>
      <c r="JZ101" s="325"/>
      <c r="KA101" s="325"/>
      <c r="KB101" s="325"/>
      <c r="KC101" s="325"/>
      <c r="KD101" s="325"/>
      <c r="KE101" s="325"/>
      <c r="KF101" s="325"/>
      <c r="KG101" s="325"/>
      <c r="KH101" s="325"/>
      <c r="KI101" s="325"/>
      <c r="KJ101" s="325"/>
      <c r="KK101" s="325"/>
      <c r="KL101" s="325"/>
      <c r="KM101" s="325"/>
      <c r="KN101" s="325"/>
      <c r="KO101" s="325"/>
      <c r="KP101" s="325"/>
      <c r="KQ101" s="325"/>
      <c r="KR101" s="325"/>
      <c r="KS101" s="325"/>
      <c r="KT101" s="325"/>
      <c r="KU101" s="325"/>
      <c r="KV101" s="325"/>
      <c r="KW101" s="325"/>
      <c r="KX101" s="325"/>
      <c r="KY101" s="325"/>
      <c r="KZ101" s="325"/>
      <c r="LA101" s="325"/>
      <c r="LB101" s="325"/>
      <c r="LC101" s="325"/>
      <c r="LD101" s="325"/>
      <c r="LE101" s="325"/>
      <c r="LF101" s="325"/>
      <c r="LG101" s="325"/>
      <c r="LH101" s="325"/>
      <c r="LI101" s="325"/>
      <c r="LJ101" s="325"/>
      <c r="LK101" s="325"/>
      <c r="LL101" s="325"/>
      <c r="LM101" s="325"/>
      <c r="LN101" s="325"/>
      <c r="LO101" s="325"/>
      <c r="LP101" s="325"/>
      <c r="LQ101" s="325"/>
      <c r="LR101" s="325"/>
      <c r="LS101" s="325"/>
      <c r="LT101" s="325"/>
      <c r="LU101" s="325"/>
      <c r="LV101" s="325"/>
      <c r="LW101" s="325"/>
      <c r="LX101" s="325"/>
      <c r="LY101" s="325"/>
      <c r="LZ101" s="325"/>
      <c r="MA101" s="325"/>
      <c r="MB101" s="325"/>
      <c r="MC101" s="325"/>
      <c r="MD101" s="325"/>
      <c r="ME101" s="325"/>
      <c r="MF101" s="325"/>
      <c r="MG101" s="325"/>
      <c r="MH101" s="325"/>
      <c r="MI101" s="325"/>
      <c r="MJ101" s="325"/>
      <c r="MK101" s="325"/>
      <c r="ML101" s="325"/>
      <c r="MM101" s="325"/>
      <c r="MN101" s="325"/>
      <c r="MO101" s="325"/>
      <c r="MP101" s="325"/>
      <c r="MQ101" s="325"/>
      <c r="MR101" s="325"/>
      <c r="MS101" s="325"/>
      <c r="MT101" s="325"/>
      <c r="MU101" s="325"/>
      <c r="MV101" s="325"/>
      <c r="MW101" s="325"/>
      <c r="MX101" s="325"/>
      <c r="MY101" s="325"/>
      <c r="MZ101" s="325"/>
      <c r="NA101" s="325"/>
      <c r="NB101" s="325"/>
      <c r="NC101" s="325"/>
      <c r="ND101" s="325"/>
      <c r="NE101" s="325"/>
      <c r="NF101" s="325"/>
      <c r="NG101" s="325"/>
      <c r="NH101" s="325"/>
      <c r="NI101" s="325"/>
      <c r="NJ101" s="325"/>
      <c r="NK101" s="325"/>
      <c r="NL101" s="325"/>
      <c r="NM101" s="325"/>
      <c r="NN101" s="325"/>
      <c r="NO101" s="325"/>
      <c r="NP101" s="325"/>
      <c r="NQ101" s="325"/>
      <c r="NR101" s="325"/>
      <c r="NS101" s="325"/>
      <c r="NT101" s="325"/>
      <c r="NU101" s="325"/>
      <c r="NV101" s="325"/>
      <c r="NW101" s="325"/>
      <c r="NX101" s="325"/>
      <c r="NY101" s="325"/>
      <c r="NZ101" s="325"/>
      <c r="OA101" s="325"/>
      <c r="OB101" s="325"/>
      <c r="OC101" s="325"/>
      <c r="OD101" s="325"/>
      <c r="OE101" s="325"/>
      <c r="OF101" s="325"/>
      <c r="OG101" s="325"/>
      <c r="OH101" s="325"/>
      <c r="OI101" s="325"/>
      <c r="OJ101" s="325"/>
      <c r="OK101" s="325"/>
      <c r="OL101" s="325"/>
      <c r="OM101" s="325"/>
      <c r="ON101" s="325"/>
      <c r="OO101" s="325"/>
      <c r="OP101" s="325"/>
      <c r="OQ101" s="325"/>
      <c r="OR101" s="325"/>
      <c r="OS101" s="325"/>
      <c r="OT101" s="325"/>
      <c r="OU101" s="325"/>
      <c r="OV101" s="325"/>
      <c r="OW101" s="325"/>
      <c r="OX101" s="325"/>
      <c r="OY101" s="325"/>
      <c r="OZ101" s="325"/>
      <c r="PA101" s="325"/>
      <c r="PB101" s="325"/>
      <c r="PC101" s="325"/>
      <c r="PD101" s="325"/>
      <c r="PE101" s="325"/>
      <c r="PF101" s="325"/>
      <c r="PG101" s="325"/>
      <c r="PH101" s="325"/>
      <c r="PI101" s="325"/>
      <c r="PJ101" s="325"/>
      <c r="PK101" s="325"/>
      <c r="PL101" s="325"/>
      <c r="PM101" s="325"/>
      <c r="PN101" s="325"/>
      <c r="PO101" s="325"/>
      <c r="PP101" s="325"/>
      <c r="PQ101" s="325"/>
      <c r="PR101" s="325"/>
      <c r="PS101" s="325"/>
      <c r="PT101" s="325"/>
      <c r="PU101" s="325"/>
      <c r="PV101" s="325"/>
      <c r="PW101" s="325"/>
      <c r="PX101" s="325"/>
      <c r="PY101" s="325"/>
      <c r="PZ101" s="325"/>
      <c r="QA101" s="325"/>
      <c r="QB101" s="325"/>
      <c r="QC101" s="325"/>
      <c r="QD101" s="325"/>
      <c r="QE101" s="325"/>
      <c r="QF101" s="325"/>
      <c r="QG101" s="325"/>
      <c r="QH101" s="325"/>
      <c r="QI101" s="325"/>
      <c r="QJ101" s="325"/>
      <c r="QK101" s="325"/>
      <c r="QL101" s="325"/>
      <c r="QM101" s="325"/>
      <c r="QN101" s="325"/>
      <c r="QO101" s="325"/>
      <c r="QP101" s="325"/>
      <c r="QQ101" s="325"/>
      <c r="QR101" s="325"/>
      <c r="QS101" s="325"/>
      <c r="QT101" s="325"/>
      <c r="QU101" s="325"/>
      <c r="QV101" s="325"/>
      <c r="QW101" s="325"/>
      <c r="QX101" s="325"/>
      <c r="QY101" s="325"/>
      <c r="QZ101" s="325"/>
      <c r="RA101" s="325"/>
      <c r="RB101" s="325"/>
      <c r="RC101" s="325"/>
    </row>
    <row r="102" spans="1:471" s="357" customFormat="1" ht="44.25" customHeight="1" thickBot="1">
      <c r="A102" s="475" t="s">
        <v>3138</v>
      </c>
      <c r="B102" s="431" t="s">
        <v>1897</v>
      </c>
      <c r="C102" s="433" t="s">
        <v>1647</v>
      </c>
      <c r="D102" s="434">
        <v>65</v>
      </c>
      <c r="E102" s="434" t="s">
        <v>726</v>
      </c>
      <c r="F102" s="433"/>
      <c r="G102" s="434" t="s">
        <v>1716</v>
      </c>
      <c r="H102" s="432" t="s">
        <v>1579</v>
      </c>
      <c r="I102" s="432" t="s">
        <v>1749</v>
      </c>
      <c r="J102" s="467" t="s">
        <v>1668</v>
      </c>
      <c r="K102" s="433"/>
      <c r="L102" s="434" t="s">
        <v>1652</v>
      </c>
      <c r="M102" s="435" t="s">
        <v>1607</v>
      </c>
      <c r="N102" s="435" t="s">
        <v>1608</v>
      </c>
      <c r="O102" s="433"/>
      <c r="P102" s="433"/>
      <c r="Q102" s="434" t="s">
        <v>1677</v>
      </c>
      <c r="R102" s="433"/>
      <c r="S102" s="433"/>
      <c r="T102" s="433"/>
      <c r="U102" s="433"/>
      <c r="V102" s="433"/>
      <c r="W102" s="433"/>
      <c r="X102" s="433"/>
      <c r="Y102" s="433"/>
      <c r="Z102" s="433"/>
      <c r="AA102" s="434" t="s">
        <v>1666</v>
      </c>
      <c r="AB102" s="434" t="s">
        <v>1601</v>
      </c>
      <c r="AC102" s="433"/>
      <c r="AD102" s="433"/>
      <c r="AE102" s="433"/>
      <c r="AF102" s="433"/>
      <c r="AG102" s="433"/>
      <c r="AH102" s="433"/>
      <c r="AI102" s="433"/>
      <c r="AJ102" s="433"/>
      <c r="AK102" s="433"/>
      <c r="AL102" s="433"/>
      <c r="AM102" s="436"/>
      <c r="AN102" s="325"/>
      <c r="AO102" s="325"/>
      <c r="AP102" s="325"/>
      <c r="AQ102" s="325"/>
      <c r="AR102" s="325"/>
      <c r="AS102" s="325"/>
      <c r="AT102" s="325"/>
      <c r="AU102" s="325"/>
      <c r="AV102" s="325"/>
      <c r="AW102" s="325"/>
      <c r="AX102" s="325"/>
      <c r="AY102" s="325"/>
      <c r="AZ102" s="325"/>
      <c r="BA102" s="325"/>
      <c r="BB102" s="325"/>
      <c r="BC102" s="325"/>
      <c r="BD102" s="325"/>
      <c r="BE102" s="325"/>
      <c r="BF102" s="325"/>
      <c r="BG102" s="325"/>
      <c r="BH102" s="325"/>
      <c r="BI102" s="325"/>
      <c r="BJ102" s="325"/>
      <c r="BK102" s="325"/>
      <c r="BL102" s="325"/>
      <c r="BM102" s="325"/>
      <c r="BN102" s="325"/>
      <c r="BO102" s="325"/>
      <c r="BP102" s="325"/>
      <c r="BQ102" s="325"/>
      <c r="BR102" s="325"/>
      <c r="BS102" s="325"/>
      <c r="BT102" s="325"/>
      <c r="BU102" s="325"/>
      <c r="BV102" s="325"/>
      <c r="BW102" s="325"/>
      <c r="BX102" s="325"/>
      <c r="BY102" s="325"/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25"/>
      <c r="CV102" s="325"/>
      <c r="CW102" s="325"/>
      <c r="CX102" s="325"/>
      <c r="CY102" s="325"/>
      <c r="CZ102" s="325"/>
      <c r="DA102" s="325"/>
      <c r="DB102" s="325"/>
      <c r="DC102" s="325"/>
      <c r="DD102" s="325"/>
      <c r="DE102" s="325"/>
      <c r="DF102" s="325"/>
      <c r="DG102" s="325"/>
      <c r="DH102" s="325"/>
      <c r="DI102" s="325"/>
      <c r="DJ102" s="325"/>
      <c r="DK102" s="325"/>
      <c r="DL102" s="325"/>
      <c r="DM102" s="325"/>
      <c r="DN102" s="325"/>
      <c r="DO102" s="325"/>
      <c r="DP102" s="325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  <c r="EE102" s="325"/>
      <c r="EF102" s="325"/>
      <c r="EG102" s="325"/>
      <c r="EH102" s="325"/>
      <c r="EI102" s="325"/>
      <c r="EJ102" s="325"/>
      <c r="EK102" s="325"/>
      <c r="EL102" s="325"/>
      <c r="EM102" s="325"/>
      <c r="EN102" s="325"/>
      <c r="EO102" s="325"/>
      <c r="EP102" s="325"/>
      <c r="EQ102" s="325"/>
      <c r="ER102" s="325"/>
      <c r="ES102" s="325"/>
      <c r="ET102" s="325"/>
      <c r="EU102" s="325"/>
      <c r="EV102" s="325"/>
      <c r="EW102" s="325"/>
      <c r="EX102" s="325"/>
      <c r="EY102" s="325"/>
      <c r="EZ102" s="325"/>
      <c r="FA102" s="325"/>
      <c r="FB102" s="325"/>
      <c r="FC102" s="325"/>
      <c r="FD102" s="325"/>
      <c r="FE102" s="325"/>
      <c r="FF102" s="325"/>
      <c r="FG102" s="325"/>
      <c r="FH102" s="325"/>
      <c r="FI102" s="325"/>
      <c r="FJ102" s="325"/>
      <c r="FK102" s="325"/>
      <c r="FL102" s="325"/>
      <c r="FM102" s="325"/>
      <c r="FN102" s="325"/>
      <c r="FO102" s="325"/>
      <c r="FP102" s="325"/>
      <c r="FQ102" s="325"/>
      <c r="FR102" s="325"/>
      <c r="FS102" s="325"/>
      <c r="FT102" s="325"/>
      <c r="FU102" s="325"/>
      <c r="FV102" s="325"/>
      <c r="FW102" s="325"/>
      <c r="FX102" s="325"/>
      <c r="FY102" s="325"/>
      <c r="FZ102" s="325"/>
      <c r="GA102" s="325"/>
      <c r="GB102" s="325"/>
      <c r="GC102" s="325"/>
      <c r="GD102" s="325"/>
      <c r="GE102" s="325"/>
      <c r="GF102" s="325"/>
      <c r="GG102" s="325"/>
      <c r="GH102" s="325"/>
      <c r="GI102" s="325"/>
      <c r="GJ102" s="325"/>
      <c r="GK102" s="325"/>
      <c r="GL102" s="325"/>
      <c r="GM102" s="325"/>
      <c r="GN102" s="325"/>
      <c r="GO102" s="325"/>
      <c r="GP102" s="325"/>
      <c r="GQ102" s="325"/>
      <c r="GR102" s="325"/>
      <c r="GS102" s="325"/>
      <c r="GT102" s="325"/>
      <c r="GU102" s="325"/>
      <c r="GV102" s="325"/>
      <c r="GW102" s="325"/>
      <c r="GX102" s="325"/>
      <c r="GY102" s="325"/>
      <c r="GZ102" s="325"/>
      <c r="HA102" s="325"/>
      <c r="HB102" s="325"/>
      <c r="HC102" s="325"/>
      <c r="HD102" s="325"/>
      <c r="HE102" s="325"/>
      <c r="HF102" s="325"/>
      <c r="HG102" s="325"/>
      <c r="HH102" s="325"/>
      <c r="HI102" s="325"/>
      <c r="HJ102" s="325"/>
      <c r="HK102" s="325"/>
      <c r="HL102" s="325"/>
      <c r="HM102" s="325"/>
      <c r="HN102" s="325"/>
      <c r="HO102" s="325"/>
      <c r="HP102" s="325"/>
      <c r="HQ102" s="325"/>
      <c r="HR102" s="325"/>
      <c r="HS102" s="325"/>
      <c r="HT102" s="325"/>
      <c r="HU102" s="325"/>
      <c r="HV102" s="325"/>
      <c r="HW102" s="325"/>
      <c r="HX102" s="325"/>
      <c r="HY102" s="325"/>
      <c r="HZ102" s="325"/>
      <c r="IA102" s="325"/>
      <c r="IB102" s="325"/>
      <c r="IC102" s="325"/>
      <c r="ID102" s="325"/>
      <c r="IE102" s="325"/>
      <c r="IF102" s="325"/>
      <c r="IG102" s="325"/>
      <c r="IH102" s="325"/>
      <c r="II102" s="325"/>
      <c r="IJ102" s="325"/>
      <c r="IK102" s="325"/>
      <c r="IL102" s="325"/>
      <c r="IM102" s="325"/>
      <c r="IN102" s="325"/>
      <c r="IO102" s="325"/>
      <c r="IP102" s="325"/>
      <c r="IQ102" s="325"/>
      <c r="IR102" s="325"/>
      <c r="IS102" s="325"/>
      <c r="IT102" s="325"/>
      <c r="IU102" s="325"/>
      <c r="IV102" s="325"/>
      <c r="IW102" s="325"/>
      <c r="IX102" s="325"/>
      <c r="IY102" s="325"/>
      <c r="IZ102" s="325"/>
      <c r="JA102" s="325"/>
      <c r="JB102" s="325"/>
      <c r="JC102" s="325"/>
      <c r="JD102" s="325"/>
      <c r="JE102" s="325"/>
      <c r="JF102" s="325"/>
      <c r="JG102" s="325"/>
      <c r="JH102" s="325"/>
      <c r="JI102" s="325"/>
      <c r="JJ102" s="325"/>
      <c r="JK102" s="325"/>
      <c r="JL102" s="325"/>
      <c r="JM102" s="325"/>
      <c r="JN102" s="325"/>
      <c r="JO102" s="325"/>
      <c r="JP102" s="325"/>
      <c r="JQ102" s="325"/>
      <c r="JR102" s="325"/>
      <c r="JS102" s="325"/>
      <c r="JT102" s="325"/>
      <c r="JU102" s="325"/>
      <c r="JV102" s="325"/>
      <c r="JW102" s="325"/>
      <c r="JX102" s="325"/>
      <c r="JY102" s="325"/>
      <c r="JZ102" s="325"/>
      <c r="KA102" s="325"/>
      <c r="KB102" s="325"/>
      <c r="KC102" s="325"/>
      <c r="KD102" s="325"/>
      <c r="KE102" s="325"/>
      <c r="KF102" s="325"/>
      <c r="KG102" s="325"/>
      <c r="KH102" s="325"/>
      <c r="KI102" s="325"/>
      <c r="KJ102" s="325"/>
      <c r="KK102" s="325"/>
      <c r="KL102" s="325"/>
      <c r="KM102" s="325"/>
      <c r="KN102" s="325"/>
      <c r="KO102" s="325"/>
      <c r="KP102" s="325"/>
      <c r="KQ102" s="325"/>
      <c r="KR102" s="325"/>
      <c r="KS102" s="325"/>
      <c r="KT102" s="325"/>
      <c r="KU102" s="325"/>
      <c r="KV102" s="325"/>
      <c r="KW102" s="325"/>
      <c r="KX102" s="325"/>
      <c r="KY102" s="325"/>
      <c r="KZ102" s="325"/>
      <c r="LA102" s="325"/>
      <c r="LB102" s="325"/>
      <c r="LC102" s="325"/>
      <c r="LD102" s="325"/>
      <c r="LE102" s="325"/>
      <c r="LF102" s="325"/>
      <c r="LG102" s="325"/>
      <c r="LH102" s="325"/>
      <c r="LI102" s="325"/>
      <c r="LJ102" s="325"/>
      <c r="LK102" s="325"/>
      <c r="LL102" s="325"/>
      <c r="LM102" s="325"/>
      <c r="LN102" s="325"/>
      <c r="LO102" s="325"/>
      <c r="LP102" s="325"/>
      <c r="LQ102" s="325"/>
      <c r="LR102" s="325"/>
      <c r="LS102" s="325"/>
      <c r="LT102" s="325"/>
      <c r="LU102" s="325"/>
      <c r="LV102" s="325"/>
      <c r="LW102" s="325"/>
      <c r="LX102" s="325"/>
      <c r="LY102" s="325"/>
      <c r="LZ102" s="325"/>
      <c r="MA102" s="325"/>
      <c r="MB102" s="325"/>
      <c r="MC102" s="325"/>
      <c r="MD102" s="325"/>
      <c r="ME102" s="325"/>
      <c r="MF102" s="325"/>
      <c r="MG102" s="325"/>
      <c r="MH102" s="325"/>
      <c r="MI102" s="325"/>
      <c r="MJ102" s="325"/>
      <c r="MK102" s="325"/>
      <c r="ML102" s="325"/>
      <c r="MM102" s="325"/>
      <c r="MN102" s="325"/>
      <c r="MO102" s="325"/>
      <c r="MP102" s="325"/>
      <c r="MQ102" s="325"/>
      <c r="MR102" s="325"/>
      <c r="MS102" s="325"/>
      <c r="MT102" s="325"/>
      <c r="MU102" s="325"/>
      <c r="MV102" s="325"/>
      <c r="MW102" s="325"/>
      <c r="MX102" s="325"/>
      <c r="MY102" s="325"/>
      <c r="MZ102" s="325"/>
      <c r="NA102" s="325"/>
      <c r="NB102" s="325"/>
      <c r="NC102" s="325"/>
      <c r="ND102" s="325"/>
      <c r="NE102" s="325"/>
      <c r="NF102" s="325"/>
      <c r="NG102" s="325"/>
      <c r="NH102" s="325"/>
      <c r="NI102" s="325"/>
      <c r="NJ102" s="325"/>
      <c r="NK102" s="325"/>
      <c r="NL102" s="325"/>
      <c r="NM102" s="325"/>
      <c r="NN102" s="325"/>
      <c r="NO102" s="325"/>
      <c r="NP102" s="325"/>
      <c r="NQ102" s="325"/>
      <c r="NR102" s="325"/>
      <c r="NS102" s="325"/>
      <c r="NT102" s="325"/>
      <c r="NU102" s="325"/>
      <c r="NV102" s="325"/>
      <c r="NW102" s="325"/>
      <c r="NX102" s="325"/>
      <c r="NY102" s="325"/>
      <c r="NZ102" s="325"/>
      <c r="OA102" s="325"/>
      <c r="OB102" s="325"/>
      <c r="OC102" s="325"/>
      <c r="OD102" s="325"/>
      <c r="OE102" s="325"/>
      <c r="OF102" s="325"/>
      <c r="OG102" s="325"/>
      <c r="OH102" s="325"/>
      <c r="OI102" s="325"/>
      <c r="OJ102" s="325"/>
      <c r="OK102" s="325"/>
      <c r="OL102" s="325"/>
      <c r="OM102" s="325"/>
      <c r="ON102" s="325"/>
      <c r="OO102" s="325"/>
      <c r="OP102" s="325"/>
      <c r="OQ102" s="325"/>
      <c r="OR102" s="325"/>
      <c r="OS102" s="325"/>
      <c r="OT102" s="325"/>
      <c r="OU102" s="325"/>
      <c r="OV102" s="325"/>
      <c r="OW102" s="325"/>
      <c r="OX102" s="325"/>
      <c r="OY102" s="325"/>
      <c r="OZ102" s="325"/>
      <c r="PA102" s="325"/>
      <c r="PB102" s="325"/>
      <c r="PC102" s="325"/>
      <c r="PD102" s="325"/>
      <c r="PE102" s="325"/>
      <c r="PF102" s="325"/>
      <c r="PG102" s="325"/>
      <c r="PH102" s="325"/>
      <c r="PI102" s="325"/>
      <c r="PJ102" s="325"/>
      <c r="PK102" s="325"/>
      <c r="PL102" s="325"/>
      <c r="PM102" s="325"/>
      <c r="PN102" s="325"/>
      <c r="PO102" s="325"/>
      <c r="PP102" s="325"/>
      <c r="PQ102" s="325"/>
      <c r="PR102" s="325"/>
      <c r="PS102" s="325"/>
      <c r="PT102" s="325"/>
      <c r="PU102" s="325"/>
      <c r="PV102" s="325"/>
      <c r="PW102" s="325"/>
      <c r="PX102" s="325"/>
      <c r="PY102" s="325"/>
      <c r="PZ102" s="325"/>
      <c r="QA102" s="325"/>
      <c r="QB102" s="325"/>
      <c r="QC102" s="325"/>
      <c r="QD102" s="325"/>
      <c r="QE102" s="325"/>
      <c r="QF102" s="325"/>
      <c r="QG102" s="325"/>
      <c r="QH102" s="325"/>
      <c r="QI102" s="325"/>
      <c r="QJ102" s="325"/>
      <c r="QK102" s="325"/>
      <c r="QL102" s="325"/>
      <c r="QM102" s="325"/>
      <c r="QN102" s="325"/>
      <c r="QO102" s="325"/>
      <c r="QP102" s="325"/>
      <c r="QQ102" s="325"/>
      <c r="QR102" s="325"/>
      <c r="QS102" s="325"/>
      <c r="QT102" s="325"/>
      <c r="QU102" s="325"/>
      <c r="QV102" s="325"/>
      <c r="QW102" s="325"/>
      <c r="QX102" s="325"/>
      <c r="QY102" s="325"/>
      <c r="QZ102" s="325"/>
      <c r="RA102" s="325"/>
      <c r="RB102" s="325"/>
      <c r="RC102" s="325"/>
    </row>
    <row r="103" spans="1:471" s="357" customFormat="1" ht="44.25" customHeight="1">
      <c r="A103" s="476" t="s">
        <v>3138</v>
      </c>
      <c r="B103" s="367" t="s">
        <v>1903</v>
      </c>
      <c r="C103" s="372" t="s">
        <v>1647</v>
      </c>
      <c r="D103" s="369">
        <v>45</v>
      </c>
      <c r="E103" s="369" t="s">
        <v>726</v>
      </c>
      <c r="F103" s="369" t="s">
        <v>45</v>
      </c>
      <c r="G103" s="369" t="s">
        <v>1716</v>
      </c>
      <c r="H103" s="368" t="s">
        <v>1576</v>
      </c>
      <c r="I103" s="368" t="s">
        <v>1872</v>
      </c>
      <c r="J103" s="477" t="s">
        <v>1668</v>
      </c>
      <c r="K103" s="372"/>
      <c r="L103" s="369" t="s">
        <v>1652</v>
      </c>
      <c r="M103" s="371" t="s">
        <v>1607</v>
      </c>
      <c r="N103" s="371" t="s">
        <v>1608</v>
      </c>
      <c r="O103" s="372"/>
      <c r="P103" s="372"/>
      <c r="Q103" s="369" t="s">
        <v>1677</v>
      </c>
      <c r="R103" s="372"/>
      <c r="S103" s="372"/>
      <c r="T103" s="372"/>
      <c r="U103" s="372"/>
      <c r="V103" s="372"/>
      <c r="W103" s="372"/>
      <c r="X103" s="372"/>
      <c r="Y103" s="372"/>
      <c r="Z103" s="372"/>
      <c r="AA103" s="369" t="s">
        <v>1666</v>
      </c>
      <c r="AB103" s="369" t="s">
        <v>1601</v>
      </c>
      <c r="AC103" s="372"/>
      <c r="AD103" s="372"/>
      <c r="AE103" s="372"/>
      <c r="AF103" s="372"/>
      <c r="AG103" s="372"/>
      <c r="AH103" s="372"/>
      <c r="AI103" s="372"/>
      <c r="AJ103" s="372"/>
      <c r="AK103" s="372"/>
      <c r="AL103" s="372"/>
      <c r="AM103" s="491"/>
      <c r="AN103" s="325"/>
      <c r="AO103" s="325"/>
      <c r="AP103" s="325"/>
      <c r="AQ103" s="325"/>
      <c r="AR103" s="325"/>
      <c r="AS103" s="325"/>
      <c r="AT103" s="325"/>
      <c r="AU103" s="325"/>
      <c r="AV103" s="325"/>
      <c r="AW103" s="325"/>
      <c r="AX103" s="325"/>
      <c r="AY103" s="325"/>
      <c r="AZ103" s="325"/>
      <c r="BA103" s="325"/>
      <c r="BB103" s="325"/>
      <c r="BC103" s="325"/>
      <c r="BD103" s="325"/>
      <c r="BE103" s="325"/>
      <c r="BF103" s="325"/>
      <c r="BG103" s="325"/>
      <c r="BH103" s="325"/>
      <c r="BI103" s="325"/>
      <c r="BJ103" s="325"/>
      <c r="BK103" s="325"/>
      <c r="BL103" s="325"/>
      <c r="BM103" s="325"/>
      <c r="BN103" s="325"/>
      <c r="BO103" s="325"/>
      <c r="BP103" s="325"/>
      <c r="BQ103" s="325"/>
      <c r="BR103" s="325"/>
      <c r="BS103" s="325"/>
      <c r="BT103" s="325"/>
      <c r="BU103" s="325"/>
      <c r="BV103" s="325"/>
      <c r="BW103" s="325"/>
      <c r="BX103" s="325"/>
      <c r="BY103" s="325"/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25"/>
      <c r="CV103" s="325"/>
      <c r="CW103" s="325"/>
      <c r="CX103" s="325"/>
      <c r="CY103" s="325"/>
      <c r="CZ103" s="325"/>
      <c r="DA103" s="325"/>
      <c r="DB103" s="325"/>
      <c r="DC103" s="325"/>
      <c r="DD103" s="325"/>
      <c r="DE103" s="325"/>
      <c r="DF103" s="325"/>
      <c r="DG103" s="325"/>
      <c r="DH103" s="325"/>
      <c r="DI103" s="325"/>
      <c r="DJ103" s="325"/>
      <c r="DK103" s="325"/>
      <c r="DL103" s="325"/>
      <c r="DM103" s="325"/>
      <c r="DN103" s="325"/>
      <c r="DO103" s="325"/>
      <c r="DP103" s="325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  <c r="EE103" s="325"/>
      <c r="EF103" s="325"/>
      <c r="EG103" s="325"/>
      <c r="EH103" s="325"/>
      <c r="EI103" s="325"/>
      <c r="EJ103" s="325"/>
      <c r="EK103" s="325"/>
      <c r="EL103" s="325"/>
      <c r="EM103" s="325"/>
      <c r="EN103" s="325"/>
      <c r="EO103" s="325"/>
      <c r="EP103" s="325"/>
      <c r="EQ103" s="325"/>
      <c r="ER103" s="325"/>
      <c r="ES103" s="325"/>
      <c r="ET103" s="325"/>
      <c r="EU103" s="325"/>
      <c r="EV103" s="325"/>
      <c r="EW103" s="325"/>
      <c r="EX103" s="325"/>
      <c r="EY103" s="325"/>
      <c r="EZ103" s="325"/>
      <c r="FA103" s="325"/>
      <c r="FB103" s="325"/>
      <c r="FC103" s="325"/>
      <c r="FD103" s="325"/>
      <c r="FE103" s="325"/>
      <c r="FF103" s="325"/>
      <c r="FG103" s="325"/>
      <c r="FH103" s="325"/>
      <c r="FI103" s="325"/>
      <c r="FJ103" s="325"/>
      <c r="FK103" s="325"/>
      <c r="FL103" s="325"/>
      <c r="FM103" s="325"/>
      <c r="FN103" s="325"/>
      <c r="FO103" s="325"/>
      <c r="FP103" s="325"/>
      <c r="FQ103" s="325"/>
      <c r="FR103" s="325"/>
      <c r="FS103" s="325"/>
      <c r="FT103" s="325"/>
      <c r="FU103" s="325"/>
      <c r="FV103" s="325"/>
      <c r="FW103" s="325"/>
      <c r="FX103" s="325"/>
      <c r="FY103" s="325"/>
      <c r="FZ103" s="325"/>
      <c r="GA103" s="325"/>
      <c r="GB103" s="325"/>
      <c r="GC103" s="325"/>
      <c r="GD103" s="325"/>
      <c r="GE103" s="325"/>
      <c r="GF103" s="325"/>
      <c r="GG103" s="325"/>
      <c r="GH103" s="325"/>
      <c r="GI103" s="325"/>
      <c r="GJ103" s="325"/>
      <c r="GK103" s="325"/>
      <c r="GL103" s="325"/>
      <c r="GM103" s="325"/>
      <c r="GN103" s="325"/>
      <c r="GO103" s="325"/>
      <c r="GP103" s="325"/>
      <c r="GQ103" s="325"/>
      <c r="GR103" s="325"/>
      <c r="GS103" s="325"/>
      <c r="GT103" s="325"/>
      <c r="GU103" s="325"/>
      <c r="GV103" s="325"/>
      <c r="GW103" s="325"/>
      <c r="GX103" s="325"/>
      <c r="GY103" s="325"/>
      <c r="GZ103" s="325"/>
      <c r="HA103" s="325"/>
      <c r="HB103" s="325"/>
      <c r="HC103" s="325"/>
      <c r="HD103" s="325"/>
      <c r="HE103" s="325"/>
      <c r="HF103" s="325"/>
      <c r="HG103" s="325"/>
      <c r="HH103" s="325"/>
      <c r="HI103" s="325"/>
      <c r="HJ103" s="325"/>
      <c r="HK103" s="325"/>
      <c r="HL103" s="325"/>
      <c r="HM103" s="325"/>
      <c r="HN103" s="325"/>
      <c r="HO103" s="325"/>
      <c r="HP103" s="325"/>
      <c r="HQ103" s="325"/>
      <c r="HR103" s="325"/>
      <c r="HS103" s="325"/>
      <c r="HT103" s="325"/>
      <c r="HU103" s="325"/>
      <c r="HV103" s="325"/>
      <c r="HW103" s="325"/>
      <c r="HX103" s="325"/>
      <c r="HY103" s="325"/>
      <c r="HZ103" s="325"/>
      <c r="IA103" s="325"/>
      <c r="IB103" s="325"/>
      <c r="IC103" s="325"/>
      <c r="ID103" s="325"/>
      <c r="IE103" s="325"/>
      <c r="IF103" s="325"/>
      <c r="IG103" s="325"/>
      <c r="IH103" s="325"/>
      <c r="II103" s="325"/>
      <c r="IJ103" s="325"/>
      <c r="IK103" s="325"/>
      <c r="IL103" s="325"/>
      <c r="IM103" s="325"/>
      <c r="IN103" s="325"/>
      <c r="IO103" s="325"/>
      <c r="IP103" s="325"/>
      <c r="IQ103" s="325"/>
      <c r="IR103" s="325"/>
      <c r="IS103" s="325"/>
      <c r="IT103" s="325"/>
      <c r="IU103" s="325"/>
      <c r="IV103" s="325"/>
      <c r="IW103" s="325"/>
      <c r="IX103" s="325"/>
      <c r="IY103" s="325"/>
      <c r="IZ103" s="325"/>
      <c r="JA103" s="325"/>
      <c r="JB103" s="325"/>
      <c r="JC103" s="325"/>
      <c r="JD103" s="325"/>
      <c r="JE103" s="325"/>
      <c r="JF103" s="325"/>
      <c r="JG103" s="325"/>
      <c r="JH103" s="325"/>
      <c r="JI103" s="325"/>
      <c r="JJ103" s="325"/>
      <c r="JK103" s="325"/>
      <c r="JL103" s="325"/>
      <c r="JM103" s="325"/>
      <c r="JN103" s="325"/>
      <c r="JO103" s="325"/>
      <c r="JP103" s="325"/>
      <c r="JQ103" s="325"/>
      <c r="JR103" s="325"/>
      <c r="JS103" s="325"/>
      <c r="JT103" s="325"/>
      <c r="JU103" s="325"/>
      <c r="JV103" s="325"/>
      <c r="JW103" s="325"/>
      <c r="JX103" s="325"/>
      <c r="JY103" s="325"/>
      <c r="JZ103" s="325"/>
      <c r="KA103" s="325"/>
      <c r="KB103" s="325"/>
      <c r="KC103" s="325"/>
      <c r="KD103" s="325"/>
      <c r="KE103" s="325"/>
      <c r="KF103" s="325"/>
      <c r="KG103" s="325"/>
      <c r="KH103" s="325"/>
      <c r="KI103" s="325"/>
      <c r="KJ103" s="325"/>
      <c r="KK103" s="325"/>
      <c r="KL103" s="325"/>
      <c r="KM103" s="325"/>
      <c r="KN103" s="325"/>
      <c r="KO103" s="325"/>
      <c r="KP103" s="325"/>
      <c r="KQ103" s="325"/>
      <c r="KR103" s="325"/>
      <c r="KS103" s="325"/>
      <c r="KT103" s="325"/>
      <c r="KU103" s="325"/>
      <c r="KV103" s="325"/>
      <c r="KW103" s="325"/>
      <c r="KX103" s="325"/>
      <c r="KY103" s="325"/>
      <c r="KZ103" s="325"/>
      <c r="LA103" s="325"/>
      <c r="LB103" s="325"/>
      <c r="LC103" s="325"/>
      <c r="LD103" s="325"/>
      <c r="LE103" s="325"/>
      <c r="LF103" s="325"/>
      <c r="LG103" s="325"/>
      <c r="LH103" s="325"/>
      <c r="LI103" s="325"/>
      <c r="LJ103" s="325"/>
      <c r="LK103" s="325"/>
      <c r="LL103" s="325"/>
      <c r="LM103" s="325"/>
      <c r="LN103" s="325"/>
      <c r="LO103" s="325"/>
      <c r="LP103" s="325"/>
      <c r="LQ103" s="325"/>
      <c r="LR103" s="325"/>
      <c r="LS103" s="325"/>
      <c r="LT103" s="325"/>
      <c r="LU103" s="325"/>
      <c r="LV103" s="325"/>
      <c r="LW103" s="325"/>
      <c r="LX103" s="325"/>
      <c r="LY103" s="325"/>
      <c r="LZ103" s="325"/>
      <c r="MA103" s="325"/>
      <c r="MB103" s="325"/>
      <c r="MC103" s="325"/>
      <c r="MD103" s="325"/>
      <c r="ME103" s="325"/>
      <c r="MF103" s="325"/>
      <c r="MG103" s="325"/>
      <c r="MH103" s="325"/>
      <c r="MI103" s="325"/>
      <c r="MJ103" s="325"/>
      <c r="MK103" s="325"/>
      <c r="ML103" s="325"/>
      <c r="MM103" s="325"/>
      <c r="MN103" s="325"/>
      <c r="MO103" s="325"/>
      <c r="MP103" s="325"/>
      <c r="MQ103" s="325"/>
      <c r="MR103" s="325"/>
      <c r="MS103" s="325"/>
      <c r="MT103" s="325"/>
      <c r="MU103" s="325"/>
      <c r="MV103" s="325"/>
      <c r="MW103" s="325"/>
      <c r="MX103" s="325"/>
      <c r="MY103" s="325"/>
      <c r="MZ103" s="325"/>
      <c r="NA103" s="325"/>
      <c r="NB103" s="325"/>
      <c r="NC103" s="325"/>
      <c r="ND103" s="325"/>
      <c r="NE103" s="325"/>
      <c r="NF103" s="325"/>
      <c r="NG103" s="325"/>
      <c r="NH103" s="325"/>
      <c r="NI103" s="325"/>
      <c r="NJ103" s="325"/>
      <c r="NK103" s="325"/>
      <c r="NL103" s="325"/>
      <c r="NM103" s="325"/>
      <c r="NN103" s="325"/>
      <c r="NO103" s="325"/>
      <c r="NP103" s="325"/>
      <c r="NQ103" s="325"/>
      <c r="NR103" s="325"/>
      <c r="NS103" s="325"/>
      <c r="NT103" s="325"/>
      <c r="NU103" s="325"/>
      <c r="NV103" s="325"/>
      <c r="NW103" s="325"/>
      <c r="NX103" s="325"/>
      <c r="NY103" s="325"/>
      <c r="NZ103" s="325"/>
      <c r="OA103" s="325"/>
      <c r="OB103" s="325"/>
      <c r="OC103" s="325"/>
      <c r="OD103" s="325"/>
      <c r="OE103" s="325"/>
      <c r="OF103" s="325"/>
      <c r="OG103" s="325"/>
      <c r="OH103" s="325"/>
      <c r="OI103" s="325"/>
      <c r="OJ103" s="325"/>
      <c r="OK103" s="325"/>
      <c r="OL103" s="325"/>
      <c r="OM103" s="325"/>
      <c r="ON103" s="325"/>
      <c r="OO103" s="325"/>
      <c r="OP103" s="325"/>
      <c r="OQ103" s="325"/>
      <c r="OR103" s="325"/>
      <c r="OS103" s="325"/>
      <c r="OT103" s="325"/>
      <c r="OU103" s="325"/>
      <c r="OV103" s="325"/>
      <c r="OW103" s="325"/>
      <c r="OX103" s="325"/>
      <c r="OY103" s="325"/>
      <c r="OZ103" s="325"/>
      <c r="PA103" s="325"/>
      <c r="PB103" s="325"/>
      <c r="PC103" s="325"/>
      <c r="PD103" s="325"/>
      <c r="PE103" s="325"/>
      <c r="PF103" s="325"/>
      <c r="PG103" s="325"/>
      <c r="PH103" s="325"/>
      <c r="PI103" s="325"/>
      <c r="PJ103" s="325"/>
      <c r="PK103" s="325"/>
      <c r="PL103" s="325"/>
      <c r="PM103" s="325"/>
      <c r="PN103" s="325"/>
      <c r="PO103" s="325"/>
      <c r="PP103" s="325"/>
      <c r="PQ103" s="325"/>
      <c r="PR103" s="325"/>
      <c r="PS103" s="325"/>
      <c r="PT103" s="325"/>
      <c r="PU103" s="325"/>
      <c r="PV103" s="325"/>
      <c r="PW103" s="325"/>
      <c r="PX103" s="325"/>
      <c r="PY103" s="325"/>
      <c r="PZ103" s="325"/>
      <c r="QA103" s="325"/>
      <c r="QB103" s="325"/>
      <c r="QC103" s="325"/>
      <c r="QD103" s="325"/>
      <c r="QE103" s="325"/>
      <c r="QF103" s="325"/>
      <c r="QG103" s="325"/>
      <c r="QH103" s="325"/>
      <c r="QI103" s="325"/>
      <c r="QJ103" s="325"/>
      <c r="QK103" s="325"/>
      <c r="QL103" s="325"/>
      <c r="QM103" s="325"/>
      <c r="QN103" s="325"/>
      <c r="QO103" s="325"/>
      <c r="QP103" s="325"/>
      <c r="QQ103" s="325"/>
      <c r="QR103" s="325"/>
      <c r="QS103" s="325"/>
      <c r="QT103" s="325"/>
      <c r="QU103" s="325"/>
      <c r="QV103" s="325"/>
      <c r="QW103" s="325"/>
      <c r="QX103" s="325"/>
      <c r="QY103" s="325"/>
      <c r="QZ103" s="325"/>
      <c r="RA103" s="325"/>
      <c r="RB103" s="325"/>
      <c r="RC103" s="325"/>
    </row>
    <row r="104" spans="1:471" s="357" customFormat="1" ht="44.25" customHeight="1">
      <c r="A104" s="478" t="s">
        <v>3138</v>
      </c>
      <c r="B104" s="410" t="s">
        <v>1903</v>
      </c>
      <c r="C104" s="413" t="s">
        <v>1647</v>
      </c>
      <c r="D104" s="412">
        <v>45</v>
      </c>
      <c r="E104" s="412" t="s">
        <v>726</v>
      </c>
      <c r="F104" s="412" t="s">
        <v>45</v>
      </c>
      <c r="G104" s="412" t="s">
        <v>1716</v>
      </c>
      <c r="H104" s="411" t="s">
        <v>1577</v>
      </c>
      <c r="I104" s="411" t="s">
        <v>1905</v>
      </c>
      <c r="J104" s="479" t="s">
        <v>1668</v>
      </c>
      <c r="K104" s="413"/>
      <c r="L104" s="412" t="s">
        <v>1652</v>
      </c>
      <c r="M104" s="427" t="s">
        <v>1607</v>
      </c>
      <c r="N104" s="427" t="s">
        <v>1608</v>
      </c>
      <c r="O104" s="413"/>
      <c r="P104" s="413"/>
      <c r="Q104" s="412" t="s">
        <v>1677</v>
      </c>
      <c r="R104" s="413"/>
      <c r="S104" s="413"/>
      <c r="T104" s="413"/>
      <c r="U104" s="413"/>
      <c r="V104" s="413"/>
      <c r="W104" s="413"/>
      <c r="X104" s="413"/>
      <c r="Y104" s="413"/>
      <c r="Z104" s="413"/>
      <c r="AA104" s="412" t="s">
        <v>1666</v>
      </c>
      <c r="AB104" s="412" t="s">
        <v>1601</v>
      </c>
      <c r="AC104" s="413"/>
      <c r="AD104" s="413"/>
      <c r="AE104" s="413"/>
      <c r="AF104" s="413"/>
      <c r="AG104" s="413"/>
      <c r="AH104" s="413"/>
      <c r="AI104" s="413"/>
      <c r="AJ104" s="413"/>
      <c r="AK104" s="413"/>
      <c r="AL104" s="413"/>
      <c r="AM104" s="480"/>
      <c r="AN104" s="325"/>
      <c r="AO104" s="325"/>
      <c r="AP104" s="325"/>
      <c r="AQ104" s="325"/>
      <c r="AR104" s="325"/>
      <c r="AS104" s="325"/>
      <c r="AT104" s="325"/>
      <c r="AU104" s="325"/>
      <c r="AV104" s="325"/>
      <c r="AW104" s="325"/>
      <c r="AX104" s="325"/>
      <c r="AY104" s="325"/>
      <c r="AZ104" s="325"/>
      <c r="BA104" s="325"/>
      <c r="BB104" s="325"/>
      <c r="BC104" s="325"/>
      <c r="BD104" s="325"/>
      <c r="BE104" s="325"/>
      <c r="BF104" s="325"/>
      <c r="BG104" s="325"/>
      <c r="BH104" s="325"/>
      <c r="BI104" s="325"/>
      <c r="BJ104" s="325"/>
      <c r="BK104" s="325"/>
      <c r="BL104" s="325"/>
      <c r="BM104" s="325"/>
      <c r="BN104" s="325"/>
      <c r="BO104" s="325"/>
      <c r="BP104" s="325"/>
      <c r="BQ104" s="325"/>
      <c r="BR104" s="325"/>
      <c r="BS104" s="325"/>
      <c r="BT104" s="325"/>
      <c r="BU104" s="325"/>
      <c r="BV104" s="325"/>
      <c r="BW104" s="325"/>
      <c r="BX104" s="325"/>
      <c r="BY104" s="325"/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25"/>
      <c r="CV104" s="325"/>
      <c r="CW104" s="325"/>
      <c r="CX104" s="325"/>
      <c r="CY104" s="325"/>
      <c r="CZ104" s="325"/>
      <c r="DA104" s="325"/>
      <c r="DB104" s="325"/>
      <c r="DC104" s="325"/>
      <c r="DD104" s="325"/>
      <c r="DE104" s="325"/>
      <c r="DF104" s="325"/>
      <c r="DG104" s="325"/>
      <c r="DH104" s="325"/>
      <c r="DI104" s="325"/>
      <c r="DJ104" s="325"/>
      <c r="DK104" s="325"/>
      <c r="DL104" s="325"/>
      <c r="DM104" s="325"/>
      <c r="DN104" s="325"/>
      <c r="DO104" s="325"/>
      <c r="DP104" s="325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  <c r="EE104" s="325"/>
      <c r="EF104" s="325"/>
      <c r="EG104" s="325"/>
      <c r="EH104" s="325"/>
      <c r="EI104" s="325"/>
      <c r="EJ104" s="325"/>
      <c r="EK104" s="325"/>
      <c r="EL104" s="325"/>
      <c r="EM104" s="325"/>
      <c r="EN104" s="325"/>
      <c r="EO104" s="325"/>
      <c r="EP104" s="325"/>
      <c r="EQ104" s="325"/>
      <c r="ER104" s="325"/>
      <c r="ES104" s="325"/>
      <c r="ET104" s="325"/>
      <c r="EU104" s="325"/>
      <c r="EV104" s="325"/>
      <c r="EW104" s="325"/>
      <c r="EX104" s="325"/>
      <c r="EY104" s="325"/>
      <c r="EZ104" s="325"/>
      <c r="FA104" s="325"/>
      <c r="FB104" s="325"/>
      <c r="FC104" s="325"/>
      <c r="FD104" s="325"/>
      <c r="FE104" s="325"/>
      <c r="FF104" s="325"/>
      <c r="FG104" s="325"/>
      <c r="FH104" s="325"/>
      <c r="FI104" s="325"/>
      <c r="FJ104" s="325"/>
      <c r="FK104" s="325"/>
      <c r="FL104" s="325"/>
      <c r="FM104" s="325"/>
      <c r="FN104" s="325"/>
      <c r="FO104" s="325"/>
      <c r="FP104" s="325"/>
      <c r="FQ104" s="325"/>
      <c r="FR104" s="325"/>
      <c r="FS104" s="325"/>
      <c r="FT104" s="325"/>
      <c r="FU104" s="325"/>
      <c r="FV104" s="325"/>
      <c r="FW104" s="325"/>
      <c r="FX104" s="325"/>
      <c r="FY104" s="325"/>
      <c r="FZ104" s="325"/>
      <c r="GA104" s="325"/>
      <c r="GB104" s="325"/>
      <c r="GC104" s="325"/>
      <c r="GD104" s="325"/>
      <c r="GE104" s="325"/>
      <c r="GF104" s="325"/>
      <c r="GG104" s="325"/>
      <c r="GH104" s="325"/>
      <c r="GI104" s="325"/>
      <c r="GJ104" s="325"/>
      <c r="GK104" s="325"/>
      <c r="GL104" s="325"/>
      <c r="GM104" s="325"/>
      <c r="GN104" s="325"/>
      <c r="GO104" s="325"/>
      <c r="GP104" s="325"/>
      <c r="GQ104" s="325"/>
      <c r="GR104" s="325"/>
      <c r="GS104" s="325"/>
      <c r="GT104" s="325"/>
      <c r="GU104" s="325"/>
      <c r="GV104" s="325"/>
      <c r="GW104" s="325"/>
      <c r="GX104" s="325"/>
      <c r="GY104" s="325"/>
      <c r="GZ104" s="325"/>
      <c r="HA104" s="325"/>
      <c r="HB104" s="325"/>
      <c r="HC104" s="325"/>
      <c r="HD104" s="325"/>
      <c r="HE104" s="325"/>
      <c r="HF104" s="325"/>
      <c r="HG104" s="325"/>
      <c r="HH104" s="325"/>
      <c r="HI104" s="325"/>
      <c r="HJ104" s="325"/>
      <c r="HK104" s="325"/>
      <c r="HL104" s="325"/>
      <c r="HM104" s="325"/>
      <c r="HN104" s="325"/>
      <c r="HO104" s="325"/>
      <c r="HP104" s="325"/>
      <c r="HQ104" s="325"/>
      <c r="HR104" s="325"/>
      <c r="HS104" s="325"/>
      <c r="HT104" s="325"/>
      <c r="HU104" s="325"/>
      <c r="HV104" s="325"/>
      <c r="HW104" s="325"/>
      <c r="HX104" s="325"/>
      <c r="HY104" s="325"/>
      <c r="HZ104" s="325"/>
      <c r="IA104" s="325"/>
      <c r="IB104" s="325"/>
      <c r="IC104" s="325"/>
      <c r="ID104" s="325"/>
      <c r="IE104" s="325"/>
      <c r="IF104" s="325"/>
      <c r="IG104" s="325"/>
      <c r="IH104" s="325"/>
      <c r="II104" s="325"/>
      <c r="IJ104" s="325"/>
      <c r="IK104" s="325"/>
      <c r="IL104" s="325"/>
      <c r="IM104" s="325"/>
      <c r="IN104" s="325"/>
      <c r="IO104" s="325"/>
      <c r="IP104" s="325"/>
      <c r="IQ104" s="325"/>
      <c r="IR104" s="325"/>
      <c r="IS104" s="325"/>
      <c r="IT104" s="325"/>
      <c r="IU104" s="325"/>
      <c r="IV104" s="325"/>
      <c r="IW104" s="325"/>
      <c r="IX104" s="325"/>
      <c r="IY104" s="325"/>
      <c r="IZ104" s="325"/>
      <c r="JA104" s="325"/>
      <c r="JB104" s="325"/>
      <c r="JC104" s="325"/>
      <c r="JD104" s="325"/>
      <c r="JE104" s="325"/>
      <c r="JF104" s="325"/>
      <c r="JG104" s="325"/>
      <c r="JH104" s="325"/>
      <c r="JI104" s="325"/>
      <c r="JJ104" s="325"/>
      <c r="JK104" s="325"/>
      <c r="JL104" s="325"/>
      <c r="JM104" s="325"/>
      <c r="JN104" s="325"/>
      <c r="JO104" s="325"/>
      <c r="JP104" s="325"/>
      <c r="JQ104" s="325"/>
      <c r="JR104" s="325"/>
      <c r="JS104" s="325"/>
      <c r="JT104" s="325"/>
      <c r="JU104" s="325"/>
      <c r="JV104" s="325"/>
      <c r="JW104" s="325"/>
      <c r="JX104" s="325"/>
      <c r="JY104" s="325"/>
      <c r="JZ104" s="325"/>
      <c r="KA104" s="325"/>
      <c r="KB104" s="325"/>
      <c r="KC104" s="325"/>
      <c r="KD104" s="325"/>
      <c r="KE104" s="325"/>
      <c r="KF104" s="325"/>
      <c r="KG104" s="325"/>
      <c r="KH104" s="325"/>
      <c r="KI104" s="325"/>
      <c r="KJ104" s="325"/>
      <c r="KK104" s="325"/>
      <c r="KL104" s="325"/>
      <c r="KM104" s="325"/>
      <c r="KN104" s="325"/>
      <c r="KO104" s="325"/>
      <c r="KP104" s="325"/>
      <c r="KQ104" s="325"/>
      <c r="KR104" s="325"/>
      <c r="KS104" s="325"/>
      <c r="KT104" s="325"/>
      <c r="KU104" s="325"/>
      <c r="KV104" s="325"/>
      <c r="KW104" s="325"/>
      <c r="KX104" s="325"/>
      <c r="KY104" s="325"/>
      <c r="KZ104" s="325"/>
      <c r="LA104" s="325"/>
      <c r="LB104" s="325"/>
      <c r="LC104" s="325"/>
      <c r="LD104" s="325"/>
      <c r="LE104" s="325"/>
      <c r="LF104" s="325"/>
      <c r="LG104" s="325"/>
      <c r="LH104" s="325"/>
      <c r="LI104" s="325"/>
      <c r="LJ104" s="325"/>
      <c r="LK104" s="325"/>
      <c r="LL104" s="325"/>
      <c r="LM104" s="325"/>
      <c r="LN104" s="325"/>
      <c r="LO104" s="325"/>
      <c r="LP104" s="325"/>
      <c r="LQ104" s="325"/>
      <c r="LR104" s="325"/>
      <c r="LS104" s="325"/>
      <c r="LT104" s="325"/>
      <c r="LU104" s="325"/>
      <c r="LV104" s="325"/>
      <c r="LW104" s="325"/>
      <c r="LX104" s="325"/>
      <c r="LY104" s="325"/>
      <c r="LZ104" s="325"/>
      <c r="MA104" s="325"/>
      <c r="MB104" s="325"/>
      <c r="MC104" s="325"/>
      <c r="MD104" s="325"/>
      <c r="ME104" s="325"/>
      <c r="MF104" s="325"/>
      <c r="MG104" s="325"/>
      <c r="MH104" s="325"/>
      <c r="MI104" s="325"/>
      <c r="MJ104" s="325"/>
      <c r="MK104" s="325"/>
      <c r="ML104" s="325"/>
      <c r="MM104" s="325"/>
      <c r="MN104" s="325"/>
      <c r="MO104" s="325"/>
      <c r="MP104" s="325"/>
      <c r="MQ104" s="325"/>
      <c r="MR104" s="325"/>
      <c r="MS104" s="325"/>
      <c r="MT104" s="325"/>
      <c r="MU104" s="325"/>
      <c r="MV104" s="325"/>
      <c r="MW104" s="325"/>
      <c r="MX104" s="325"/>
      <c r="MY104" s="325"/>
      <c r="MZ104" s="325"/>
      <c r="NA104" s="325"/>
      <c r="NB104" s="325"/>
      <c r="NC104" s="325"/>
      <c r="ND104" s="325"/>
      <c r="NE104" s="325"/>
      <c r="NF104" s="325"/>
      <c r="NG104" s="325"/>
      <c r="NH104" s="325"/>
      <c r="NI104" s="325"/>
      <c r="NJ104" s="325"/>
      <c r="NK104" s="325"/>
      <c r="NL104" s="325"/>
      <c r="NM104" s="325"/>
      <c r="NN104" s="325"/>
      <c r="NO104" s="325"/>
      <c r="NP104" s="325"/>
      <c r="NQ104" s="325"/>
      <c r="NR104" s="325"/>
      <c r="NS104" s="325"/>
      <c r="NT104" s="325"/>
      <c r="NU104" s="325"/>
      <c r="NV104" s="325"/>
      <c r="NW104" s="325"/>
      <c r="NX104" s="325"/>
      <c r="NY104" s="325"/>
      <c r="NZ104" s="325"/>
      <c r="OA104" s="325"/>
      <c r="OB104" s="325"/>
      <c r="OC104" s="325"/>
      <c r="OD104" s="325"/>
      <c r="OE104" s="325"/>
      <c r="OF104" s="325"/>
      <c r="OG104" s="325"/>
      <c r="OH104" s="325"/>
      <c r="OI104" s="325"/>
      <c r="OJ104" s="325"/>
      <c r="OK104" s="325"/>
      <c r="OL104" s="325"/>
      <c r="OM104" s="325"/>
      <c r="ON104" s="325"/>
      <c r="OO104" s="325"/>
      <c r="OP104" s="325"/>
      <c r="OQ104" s="325"/>
      <c r="OR104" s="325"/>
      <c r="OS104" s="325"/>
      <c r="OT104" s="325"/>
      <c r="OU104" s="325"/>
      <c r="OV104" s="325"/>
      <c r="OW104" s="325"/>
      <c r="OX104" s="325"/>
      <c r="OY104" s="325"/>
      <c r="OZ104" s="325"/>
      <c r="PA104" s="325"/>
      <c r="PB104" s="325"/>
      <c r="PC104" s="325"/>
      <c r="PD104" s="325"/>
      <c r="PE104" s="325"/>
      <c r="PF104" s="325"/>
      <c r="PG104" s="325"/>
      <c r="PH104" s="325"/>
      <c r="PI104" s="325"/>
      <c r="PJ104" s="325"/>
      <c r="PK104" s="325"/>
      <c r="PL104" s="325"/>
      <c r="PM104" s="325"/>
      <c r="PN104" s="325"/>
      <c r="PO104" s="325"/>
      <c r="PP104" s="325"/>
      <c r="PQ104" s="325"/>
      <c r="PR104" s="325"/>
      <c r="PS104" s="325"/>
      <c r="PT104" s="325"/>
      <c r="PU104" s="325"/>
      <c r="PV104" s="325"/>
      <c r="PW104" s="325"/>
      <c r="PX104" s="325"/>
      <c r="PY104" s="325"/>
      <c r="PZ104" s="325"/>
      <c r="QA104" s="325"/>
      <c r="QB104" s="325"/>
      <c r="QC104" s="325"/>
      <c r="QD104" s="325"/>
      <c r="QE104" s="325"/>
      <c r="QF104" s="325"/>
      <c r="QG104" s="325"/>
      <c r="QH104" s="325"/>
      <c r="QI104" s="325"/>
      <c r="QJ104" s="325"/>
      <c r="QK104" s="325"/>
      <c r="QL104" s="325"/>
      <c r="QM104" s="325"/>
      <c r="QN104" s="325"/>
      <c r="QO104" s="325"/>
      <c r="QP104" s="325"/>
      <c r="QQ104" s="325"/>
      <c r="QR104" s="325"/>
      <c r="QS104" s="325"/>
      <c r="QT104" s="325"/>
      <c r="QU104" s="325"/>
      <c r="QV104" s="325"/>
      <c r="QW104" s="325"/>
      <c r="QX104" s="325"/>
      <c r="QY104" s="325"/>
      <c r="QZ104" s="325"/>
      <c r="RA104" s="325"/>
      <c r="RB104" s="325"/>
      <c r="RC104" s="325"/>
    </row>
    <row r="105" spans="1:471" s="357" customFormat="1" ht="44.25" customHeight="1">
      <c r="A105" s="478" t="s">
        <v>3138</v>
      </c>
      <c r="B105" s="410" t="s">
        <v>1903</v>
      </c>
      <c r="C105" s="413" t="s">
        <v>1647</v>
      </c>
      <c r="D105" s="412">
        <v>45</v>
      </c>
      <c r="E105" s="412" t="s">
        <v>726</v>
      </c>
      <c r="F105" s="412" t="s">
        <v>45</v>
      </c>
      <c r="G105" s="412" t="s">
        <v>1716</v>
      </c>
      <c r="H105" s="411" t="s">
        <v>1578</v>
      </c>
      <c r="I105" s="411" t="s">
        <v>1905</v>
      </c>
      <c r="J105" s="479" t="s">
        <v>1668</v>
      </c>
      <c r="K105" s="413"/>
      <c r="L105" s="412" t="s">
        <v>1652</v>
      </c>
      <c r="M105" s="427" t="s">
        <v>1607</v>
      </c>
      <c r="N105" s="427" t="s">
        <v>1608</v>
      </c>
      <c r="O105" s="413"/>
      <c r="P105" s="413"/>
      <c r="Q105" s="412" t="s">
        <v>1677</v>
      </c>
      <c r="R105" s="413"/>
      <c r="S105" s="413"/>
      <c r="T105" s="413"/>
      <c r="U105" s="413"/>
      <c r="V105" s="413"/>
      <c r="W105" s="413"/>
      <c r="X105" s="413"/>
      <c r="Y105" s="413"/>
      <c r="Z105" s="413"/>
      <c r="AA105" s="412" t="s">
        <v>1666</v>
      </c>
      <c r="AB105" s="412" t="s">
        <v>1601</v>
      </c>
      <c r="AC105" s="413"/>
      <c r="AD105" s="413"/>
      <c r="AE105" s="413"/>
      <c r="AF105" s="413"/>
      <c r="AG105" s="413"/>
      <c r="AH105" s="413"/>
      <c r="AI105" s="413"/>
      <c r="AJ105" s="413"/>
      <c r="AK105" s="413"/>
      <c r="AL105" s="413"/>
      <c r="AM105" s="480"/>
      <c r="AN105" s="325"/>
      <c r="AO105" s="325"/>
      <c r="AP105" s="325"/>
      <c r="AQ105" s="325"/>
      <c r="AR105" s="325"/>
      <c r="AS105" s="325"/>
      <c r="AT105" s="325"/>
      <c r="AU105" s="325"/>
      <c r="AV105" s="325"/>
      <c r="AW105" s="325"/>
      <c r="AX105" s="325"/>
      <c r="AY105" s="325"/>
      <c r="AZ105" s="325"/>
      <c r="BA105" s="325"/>
      <c r="BB105" s="325"/>
      <c r="BC105" s="325"/>
      <c r="BD105" s="325"/>
      <c r="BE105" s="325"/>
      <c r="BF105" s="325"/>
      <c r="BG105" s="325"/>
      <c r="BH105" s="325"/>
      <c r="BI105" s="325"/>
      <c r="BJ105" s="325"/>
      <c r="BK105" s="325"/>
      <c r="BL105" s="325"/>
      <c r="BM105" s="325"/>
      <c r="BN105" s="325"/>
      <c r="BO105" s="325"/>
      <c r="BP105" s="325"/>
      <c r="BQ105" s="325"/>
      <c r="BR105" s="325"/>
      <c r="BS105" s="325"/>
      <c r="BT105" s="325"/>
      <c r="BU105" s="325"/>
      <c r="BV105" s="325"/>
      <c r="BW105" s="325"/>
      <c r="BX105" s="325"/>
      <c r="BY105" s="325"/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25"/>
      <c r="CV105" s="325"/>
      <c r="CW105" s="325"/>
      <c r="CX105" s="325"/>
      <c r="CY105" s="325"/>
      <c r="CZ105" s="325"/>
      <c r="DA105" s="325"/>
      <c r="DB105" s="325"/>
      <c r="DC105" s="325"/>
      <c r="DD105" s="325"/>
      <c r="DE105" s="325"/>
      <c r="DF105" s="325"/>
      <c r="DG105" s="325"/>
      <c r="DH105" s="325"/>
      <c r="DI105" s="325"/>
      <c r="DJ105" s="325"/>
      <c r="DK105" s="325"/>
      <c r="DL105" s="325"/>
      <c r="DM105" s="325"/>
      <c r="DN105" s="325"/>
      <c r="DO105" s="325"/>
      <c r="DP105" s="325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  <c r="EE105" s="325"/>
      <c r="EF105" s="325"/>
      <c r="EG105" s="325"/>
      <c r="EH105" s="325"/>
      <c r="EI105" s="325"/>
      <c r="EJ105" s="325"/>
      <c r="EK105" s="325"/>
      <c r="EL105" s="325"/>
      <c r="EM105" s="325"/>
      <c r="EN105" s="325"/>
      <c r="EO105" s="325"/>
      <c r="EP105" s="325"/>
      <c r="EQ105" s="325"/>
      <c r="ER105" s="325"/>
      <c r="ES105" s="325"/>
      <c r="ET105" s="325"/>
      <c r="EU105" s="325"/>
      <c r="EV105" s="325"/>
      <c r="EW105" s="325"/>
      <c r="EX105" s="325"/>
      <c r="EY105" s="325"/>
      <c r="EZ105" s="325"/>
      <c r="FA105" s="325"/>
      <c r="FB105" s="325"/>
      <c r="FC105" s="325"/>
      <c r="FD105" s="325"/>
      <c r="FE105" s="325"/>
      <c r="FF105" s="325"/>
      <c r="FG105" s="325"/>
      <c r="FH105" s="325"/>
      <c r="FI105" s="325"/>
      <c r="FJ105" s="325"/>
      <c r="FK105" s="325"/>
      <c r="FL105" s="325"/>
      <c r="FM105" s="325"/>
      <c r="FN105" s="325"/>
      <c r="FO105" s="325"/>
      <c r="FP105" s="325"/>
      <c r="FQ105" s="325"/>
      <c r="FR105" s="325"/>
      <c r="FS105" s="325"/>
      <c r="FT105" s="325"/>
      <c r="FU105" s="325"/>
      <c r="FV105" s="325"/>
      <c r="FW105" s="325"/>
      <c r="FX105" s="325"/>
      <c r="FY105" s="325"/>
      <c r="FZ105" s="325"/>
      <c r="GA105" s="325"/>
      <c r="GB105" s="325"/>
      <c r="GC105" s="325"/>
      <c r="GD105" s="325"/>
      <c r="GE105" s="325"/>
      <c r="GF105" s="325"/>
      <c r="GG105" s="325"/>
      <c r="GH105" s="325"/>
      <c r="GI105" s="325"/>
      <c r="GJ105" s="325"/>
      <c r="GK105" s="325"/>
      <c r="GL105" s="325"/>
      <c r="GM105" s="325"/>
      <c r="GN105" s="325"/>
      <c r="GO105" s="325"/>
      <c r="GP105" s="325"/>
      <c r="GQ105" s="325"/>
      <c r="GR105" s="325"/>
      <c r="GS105" s="325"/>
      <c r="GT105" s="325"/>
      <c r="GU105" s="325"/>
      <c r="GV105" s="325"/>
      <c r="GW105" s="325"/>
      <c r="GX105" s="325"/>
      <c r="GY105" s="325"/>
      <c r="GZ105" s="325"/>
      <c r="HA105" s="325"/>
      <c r="HB105" s="325"/>
      <c r="HC105" s="325"/>
      <c r="HD105" s="325"/>
      <c r="HE105" s="325"/>
      <c r="HF105" s="325"/>
      <c r="HG105" s="325"/>
      <c r="HH105" s="325"/>
      <c r="HI105" s="325"/>
      <c r="HJ105" s="325"/>
      <c r="HK105" s="325"/>
      <c r="HL105" s="325"/>
      <c r="HM105" s="325"/>
      <c r="HN105" s="325"/>
      <c r="HO105" s="325"/>
      <c r="HP105" s="325"/>
      <c r="HQ105" s="325"/>
      <c r="HR105" s="325"/>
      <c r="HS105" s="325"/>
      <c r="HT105" s="325"/>
      <c r="HU105" s="325"/>
      <c r="HV105" s="325"/>
      <c r="HW105" s="325"/>
      <c r="HX105" s="325"/>
      <c r="HY105" s="325"/>
      <c r="HZ105" s="325"/>
      <c r="IA105" s="325"/>
      <c r="IB105" s="325"/>
      <c r="IC105" s="325"/>
      <c r="ID105" s="325"/>
      <c r="IE105" s="325"/>
      <c r="IF105" s="325"/>
      <c r="IG105" s="325"/>
      <c r="IH105" s="325"/>
      <c r="II105" s="325"/>
      <c r="IJ105" s="325"/>
      <c r="IK105" s="325"/>
      <c r="IL105" s="325"/>
      <c r="IM105" s="325"/>
      <c r="IN105" s="325"/>
      <c r="IO105" s="325"/>
      <c r="IP105" s="325"/>
      <c r="IQ105" s="325"/>
      <c r="IR105" s="325"/>
      <c r="IS105" s="325"/>
      <c r="IT105" s="325"/>
      <c r="IU105" s="325"/>
      <c r="IV105" s="325"/>
      <c r="IW105" s="325"/>
      <c r="IX105" s="325"/>
      <c r="IY105" s="325"/>
      <c r="IZ105" s="325"/>
      <c r="JA105" s="325"/>
      <c r="JB105" s="325"/>
      <c r="JC105" s="325"/>
      <c r="JD105" s="325"/>
      <c r="JE105" s="325"/>
      <c r="JF105" s="325"/>
      <c r="JG105" s="325"/>
      <c r="JH105" s="325"/>
      <c r="JI105" s="325"/>
      <c r="JJ105" s="325"/>
      <c r="JK105" s="325"/>
      <c r="JL105" s="325"/>
      <c r="JM105" s="325"/>
      <c r="JN105" s="325"/>
      <c r="JO105" s="325"/>
      <c r="JP105" s="325"/>
      <c r="JQ105" s="325"/>
      <c r="JR105" s="325"/>
      <c r="JS105" s="325"/>
      <c r="JT105" s="325"/>
      <c r="JU105" s="325"/>
      <c r="JV105" s="325"/>
      <c r="JW105" s="325"/>
      <c r="JX105" s="325"/>
      <c r="JY105" s="325"/>
      <c r="JZ105" s="325"/>
      <c r="KA105" s="325"/>
      <c r="KB105" s="325"/>
      <c r="KC105" s="325"/>
      <c r="KD105" s="325"/>
      <c r="KE105" s="325"/>
      <c r="KF105" s="325"/>
      <c r="KG105" s="325"/>
      <c r="KH105" s="325"/>
      <c r="KI105" s="325"/>
      <c r="KJ105" s="325"/>
      <c r="KK105" s="325"/>
      <c r="KL105" s="325"/>
      <c r="KM105" s="325"/>
      <c r="KN105" s="325"/>
      <c r="KO105" s="325"/>
      <c r="KP105" s="325"/>
      <c r="KQ105" s="325"/>
      <c r="KR105" s="325"/>
      <c r="KS105" s="325"/>
      <c r="KT105" s="325"/>
      <c r="KU105" s="325"/>
      <c r="KV105" s="325"/>
      <c r="KW105" s="325"/>
      <c r="KX105" s="325"/>
      <c r="KY105" s="325"/>
      <c r="KZ105" s="325"/>
      <c r="LA105" s="325"/>
      <c r="LB105" s="325"/>
      <c r="LC105" s="325"/>
      <c r="LD105" s="325"/>
      <c r="LE105" s="325"/>
      <c r="LF105" s="325"/>
      <c r="LG105" s="325"/>
      <c r="LH105" s="325"/>
      <c r="LI105" s="325"/>
      <c r="LJ105" s="325"/>
      <c r="LK105" s="325"/>
      <c r="LL105" s="325"/>
      <c r="LM105" s="325"/>
      <c r="LN105" s="325"/>
      <c r="LO105" s="325"/>
      <c r="LP105" s="325"/>
      <c r="LQ105" s="325"/>
      <c r="LR105" s="325"/>
      <c r="LS105" s="325"/>
      <c r="LT105" s="325"/>
      <c r="LU105" s="325"/>
      <c r="LV105" s="325"/>
      <c r="LW105" s="325"/>
      <c r="LX105" s="325"/>
      <c r="LY105" s="325"/>
      <c r="LZ105" s="325"/>
      <c r="MA105" s="325"/>
      <c r="MB105" s="325"/>
      <c r="MC105" s="325"/>
      <c r="MD105" s="325"/>
      <c r="ME105" s="325"/>
      <c r="MF105" s="325"/>
      <c r="MG105" s="325"/>
      <c r="MH105" s="325"/>
      <c r="MI105" s="325"/>
      <c r="MJ105" s="325"/>
      <c r="MK105" s="325"/>
      <c r="ML105" s="325"/>
      <c r="MM105" s="325"/>
      <c r="MN105" s="325"/>
      <c r="MO105" s="325"/>
      <c r="MP105" s="325"/>
      <c r="MQ105" s="325"/>
      <c r="MR105" s="325"/>
      <c r="MS105" s="325"/>
      <c r="MT105" s="325"/>
      <c r="MU105" s="325"/>
      <c r="MV105" s="325"/>
      <c r="MW105" s="325"/>
      <c r="MX105" s="325"/>
      <c r="MY105" s="325"/>
      <c r="MZ105" s="325"/>
      <c r="NA105" s="325"/>
      <c r="NB105" s="325"/>
      <c r="NC105" s="325"/>
      <c r="ND105" s="325"/>
      <c r="NE105" s="325"/>
      <c r="NF105" s="325"/>
      <c r="NG105" s="325"/>
      <c r="NH105" s="325"/>
      <c r="NI105" s="325"/>
      <c r="NJ105" s="325"/>
      <c r="NK105" s="325"/>
      <c r="NL105" s="325"/>
      <c r="NM105" s="325"/>
      <c r="NN105" s="325"/>
      <c r="NO105" s="325"/>
      <c r="NP105" s="325"/>
      <c r="NQ105" s="325"/>
      <c r="NR105" s="325"/>
      <c r="NS105" s="325"/>
      <c r="NT105" s="325"/>
      <c r="NU105" s="325"/>
      <c r="NV105" s="325"/>
      <c r="NW105" s="325"/>
      <c r="NX105" s="325"/>
      <c r="NY105" s="325"/>
      <c r="NZ105" s="325"/>
      <c r="OA105" s="325"/>
      <c r="OB105" s="325"/>
      <c r="OC105" s="325"/>
      <c r="OD105" s="325"/>
      <c r="OE105" s="325"/>
      <c r="OF105" s="325"/>
      <c r="OG105" s="325"/>
      <c r="OH105" s="325"/>
      <c r="OI105" s="325"/>
      <c r="OJ105" s="325"/>
      <c r="OK105" s="325"/>
      <c r="OL105" s="325"/>
      <c r="OM105" s="325"/>
      <c r="ON105" s="325"/>
      <c r="OO105" s="325"/>
      <c r="OP105" s="325"/>
      <c r="OQ105" s="325"/>
      <c r="OR105" s="325"/>
      <c r="OS105" s="325"/>
      <c r="OT105" s="325"/>
      <c r="OU105" s="325"/>
      <c r="OV105" s="325"/>
      <c r="OW105" s="325"/>
      <c r="OX105" s="325"/>
      <c r="OY105" s="325"/>
      <c r="OZ105" s="325"/>
      <c r="PA105" s="325"/>
      <c r="PB105" s="325"/>
      <c r="PC105" s="325"/>
      <c r="PD105" s="325"/>
      <c r="PE105" s="325"/>
      <c r="PF105" s="325"/>
      <c r="PG105" s="325"/>
      <c r="PH105" s="325"/>
      <c r="PI105" s="325"/>
      <c r="PJ105" s="325"/>
      <c r="PK105" s="325"/>
      <c r="PL105" s="325"/>
      <c r="PM105" s="325"/>
      <c r="PN105" s="325"/>
      <c r="PO105" s="325"/>
      <c r="PP105" s="325"/>
      <c r="PQ105" s="325"/>
      <c r="PR105" s="325"/>
      <c r="PS105" s="325"/>
      <c r="PT105" s="325"/>
      <c r="PU105" s="325"/>
      <c r="PV105" s="325"/>
      <c r="PW105" s="325"/>
      <c r="PX105" s="325"/>
      <c r="PY105" s="325"/>
      <c r="PZ105" s="325"/>
      <c r="QA105" s="325"/>
      <c r="QB105" s="325"/>
      <c r="QC105" s="325"/>
      <c r="QD105" s="325"/>
      <c r="QE105" s="325"/>
      <c r="QF105" s="325"/>
      <c r="QG105" s="325"/>
      <c r="QH105" s="325"/>
      <c r="QI105" s="325"/>
      <c r="QJ105" s="325"/>
      <c r="QK105" s="325"/>
      <c r="QL105" s="325"/>
      <c r="QM105" s="325"/>
      <c r="QN105" s="325"/>
      <c r="QO105" s="325"/>
      <c r="QP105" s="325"/>
      <c r="QQ105" s="325"/>
      <c r="QR105" s="325"/>
      <c r="QS105" s="325"/>
      <c r="QT105" s="325"/>
      <c r="QU105" s="325"/>
      <c r="QV105" s="325"/>
      <c r="QW105" s="325"/>
      <c r="QX105" s="325"/>
      <c r="QY105" s="325"/>
      <c r="QZ105" s="325"/>
      <c r="RA105" s="325"/>
      <c r="RB105" s="325"/>
      <c r="RC105" s="325"/>
    </row>
    <row r="106" spans="1:471" s="357" customFormat="1" ht="44.25" customHeight="1" thickBot="1">
      <c r="A106" s="481" t="s">
        <v>3138</v>
      </c>
      <c r="B106" s="375" t="s">
        <v>1903</v>
      </c>
      <c r="C106" s="378" t="s">
        <v>1647</v>
      </c>
      <c r="D106" s="377">
        <v>45</v>
      </c>
      <c r="E106" s="377" t="s">
        <v>726</v>
      </c>
      <c r="F106" s="377" t="s">
        <v>45</v>
      </c>
      <c r="G106" s="377" t="s">
        <v>1716</v>
      </c>
      <c r="H106" s="376" t="s">
        <v>1579</v>
      </c>
      <c r="I106" s="376" t="s">
        <v>1741</v>
      </c>
      <c r="J106" s="482" t="s">
        <v>1668</v>
      </c>
      <c r="K106" s="378"/>
      <c r="L106" s="377" t="s">
        <v>1652</v>
      </c>
      <c r="M106" s="379" t="s">
        <v>1607</v>
      </c>
      <c r="N106" s="379" t="s">
        <v>1608</v>
      </c>
      <c r="O106" s="378"/>
      <c r="P106" s="378"/>
      <c r="Q106" s="377" t="s">
        <v>1677</v>
      </c>
      <c r="R106" s="378"/>
      <c r="S106" s="378"/>
      <c r="T106" s="378"/>
      <c r="U106" s="378"/>
      <c r="V106" s="378"/>
      <c r="W106" s="378"/>
      <c r="X106" s="378"/>
      <c r="Y106" s="378"/>
      <c r="Z106" s="378"/>
      <c r="AA106" s="377" t="s">
        <v>1666</v>
      </c>
      <c r="AB106" s="377" t="s">
        <v>1601</v>
      </c>
      <c r="AC106" s="378"/>
      <c r="AD106" s="378"/>
      <c r="AE106" s="378"/>
      <c r="AF106" s="378"/>
      <c r="AG106" s="378"/>
      <c r="AH106" s="378"/>
      <c r="AI106" s="378"/>
      <c r="AJ106" s="378"/>
      <c r="AK106" s="378"/>
      <c r="AL106" s="378"/>
      <c r="AM106" s="483"/>
      <c r="AN106" s="325"/>
      <c r="AO106" s="325"/>
      <c r="AP106" s="325"/>
      <c r="AQ106" s="325"/>
      <c r="AR106" s="325"/>
      <c r="AS106" s="325"/>
      <c r="AT106" s="325"/>
      <c r="AU106" s="325"/>
      <c r="AV106" s="325"/>
      <c r="AW106" s="325"/>
      <c r="AX106" s="325"/>
      <c r="AY106" s="325"/>
      <c r="AZ106" s="325"/>
      <c r="BA106" s="325"/>
      <c r="BB106" s="325"/>
      <c r="BC106" s="325"/>
      <c r="BD106" s="325"/>
      <c r="BE106" s="325"/>
      <c r="BF106" s="325"/>
      <c r="BG106" s="325"/>
      <c r="BH106" s="325"/>
      <c r="BI106" s="325"/>
      <c r="BJ106" s="325"/>
      <c r="BK106" s="325"/>
      <c r="BL106" s="325"/>
      <c r="BM106" s="325"/>
      <c r="BN106" s="325"/>
      <c r="BO106" s="325"/>
      <c r="BP106" s="325"/>
      <c r="BQ106" s="325"/>
      <c r="BR106" s="325"/>
      <c r="BS106" s="325"/>
      <c r="BT106" s="325"/>
      <c r="BU106" s="325"/>
      <c r="BV106" s="325"/>
      <c r="BW106" s="325"/>
      <c r="BX106" s="325"/>
      <c r="BY106" s="325"/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25"/>
      <c r="CV106" s="325"/>
      <c r="CW106" s="325"/>
      <c r="CX106" s="325"/>
      <c r="CY106" s="325"/>
      <c r="CZ106" s="325"/>
      <c r="DA106" s="325"/>
      <c r="DB106" s="325"/>
      <c r="DC106" s="325"/>
      <c r="DD106" s="325"/>
      <c r="DE106" s="325"/>
      <c r="DF106" s="325"/>
      <c r="DG106" s="325"/>
      <c r="DH106" s="325"/>
      <c r="DI106" s="325"/>
      <c r="DJ106" s="325"/>
      <c r="DK106" s="325"/>
      <c r="DL106" s="325"/>
      <c r="DM106" s="325"/>
      <c r="DN106" s="325"/>
      <c r="DO106" s="325"/>
      <c r="DP106" s="325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  <c r="EE106" s="325"/>
      <c r="EF106" s="325"/>
      <c r="EG106" s="325"/>
      <c r="EH106" s="325"/>
      <c r="EI106" s="325"/>
      <c r="EJ106" s="325"/>
      <c r="EK106" s="325"/>
      <c r="EL106" s="325"/>
      <c r="EM106" s="325"/>
      <c r="EN106" s="325"/>
      <c r="EO106" s="325"/>
      <c r="EP106" s="325"/>
      <c r="EQ106" s="325"/>
      <c r="ER106" s="325"/>
      <c r="ES106" s="325"/>
      <c r="ET106" s="325"/>
      <c r="EU106" s="325"/>
      <c r="EV106" s="325"/>
      <c r="EW106" s="325"/>
      <c r="EX106" s="325"/>
      <c r="EY106" s="325"/>
      <c r="EZ106" s="325"/>
      <c r="FA106" s="325"/>
      <c r="FB106" s="325"/>
      <c r="FC106" s="325"/>
      <c r="FD106" s="325"/>
      <c r="FE106" s="325"/>
      <c r="FF106" s="325"/>
      <c r="FG106" s="325"/>
      <c r="FH106" s="325"/>
      <c r="FI106" s="325"/>
      <c r="FJ106" s="325"/>
      <c r="FK106" s="325"/>
      <c r="FL106" s="325"/>
      <c r="FM106" s="325"/>
      <c r="FN106" s="325"/>
      <c r="FO106" s="325"/>
      <c r="FP106" s="325"/>
      <c r="FQ106" s="325"/>
      <c r="FR106" s="325"/>
      <c r="FS106" s="325"/>
      <c r="FT106" s="325"/>
      <c r="FU106" s="325"/>
      <c r="FV106" s="325"/>
      <c r="FW106" s="325"/>
      <c r="FX106" s="325"/>
      <c r="FY106" s="325"/>
      <c r="FZ106" s="325"/>
      <c r="GA106" s="325"/>
      <c r="GB106" s="325"/>
      <c r="GC106" s="325"/>
      <c r="GD106" s="325"/>
      <c r="GE106" s="325"/>
      <c r="GF106" s="325"/>
      <c r="GG106" s="325"/>
      <c r="GH106" s="325"/>
      <c r="GI106" s="325"/>
      <c r="GJ106" s="325"/>
      <c r="GK106" s="325"/>
      <c r="GL106" s="325"/>
      <c r="GM106" s="325"/>
      <c r="GN106" s="325"/>
      <c r="GO106" s="325"/>
      <c r="GP106" s="325"/>
      <c r="GQ106" s="325"/>
      <c r="GR106" s="325"/>
      <c r="GS106" s="325"/>
      <c r="GT106" s="325"/>
      <c r="GU106" s="325"/>
      <c r="GV106" s="325"/>
      <c r="GW106" s="325"/>
      <c r="GX106" s="325"/>
      <c r="GY106" s="325"/>
      <c r="GZ106" s="325"/>
      <c r="HA106" s="325"/>
      <c r="HB106" s="325"/>
      <c r="HC106" s="325"/>
      <c r="HD106" s="325"/>
      <c r="HE106" s="325"/>
      <c r="HF106" s="325"/>
      <c r="HG106" s="325"/>
      <c r="HH106" s="325"/>
      <c r="HI106" s="325"/>
      <c r="HJ106" s="325"/>
      <c r="HK106" s="325"/>
      <c r="HL106" s="325"/>
      <c r="HM106" s="325"/>
      <c r="HN106" s="325"/>
      <c r="HO106" s="325"/>
      <c r="HP106" s="325"/>
      <c r="HQ106" s="325"/>
      <c r="HR106" s="325"/>
      <c r="HS106" s="325"/>
      <c r="HT106" s="325"/>
      <c r="HU106" s="325"/>
      <c r="HV106" s="325"/>
      <c r="HW106" s="325"/>
      <c r="HX106" s="325"/>
      <c r="HY106" s="325"/>
      <c r="HZ106" s="325"/>
      <c r="IA106" s="325"/>
      <c r="IB106" s="325"/>
      <c r="IC106" s="325"/>
      <c r="ID106" s="325"/>
      <c r="IE106" s="325"/>
      <c r="IF106" s="325"/>
      <c r="IG106" s="325"/>
      <c r="IH106" s="325"/>
      <c r="II106" s="325"/>
      <c r="IJ106" s="325"/>
      <c r="IK106" s="325"/>
      <c r="IL106" s="325"/>
      <c r="IM106" s="325"/>
      <c r="IN106" s="325"/>
      <c r="IO106" s="325"/>
      <c r="IP106" s="325"/>
      <c r="IQ106" s="325"/>
      <c r="IR106" s="325"/>
      <c r="IS106" s="325"/>
      <c r="IT106" s="325"/>
      <c r="IU106" s="325"/>
      <c r="IV106" s="325"/>
      <c r="IW106" s="325"/>
      <c r="IX106" s="325"/>
      <c r="IY106" s="325"/>
      <c r="IZ106" s="325"/>
      <c r="JA106" s="325"/>
      <c r="JB106" s="325"/>
      <c r="JC106" s="325"/>
      <c r="JD106" s="325"/>
      <c r="JE106" s="325"/>
      <c r="JF106" s="325"/>
      <c r="JG106" s="325"/>
      <c r="JH106" s="325"/>
      <c r="JI106" s="325"/>
      <c r="JJ106" s="325"/>
      <c r="JK106" s="325"/>
      <c r="JL106" s="325"/>
      <c r="JM106" s="325"/>
      <c r="JN106" s="325"/>
      <c r="JO106" s="325"/>
      <c r="JP106" s="325"/>
      <c r="JQ106" s="325"/>
      <c r="JR106" s="325"/>
      <c r="JS106" s="325"/>
      <c r="JT106" s="325"/>
      <c r="JU106" s="325"/>
      <c r="JV106" s="325"/>
      <c r="JW106" s="325"/>
      <c r="JX106" s="325"/>
      <c r="JY106" s="325"/>
      <c r="JZ106" s="325"/>
      <c r="KA106" s="325"/>
      <c r="KB106" s="325"/>
      <c r="KC106" s="325"/>
      <c r="KD106" s="325"/>
      <c r="KE106" s="325"/>
      <c r="KF106" s="325"/>
      <c r="KG106" s="325"/>
      <c r="KH106" s="325"/>
      <c r="KI106" s="325"/>
      <c r="KJ106" s="325"/>
      <c r="KK106" s="325"/>
      <c r="KL106" s="325"/>
      <c r="KM106" s="325"/>
      <c r="KN106" s="325"/>
      <c r="KO106" s="325"/>
      <c r="KP106" s="325"/>
      <c r="KQ106" s="325"/>
      <c r="KR106" s="325"/>
      <c r="KS106" s="325"/>
      <c r="KT106" s="325"/>
      <c r="KU106" s="325"/>
      <c r="KV106" s="325"/>
      <c r="KW106" s="325"/>
      <c r="KX106" s="325"/>
      <c r="KY106" s="325"/>
      <c r="KZ106" s="325"/>
      <c r="LA106" s="325"/>
      <c r="LB106" s="325"/>
      <c r="LC106" s="325"/>
      <c r="LD106" s="325"/>
      <c r="LE106" s="325"/>
      <c r="LF106" s="325"/>
      <c r="LG106" s="325"/>
      <c r="LH106" s="325"/>
      <c r="LI106" s="325"/>
      <c r="LJ106" s="325"/>
      <c r="LK106" s="325"/>
      <c r="LL106" s="325"/>
      <c r="LM106" s="325"/>
      <c r="LN106" s="325"/>
      <c r="LO106" s="325"/>
      <c r="LP106" s="325"/>
      <c r="LQ106" s="325"/>
      <c r="LR106" s="325"/>
      <c r="LS106" s="325"/>
      <c r="LT106" s="325"/>
      <c r="LU106" s="325"/>
      <c r="LV106" s="325"/>
      <c r="LW106" s="325"/>
      <c r="LX106" s="325"/>
      <c r="LY106" s="325"/>
      <c r="LZ106" s="325"/>
      <c r="MA106" s="325"/>
      <c r="MB106" s="325"/>
      <c r="MC106" s="325"/>
      <c r="MD106" s="325"/>
      <c r="ME106" s="325"/>
      <c r="MF106" s="325"/>
      <c r="MG106" s="325"/>
      <c r="MH106" s="325"/>
      <c r="MI106" s="325"/>
      <c r="MJ106" s="325"/>
      <c r="MK106" s="325"/>
      <c r="ML106" s="325"/>
      <c r="MM106" s="325"/>
      <c r="MN106" s="325"/>
      <c r="MO106" s="325"/>
      <c r="MP106" s="325"/>
      <c r="MQ106" s="325"/>
      <c r="MR106" s="325"/>
      <c r="MS106" s="325"/>
      <c r="MT106" s="325"/>
      <c r="MU106" s="325"/>
      <c r="MV106" s="325"/>
      <c r="MW106" s="325"/>
      <c r="MX106" s="325"/>
      <c r="MY106" s="325"/>
      <c r="MZ106" s="325"/>
      <c r="NA106" s="325"/>
      <c r="NB106" s="325"/>
      <c r="NC106" s="325"/>
      <c r="ND106" s="325"/>
      <c r="NE106" s="325"/>
      <c r="NF106" s="325"/>
      <c r="NG106" s="325"/>
      <c r="NH106" s="325"/>
      <c r="NI106" s="325"/>
      <c r="NJ106" s="325"/>
      <c r="NK106" s="325"/>
      <c r="NL106" s="325"/>
      <c r="NM106" s="325"/>
      <c r="NN106" s="325"/>
      <c r="NO106" s="325"/>
      <c r="NP106" s="325"/>
      <c r="NQ106" s="325"/>
      <c r="NR106" s="325"/>
      <c r="NS106" s="325"/>
      <c r="NT106" s="325"/>
      <c r="NU106" s="325"/>
      <c r="NV106" s="325"/>
      <c r="NW106" s="325"/>
      <c r="NX106" s="325"/>
      <c r="NY106" s="325"/>
      <c r="NZ106" s="325"/>
      <c r="OA106" s="325"/>
      <c r="OB106" s="325"/>
      <c r="OC106" s="325"/>
      <c r="OD106" s="325"/>
      <c r="OE106" s="325"/>
      <c r="OF106" s="325"/>
      <c r="OG106" s="325"/>
      <c r="OH106" s="325"/>
      <c r="OI106" s="325"/>
      <c r="OJ106" s="325"/>
      <c r="OK106" s="325"/>
      <c r="OL106" s="325"/>
      <c r="OM106" s="325"/>
      <c r="ON106" s="325"/>
      <c r="OO106" s="325"/>
      <c r="OP106" s="325"/>
      <c r="OQ106" s="325"/>
      <c r="OR106" s="325"/>
      <c r="OS106" s="325"/>
      <c r="OT106" s="325"/>
      <c r="OU106" s="325"/>
      <c r="OV106" s="325"/>
      <c r="OW106" s="325"/>
      <c r="OX106" s="325"/>
      <c r="OY106" s="325"/>
      <c r="OZ106" s="325"/>
      <c r="PA106" s="325"/>
      <c r="PB106" s="325"/>
      <c r="PC106" s="325"/>
      <c r="PD106" s="325"/>
      <c r="PE106" s="325"/>
      <c r="PF106" s="325"/>
      <c r="PG106" s="325"/>
      <c r="PH106" s="325"/>
      <c r="PI106" s="325"/>
      <c r="PJ106" s="325"/>
      <c r="PK106" s="325"/>
      <c r="PL106" s="325"/>
      <c r="PM106" s="325"/>
      <c r="PN106" s="325"/>
      <c r="PO106" s="325"/>
      <c r="PP106" s="325"/>
      <c r="PQ106" s="325"/>
      <c r="PR106" s="325"/>
      <c r="PS106" s="325"/>
      <c r="PT106" s="325"/>
      <c r="PU106" s="325"/>
      <c r="PV106" s="325"/>
      <c r="PW106" s="325"/>
      <c r="PX106" s="325"/>
      <c r="PY106" s="325"/>
      <c r="PZ106" s="325"/>
      <c r="QA106" s="325"/>
      <c r="QB106" s="325"/>
      <c r="QC106" s="325"/>
      <c r="QD106" s="325"/>
      <c r="QE106" s="325"/>
      <c r="QF106" s="325"/>
      <c r="QG106" s="325"/>
      <c r="QH106" s="325"/>
      <c r="QI106" s="325"/>
      <c r="QJ106" s="325"/>
      <c r="QK106" s="325"/>
      <c r="QL106" s="325"/>
      <c r="QM106" s="325"/>
      <c r="QN106" s="325"/>
      <c r="QO106" s="325"/>
      <c r="QP106" s="325"/>
      <c r="QQ106" s="325"/>
      <c r="QR106" s="325"/>
      <c r="QS106" s="325"/>
      <c r="QT106" s="325"/>
      <c r="QU106" s="325"/>
      <c r="QV106" s="325"/>
      <c r="QW106" s="325"/>
      <c r="QX106" s="325"/>
      <c r="QY106" s="325"/>
      <c r="QZ106" s="325"/>
      <c r="RA106" s="325"/>
      <c r="RB106" s="325"/>
      <c r="RC106" s="325"/>
    </row>
    <row r="107" spans="1:471" s="357" customFormat="1" ht="44.25" customHeight="1">
      <c r="A107" s="475" t="s">
        <v>3138</v>
      </c>
      <c r="B107" s="400" t="s">
        <v>1906</v>
      </c>
      <c r="C107" s="354" t="s">
        <v>1647</v>
      </c>
      <c r="D107" s="353">
        <v>73</v>
      </c>
      <c r="E107" s="353" t="s">
        <v>726</v>
      </c>
      <c r="F107" s="353" t="s">
        <v>45</v>
      </c>
      <c r="G107" s="353" t="s">
        <v>1716</v>
      </c>
      <c r="H107" s="352" t="s">
        <v>1576</v>
      </c>
      <c r="I107" s="352" t="s">
        <v>1726</v>
      </c>
      <c r="J107" s="484" t="s">
        <v>1668</v>
      </c>
      <c r="K107" s="354"/>
      <c r="L107" s="353" t="s">
        <v>1652</v>
      </c>
      <c r="M107" s="355" t="s">
        <v>1607</v>
      </c>
      <c r="N107" s="355" t="s">
        <v>1608</v>
      </c>
      <c r="O107" s="354"/>
      <c r="P107" s="354"/>
      <c r="Q107" s="353" t="s">
        <v>1907</v>
      </c>
      <c r="R107" s="354"/>
      <c r="S107" s="354"/>
      <c r="T107" s="354"/>
      <c r="U107" s="354"/>
      <c r="V107" s="354"/>
      <c r="W107" s="354"/>
      <c r="X107" s="354"/>
      <c r="Y107" s="354"/>
      <c r="Z107" s="354"/>
      <c r="AA107" s="353" t="s">
        <v>1651</v>
      </c>
      <c r="AB107" s="353" t="s">
        <v>1904</v>
      </c>
      <c r="AC107" s="354"/>
      <c r="AD107" s="354"/>
      <c r="AE107" s="354"/>
      <c r="AF107" s="354"/>
      <c r="AG107" s="354"/>
      <c r="AH107" s="354"/>
      <c r="AI107" s="354"/>
      <c r="AJ107" s="354"/>
      <c r="AK107" s="354"/>
      <c r="AL107" s="354"/>
      <c r="AM107" s="430"/>
      <c r="AN107" s="325"/>
      <c r="AO107" s="325"/>
      <c r="AP107" s="325"/>
      <c r="AQ107" s="325"/>
      <c r="AR107" s="325"/>
      <c r="AS107" s="325"/>
      <c r="AT107" s="325"/>
      <c r="AU107" s="325"/>
      <c r="AV107" s="325"/>
      <c r="AW107" s="325"/>
      <c r="AX107" s="325"/>
      <c r="AY107" s="325"/>
      <c r="AZ107" s="325"/>
      <c r="BA107" s="325"/>
      <c r="BB107" s="325"/>
      <c r="BC107" s="325"/>
      <c r="BD107" s="325"/>
      <c r="BE107" s="325"/>
      <c r="BF107" s="325"/>
      <c r="BG107" s="325"/>
      <c r="BH107" s="325"/>
      <c r="BI107" s="325"/>
      <c r="BJ107" s="325"/>
      <c r="BK107" s="325"/>
      <c r="BL107" s="325"/>
      <c r="BM107" s="325"/>
      <c r="BN107" s="325"/>
      <c r="BO107" s="325"/>
      <c r="BP107" s="325"/>
      <c r="BQ107" s="325"/>
      <c r="BR107" s="325"/>
      <c r="BS107" s="325"/>
      <c r="BT107" s="325"/>
      <c r="BU107" s="325"/>
      <c r="BV107" s="325"/>
      <c r="BW107" s="325"/>
      <c r="BX107" s="325"/>
      <c r="BY107" s="325"/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25"/>
      <c r="CV107" s="325"/>
      <c r="CW107" s="325"/>
      <c r="CX107" s="325"/>
      <c r="CY107" s="325"/>
      <c r="CZ107" s="325"/>
      <c r="DA107" s="325"/>
      <c r="DB107" s="325"/>
      <c r="DC107" s="325"/>
      <c r="DD107" s="325"/>
      <c r="DE107" s="325"/>
      <c r="DF107" s="325"/>
      <c r="DG107" s="325"/>
      <c r="DH107" s="325"/>
      <c r="DI107" s="325"/>
      <c r="DJ107" s="325"/>
      <c r="DK107" s="325"/>
      <c r="DL107" s="325"/>
      <c r="DM107" s="325"/>
      <c r="DN107" s="325"/>
      <c r="DO107" s="325"/>
      <c r="DP107" s="325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  <c r="EE107" s="325"/>
      <c r="EF107" s="325"/>
      <c r="EG107" s="325"/>
      <c r="EH107" s="325"/>
      <c r="EI107" s="325"/>
      <c r="EJ107" s="325"/>
      <c r="EK107" s="325"/>
      <c r="EL107" s="325"/>
      <c r="EM107" s="325"/>
      <c r="EN107" s="325"/>
      <c r="EO107" s="325"/>
      <c r="EP107" s="325"/>
      <c r="EQ107" s="325"/>
      <c r="ER107" s="325"/>
      <c r="ES107" s="325"/>
      <c r="ET107" s="325"/>
      <c r="EU107" s="325"/>
      <c r="EV107" s="325"/>
      <c r="EW107" s="325"/>
      <c r="EX107" s="325"/>
      <c r="EY107" s="325"/>
      <c r="EZ107" s="325"/>
      <c r="FA107" s="325"/>
      <c r="FB107" s="325"/>
      <c r="FC107" s="325"/>
      <c r="FD107" s="325"/>
      <c r="FE107" s="325"/>
      <c r="FF107" s="325"/>
      <c r="FG107" s="325"/>
      <c r="FH107" s="325"/>
      <c r="FI107" s="325"/>
      <c r="FJ107" s="325"/>
      <c r="FK107" s="325"/>
      <c r="FL107" s="325"/>
      <c r="FM107" s="325"/>
      <c r="FN107" s="325"/>
      <c r="FO107" s="325"/>
      <c r="FP107" s="325"/>
      <c r="FQ107" s="325"/>
      <c r="FR107" s="325"/>
      <c r="FS107" s="325"/>
      <c r="FT107" s="325"/>
      <c r="FU107" s="325"/>
      <c r="FV107" s="325"/>
      <c r="FW107" s="325"/>
      <c r="FX107" s="325"/>
      <c r="FY107" s="325"/>
      <c r="FZ107" s="325"/>
      <c r="GA107" s="325"/>
      <c r="GB107" s="325"/>
      <c r="GC107" s="325"/>
      <c r="GD107" s="325"/>
      <c r="GE107" s="325"/>
      <c r="GF107" s="325"/>
      <c r="GG107" s="325"/>
      <c r="GH107" s="325"/>
      <c r="GI107" s="325"/>
      <c r="GJ107" s="325"/>
      <c r="GK107" s="325"/>
      <c r="GL107" s="325"/>
      <c r="GM107" s="325"/>
      <c r="GN107" s="325"/>
      <c r="GO107" s="325"/>
      <c r="GP107" s="325"/>
      <c r="GQ107" s="325"/>
      <c r="GR107" s="325"/>
      <c r="GS107" s="325"/>
      <c r="GT107" s="325"/>
      <c r="GU107" s="325"/>
      <c r="GV107" s="325"/>
      <c r="GW107" s="325"/>
      <c r="GX107" s="325"/>
      <c r="GY107" s="325"/>
      <c r="GZ107" s="325"/>
      <c r="HA107" s="325"/>
      <c r="HB107" s="325"/>
      <c r="HC107" s="325"/>
      <c r="HD107" s="325"/>
      <c r="HE107" s="325"/>
      <c r="HF107" s="325"/>
      <c r="HG107" s="325"/>
      <c r="HH107" s="325"/>
      <c r="HI107" s="325"/>
      <c r="HJ107" s="325"/>
      <c r="HK107" s="325"/>
      <c r="HL107" s="325"/>
      <c r="HM107" s="325"/>
      <c r="HN107" s="325"/>
      <c r="HO107" s="325"/>
      <c r="HP107" s="325"/>
      <c r="HQ107" s="325"/>
      <c r="HR107" s="325"/>
      <c r="HS107" s="325"/>
      <c r="HT107" s="325"/>
      <c r="HU107" s="325"/>
      <c r="HV107" s="325"/>
      <c r="HW107" s="325"/>
      <c r="HX107" s="325"/>
      <c r="HY107" s="325"/>
      <c r="HZ107" s="325"/>
      <c r="IA107" s="325"/>
      <c r="IB107" s="325"/>
      <c r="IC107" s="325"/>
      <c r="ID107" s="325"/>
      <c r="IE107" s="325"/>
      <c r="IF107" s="325"/>
      <c r="IG107" s="325"/>
      <c r="IH107" s="325"/>
      <c r="II107" s="325"/>
      <c r="IJ107" s="325"/>
      <c r="IK107" s="325"/>
      <c r="IL107" s="325"/>
      <c r="IM107" s="325"/>
      <c r="IN107" s="325"/>
      <c r="IO107" s="325"/>
      <c r="IP107" s="325"/>
      <c r="IQ107" s="325"/>
      <c r="IR107" s="325"/>
      <c r="IS107" s="325"/>
      <c r="IT107" s="325"/>
      <c r="IU107" s="325"/>
      <c r="IV107" s="325"/>
      <c r="IW107" s="325"/>
      <c r="IX107" s="325"/>
      <c r="IY107" s="325"/>
      <c r="IZ107" s="325"/>
      <c r="JA107" s="325"/>
      <c r="JB107" s="325"/>
      <c r="JC107" s="325"/>
      <c r="JD107" s="325"/>
      <c r="JE107" s="325"/>
      <c r="JF107" s="325"/>
      <c r="JG107" s="325"/>
      <c r="JH107" s="325"/>
      <c r="JI107" s="325"/>
      <c r="JJ107" s="325"/>
      <c r="JK107" s="325"/>
      <c r="JL107" s="325"/>
      <c r="JM107" s="325"/>
      <c r="JN107" s="325"/>
      <c r="JO107" s="325"/>
      <c r="JP107" s="325"/>
      <c r="JQ107" s="325"/>
      <c r="JR107" s="325"/>
      <c r="JS107" s="325"/>
      <c r="JT107" s="325"/>
      <c r="JU107" s="325"/>
      <c r="JV107" s="325"/>
      <c r="JW107" s="325"/>
      <c r="JX107" s="325"/>
      <c r="JY107" s="325"/>
      <c r="JZ107" s="325"/>
      <c r="KA107" s="325"/>
      <c r="KB107" s="325"/>
      <c r="KC107" s="325"/>
      <c r="KD107" s="325"/>
      <c r="KE107" s="325"/>
      <c r="KF107" s="325"/>
      <c r="KG107" s="325"/>
      <c r="KH107" s="325"/>
      <c r="KI107" s="325"/>
      <c r="KJ107" s="325"/>
      <c r="KK107" s="325"/>
      <c r="KL107" s="325"/>
      <c r="KM107" s="325"/>
      <c r="KN107" s="325"/>
      <c r="KO107" s="325"/>
      <c r="KP107" s="325"/>
      <c r="KQ107" s="325"/>
      <c r="KR107" s="325"/>
      <c r="KS107" s="325"/>
      <c r="KT107" s="325"/>
      <c r="KU107" s="325"/>
      <c r="KV107" s="325"/>
      <c r="KW107" s="325"/>
      <c r="KX107" s="325"/>
      <c r="KY107" s="325"/>
      <c r="KZ107" s="325"/>
      <c r="LA107" s="325"/>
      <c r="LB107" s="325"/>
      <c r="LC107" s="325"/>
      <c r="LD107" s="325"/>
      <c r="LE107" s="325"/>
      <c r="LF107" s="325"/>
      <c r="LG107" s="325"/>
      <c r="LH107" s="325"/>
      <c r="LI107" s="325"/>
      <c r="LJ107" s="325"/>
      <c r="LK107" s="325"/>
      <c r="LL107" s="325"/>
      <c r="LM107" s="325"/>
      <c r="LN107" s="325"/>
      <c r="LO107" s="325"/>
      <c r="LP107" s="325"/>
      <c r="LQ107" s="325"/>
      <c r="LR107" s="325"/>
      <c r="LS107" s="325"/>
      <c r="LT107" s="325"/>
      <c r="LU107" s="325"/>
      <c r="LV107" s="325"/>
      <c r="LW107" s="325"/>
      <c r="LX107" s="325"/>
      <c r="LY107" s="325"/>
      <c r="LZ107" s="325"/>
      <c r="MA107" s="325"/>
      <c r="MB107" s="325"/>
      <c r="MC107" s="325"/>
      <c r="MD107" s="325"/>
      <c r="ME107" s="325"/>
      <c r="MF107" s="325"/>
      <c r="MG107" s="325"/>
      <c r="MH107" s="325"/>
      <c r="MI107" s="325"/>
      <c r="MJ107" s="325"/>
      <c r="MK107" s="325"/>
      <c r="ML107" s="325"/>
      <c r="MM107" s="325"/>
      <c r="MN107" s="325"/>
      <c r="MO107" s="325"/>
      <c r="MP107" s="325"/>
      <c r="MQ107" s="325"/>
      <c r="MR107" s="325"/>
      <c r="MS107" s="325"/>
      <c r="MT107" s="325"/>
      <c r="MU107" s="325"/>
      <c r="MV107" s="325"/>
      <c r="MW107" s="325"/>
      <c r="MX107" s="325"/>
      <c r="MY107" s="325"/>
      <c r="MZ107" s="325"/>
      <c r="NA107" s="325"/>
      <c r="NB107" s="325"/>
      <c r="NC107" s="325"/>
      <c r="ND107" s="325"/>
      <c r="NE107" s="325"/>
      <c r="NF107" s="325"/>
      <c r="NG107" s="325"/>
      <c r="NH107" s="325"/>
      <c r="NI107" s="325"/>
      <c r="NJ107" s="325"/>
      <c r="NK107" s="325"/>
      <c r="NL107" s="325"/>
      <c r="NM107" s="325"/>
      <c r="NN107" s="325"/>
      <c r="NO107" s="325"/>
      <c r="NP107" s="325"/>
      <c r="NQ107" s="325"/>
      <c r="NR107" s="325"/>
      <c r="NS107" s="325"/>
      <c r="NT107" s="325"/>
      <c r="NU107" s="325"/>
      <c r="NV107" s="325"/>
      <c r="NW107" s="325"/>
      <c r="NX107" s="325"/>
      <c r="NY107" s="325"/>
      <c r="NZ107" s="325"/>
      <c r="OA107" s="325"/>
      <c r="OB107" s="325"/>
      <c r="OC107" s="325"/>
      <c r="OD107" s="325"/>
      <c r="OE107" s="325"/>
      <c r="OF107" s="325"/>
      <c r="OG107" s="325"/>
      <c r="OH107" s="325"/>
      <c r="OI107" s="325"/>
      <c r="OJ107" s="325"/>
      <c r="OK107" s="325"/>
      <c r="OL107" s="325"/>
      <c r="OM107" s="325"/>
      <c r="ON107" s="325"/>
      <c r="OO107" s="325"/>
      <c r="OP107" s="325"/>
      <c r="OQ107" s="325"/>
      <c r="OR107" s="325"/>
      <c r="OS107" s="325"/>
      <c r="OT107" s="325"/>
      <c r="OU107" s="325"/>
      <c r="OV107" s="325"/>
      <c r="OW107" s="325"/>
      <c r="OX107" s="325"/>
      <c r="OY107" s="325"/>
      <c r="OZ107" s="325"/>
      <c r="PA107" s="325"/>
      <c r="PB107" s="325"/>
      <c r="PC107" s="325"/>
      <c r="PD107" s="325"/>
      <c r="PE107" s="325"/>
      <c r="PF107" s="325"/>
      <c r="PG107" s="325"/>
      <c r="PH107" s="325"/>
      <c r="PI107" s="325"/>
      <c r="PJ107" s="325"/>
      <c r="PK107" s="325"/>
      <c r="PL107" s="325"/>
      <c r="PM107" s="325"/>
      <c r="PN107" s="325"/>
      <c r="PO107" s="325"/>
      <c r="PP107" s="325"/>
      <c r="PQ107" s="325"/>
      <c r="PR107" s="325"/>
      <c r="PS107" s="325"/>
      <c r="PT107" s="325"/>
      <c r="PU107" s="325"/>
      <c r="PV107" s="325"/>
      <c r="PW107" s="325"/>
      <c r="PX107" s="325"/>
      <c r="PY107" s="325"/>
      <c r="PZ107" s="325"/>
      <c r="QA107" s="325"/>
      <c r="QB107" s="325"/>
      <c r="QC107" s="325"/>
      <c r="QD107" s="325"/>
      <c r="QE107" s="325"/>
      <c r="QF107" s="325"/>
      <c r="QG107" s="325"/>
      <c r="QH107" s="325"/>
      <c r="QI107" s="325"/>
      <c r="QJ107" s="325"/>
      <c r="QK107" s="325"/>
      <c r="QL107" s="325"/>
      <c r="QM107" s="325"/>
      <c r="QN107" s="325"/>
      <c r="QO107" s="325"/>
      <c r="QP107" s="325"/>
      <c r="QQ107" s="325"/>
      <c r="QR107" s="325"/>
      <c r="QS107" s="325"/>
      <c r="QT107" s="325"/>
      <c r="QU107" s="325"/>
      <c r="QV107" s="325"/>
      <c r="QW107" s="325"/>
      <c r="QX107" s="325"/>
      <c r="QY107" s="325"/>
      <c r="QZ107" s="325"/>
      <c r="RA107" s="325"/>
      <c r="RB107" s="325"/>
      <c r="RC107" s="325"/>
    </row>
    <row r="108" spans="1:471" s="357" customFormat="1" ht="44.25" customHeight="1">
      <c r="A108" s="475" t="s">
        <v>3138</v>
      </c>
      <c r="B108" s="400" t="s">
        <v>1906</v>
      </c>
      <c r="C108" s="354" t="s">
        <v>1647</v>
      </c>
      <c r="D108" s="353">
        <v>73</v>
      </c>
      <c r="E108" s="353" t="s">
        <v>726</v>
      </c>
      <c r="F108" s="353" t="s">
        <v>45</v>
      </c>
      <c r="G108" s="353" t="s">
        <v>1716</v>
      </c>
      <c r="H108" s="352" t="s">
        <v>1578</v>
      </c>
      <c r="I108" s="352" t="s">
        <v>1908</v>
      </c>
      <c r="J108" s="484" t="s">
        <v>1668</v>
      </c>
      <c r="K108" s="354"/>
      <c r="L108" s="353" t="s">
        <v>1652</v>
      </c>
      <c r="M108" s="355" t="s">
        <v>1607</v>
      </c>
      <c r="N108" s="355" t="s">
        <v>1608</v>
      </c>
      <c r="O108" s="354"/>
      <c r="P108" s="354"/>
      <c r="Q108" s="353" t="s">
        <v>1907</v>
      </c>
      <c r="R108" s="354"/>
      <c r="S108" s="354"/>
      <c r="T108" s="354"/>
      <c r="U108" s="354"/>
      <c r="V108" s="354"/>
      <c r="W108" s="354"/>
      <c r="X108" s="354"/>
      <c r="Y108" s="354"/>
      <c r="Z108" s="354"/>
      <c r="AA108" s="353" t="s">
        <v>1651</v>
      </c>
      <c r="AB108" s="353" t="s">
        <v>1904</v>
      </c>
      <c r="AC108" s="354"/>
      <c r="AD108" s="354"/>
      <c r="AE108" s="354"/>
      <c r="AF108" s="354"/>
      <c r="AG108" s="354"/>
      <c r="AH108" s="354"/>
      <c r="AI108" s="354"/>
      <c r="AJ108" s="354"/>
      <c r="AK108" s="354"/>
      <c r="AL108" s="354"/>
      <c r="AM108" s="430"/>
      <c r="AN108" s="325"/>
      <c r="AO108" s="325"/>
      <c r="AP108" s="325"/>
      <c r="AQ108" s="325"/>
      <c r="AR108" s="325"/>
      <c r="AS108" s="325"/>
      <c r="AT108" s="325"/>
      <c r="AU108" s="325"/>
      <c r="AV108" s="325"/>
      <c r="AW108" s="325"/>
      <c r="AX108" s="325"/>
      <c r="AY108" s="325"/>
      <c r="AZ108" s="325"/>
      <c r="BA108" s="325"/>
      <c r="BB108" s="325"/>
      <c r="BC108" s="325"/>
      <c r="BD108" s="325"/>
      <c r="BE108" s="325"/>
      <c r="BF108" s="325"/>
      <c r="BG108" s="325"/>
      <c r="BH108" s="325"/>
      <c r="BI108" s="325"/>
      <c r="BJ108" s="325"/>
      <c r="BK108" s="325"/>
      <c r="BL108" s="325"/>
      <c r="BM108" s="325"/>
      <c r="BN108" s="325"/>
      <c r="BO108" s="325"/>
      <c r="BP108" s="325"/>
      <c r="BQ108" s="325"/>
      <c r="BR108" s="325"/>
      <c r="BS108" s="325"/>
      <c r="BT108" s="325"/>
      <c r="BU108" s="325"/>
      <c r="BV108" s="325"/>
      <c r="BW108" s="325"/>
      <c r="BX108" s="325"/>
      <c r="BY108" s="325"/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25"/>
      <c r="CV108" s="325"/>
      <c r="CW108" s="325"/>
      <c r="CX108" s="325"/>
      <c r="CY108" s="325"/>
      <c r="CZ108" s="325"/>
      <c r="DA108" s="325"/>
      <c r="DB108" s="325"/>
      <c r="DC108" s="325"/>
      <c r="DD108" s="325"/>
      <c r="DE108" s="325"/>
      <c r="DF108" s="325"/>
      <c r="DG108" s="325"/>
      <c r="DH108" s="325"/>
      <c r="DI108" s="325"/>
      <c r="DJ108" s="325"/>
      <c r="DK108" s="325"/>
      <c r="DL108" s="325"/>
      <c r="DM108" s="325"/>
      <c r="DN108" s="325"/>
      <c r="DO108" s="325"/>
      <c r="DP108" s="325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  <c r="EE108" s="325"/>
      <c r="EF108" s="325"/>
      <c r="EG108" s="325"/>
      <c r="EH108" s="325"/>
      <c r="EI108" s="325"/>
      <c r="EJ108" s="325"/>
      <c r="EK108" s="325"/>
      <c r="EL108" s="325"/>
      <c r="EM108" s="325"/>
      <c r="EN108" s="325"/>
      <c r="EO108" s="325"/>
      <c r="EP108" s="325"/>
      <c r="EQ108" s="325"/>
      <c r="ER108" s="325"/>
      <c r="ES108" s="325"/>
      <c r="ET108" s="325"/>
      <c r="EU108" s="325"/>
      <c r="EV108" s="325"/>
      <c r="EW108" s="325"/>
      <c r="EX108" s="325"/>
      <c r="EY108" s="325"/>
      <c r="EZ108" s="325"/>
      <c r="FA108" s="325"/>
      <c r="FB108" s="325"/>
      <c r="FC108" s="325"/>
      <c r="FD108" s="325"/>
      <c r="FE108" s="325"/>
      <c r="FF108" s="325"/>
      <c r="FG108" s="325"/>
      <c r="FH108" s="325"/>
      <c r="FI108" s="325"/>
      <c r="FJ108" s="325"/>
      <c r="FK108" s="325"/>
      <c r="FL108" s="325"/>
      <c r="FM108" s="325"/>
      <c r="FN108" s="325"/>
      <c r="FO108" s="325"/>
      <c r="FP108" s="325"/>
      <c r="FQ108" s="325"/>
      <c r="FR108" s="325"/>
      <c r="FS108" s="325"/>
      <c r="FT108" s="325"/>
      <c r="FU108" s="325"/>
      <c r="FV108" s="325"/>
      <c r="FW108" s="325"/>
      <c r="FX108" s="325"/>
      <c r="FY108" s="325"/>
      <c r="FZ108" s="325"/>
      <c r="GA108" s="325"/>
      <c r="GB108" s="325"/>
      <c r="GC108" s="325"/>
      <c r="GD108" s="325"/>
      <c r="GE108" s="325"/>
      <c r="GF108" s="325"/>
      <c r="GG108" s="325"/>
      <c r="GH108" s="325"/>
      <c r="GI108" s="325"/>
      <c r="GJ108" s="325"/>
      <c r="GK108" s="325"/>
      <c r="GL108" s="325"/>
      <c r="GM108" s="325"/>
      <c r="GN108" s="325"/>
      <c r="GO108" s="325"/>
      <c r="GP108" s="325"/>
      <c r="GQ108" s="325"/>
      <c r="GR108" s="325"/>
      <c r="GS108" s="325"/>
      <c r="GT108" s="325"/>
      <c r="GU108" s="325"/>
      <c r="GV108" s="325"/>
      <c r="GW108" s="325"/>
      <c r="GX108" s="325"/>
      <c r="GY108" s="325"/>
      <c r="GZ108" s="325"/>
      <c r="HA108" s="325"/>
      <c r="HB108" s="325"/>
      <c r="HC108" s="325"/>
      <c r="HD108" s="325"/>
      <c r="HE108" s="325"/>
      <c r="HF108" s="325"/>
      <c r="HG108" s="325"/>
      <c r="HH108" s="325"/>
      <c r="HI108" s="325"/>
      <c r="HJ108" s="325"/>
      <c r="HK108" s="325"/>
      <c r="HL108" s="325"/>
      <c r="HM108" s="325"/>
      <c r="HN108" s="325"/>
      <c r="HO108" s="325"/>
      <c r="HP108" s="325"/>
      <c r="HQ108" s="325"/>
      <c r="HR108" s="325"/>
      <c r="HS108" s="325"/>
      <c r="HT108" s="325"/>
      <c r="HU108" s="325"/>
      <c r="HV108" s="325"/>
      <c r="HW108" s="325"/>
      <c r="HX108" s="325"/>
      <c r="HY108" s="325"/>
      <c r="HZ108" s="325"/>
      <c r="IA108" s="325"/>
      <c r="IB108" s="325"/>
      <c r="IC108" s="325"/>
      <c r="ID108" s="325"/>
      <c r="IE108" s="325"/>
      <c r="IF108" s="325"/>
      <c r="IG108" s="325"/>
      <c r="IH108" s="325"/>
      <c r="II108" s="325"/>
      <c r="IJ108" s="325"/>
      <c r="IK108" s="325"/>
      <c r="IL108" s="325"/>
      <c r="IM108" s="325"/>
      <c r="IN108" s="325"/>
      <c r="IO108" s="325"/>
      <c r="IP108" s="325"/>
      <c r="IQ108" s="325"/>
      <c r="IR108" s="325"/>
      <c r="IS108" s="325"/>
      <c r="IT108" s="325"/>
      <c r="IU108" s="325"/>
      <c r="IV108" s="325"/>
      <c r="IW108" s="325"/>
      <c r="IX108" s="325"/>
      <c r="IY108" s="325"/>
      <c r="IZ108" s="325"/>
      <c r="JA108" s="325"/>
      <c r="JB108" s="325"/>
      <c r="JC108" s="325"/>
      <c r="JD108" s="325"/>
      <c r="JE108" s="325"/>
      <c r="JF108" s="325"/>
      <c r="JG108" s="325"/>
      <c r="JH108" s="325"/>
      <c r="JI108" s="325"/>
      <c r="JJ108" s="325"/>
      <c r="JK108" s="325"/>
      <c r="JL108" s="325"/>
      <c r="JM108" s="325"/>
      <c r="JN108" s="325"/>
      <c r="JO108" s="325"/>
      <c r="JP108" s="325"/>
      <c r="JQ108" s="325"/>
      <c r="JR108" s="325"/>
      <c r="JS108" s="325"/>
      <c r="JT108" s="325"/>
      <c r="JU108" s="325"/>
      <c r="JV108" s="325"/>
      <c r="JW108" s="325"/>
      <c r="JX108" s="325"/>
      <c r="JY108" s="325"/>
      <c r="JZ108" s="325"/>
      <c r="KA108" s="325"/>
      <c r="KB108" s="325"/>
      <c r="KC108" s="325"/>
      <c r="KD108" s="325"/>
      <c r="KE108" s="325"/>
      <c r="KF108" s="325"/>
      <c r="KG108" s="325"/>
      <c r="KH108" s="325"/>
      <c r="KI108" s="325"/>
      <c r="KJ108" s="325"/>
      <c r="KK108" s="325"/>
      <c r="KL108" s="325"/>
      <c r="KM108" s="325"/>
      <c r="KN108" s="325"/>
      <c r="KO108" s="325"/>
      <c r="KP108" s="325"/>
      <c r="KQ108" s="325"/>
      <c r="KR108" s="325"/>
      <c r="KS108" s="325"/>
      <c r="KT108" s="325"/>
      <c r="KU108" s="325"/>
      <c r="KV108" s="325"/>
      <c r="KW108" s="325"/>
      <c r="KX108" s="325"/>
      <c r="KY108" s="325"/>
      <c r="KZ108" s="325"/>
      <c r="LA108" s="325"/>
      <c r="LB108" s="325"/>
      <c r="LC108" s="325"/>
      <c r="LD108" s="325"/>
      <c r="LE108" s="325"/>
      <c r="LF108" s="325"/>
      <c r="LG108" s="325"/>
      <c r="LH108" s="325"/>
      <c r="LI108" s="325"/>
      <c r="LJ108" s="325"/>
      <c r="LK108" s="325"/>
      <c r="LL108" s="325"/>
      <c r="LM108" s="325"/>
      <c r="LN108" s="325"/>
      <c r="LO108" s="325"/>
      <c r="LP108" s="325"/>
      <c r="LQ108" s="325"/>
      <c r="LR108" s="325"/>
      <c r="LS108" s="325"/>
      <c r="LT108" s="325"/>
      <c r="LU108" s="325"/>
      <c r="LV108" s="325"/>
      <c r="LW108" s="325"/>
      <c r="LX108" s="325"/>
      <c r="LY108" s="325"/>
      <c r="LZ108" s="325"/>
      <c r="MA108" s="325"/>
      <c r="MB108" s="325"/>
      <c r="MC108" s="325"/>
      <c r="MD108" s="325"/>
      <c r="ME108" s="325"/>
      <c r="MF108" s="325"/>
      <c r="MG108" s="325"/>
      <c r="MH108" s="325"/>
      <c r="MI108" s="325"/>
      <c r="MJ108" s="325"/>
      <c r="MK108" s="325"/>
      <c r="ML108" s="325"/>
      <c r="MM108" s="325"/>
      <c r="MN108" s="325"/>
      <c r="MO108" s="325"/>
      <c r="MP108" s="325"/>
      <c r="MQ108" s="325"/>
      <c r="MR108" s="325"/>
      <c r="MS108" s="325"/>
      <c r="MT108" s="325"/>
      <c r="MU108" s="325"/>
      <c r="MV108" s="325"/>
      <c r="MW108" s="325"/>
      <c r="MX108" s="325"/>
      <c r="MY108" s="325"/>
      <c r="MZ108" s="325"/>
      <c r="NA108" s="325"/>
      <c r="NB108" s="325"/>
      <c r="NC108" s="325"/>
      <c r="ND108" s="325"/>
      <c r="NE108" s="325"/>
      <c r="NF108" s="325"/>
      <c r="NG108" s="325"/>
      <c r="NH108" s="325"/>
      <c r="NI108" s="325"/>
      <c r="NJ108" s="325"/>
      <c r="NK108" s="325"/>
      <c r="NL108" s="325"/>
      <c r="NM108" s="325"/>
      <c r="NN108" s="325"/>
      <c r="NO108" s="325"/>
      <c r="NP108" s="325"/>
      <c r="NQ108" s="325"/>
      <c r="NR108" s="325"/>
      <c r="NS108" s="325"/>
      <c r="NT108" s="325"/>
      <c r="NU108" s="325"/>
      <c r="NV108" s="325"/>
      <c r="NW108" s="325"/>
      <c r="NX108" s="325"/>
      <c r="NY108" s="325"/>
      <c r="NZ108" s="325"/>
      <c r="OA108" s="325"/>
      <c r="OB108" s="325"/>
      <c r="OC108" s="325"/>
      <c r="OD108" s="325"/>
      <c r="OE108" s="325"/>
      <c r="OF108" s="325"/>
      <c r="OG108" s="325"/>
      <c r="OH108" s="325"/>
      <c r="OI108" s="325"/>
      <c r="OJ108" s="325"/>
      <c r="OK108" s="325"/>
      <c r="OL108" s="325"/>
      <c r="OM108" s="325"/>
      <c r="ON108" s="325"/>
      <c r="OO108" s="325"/>
      <c r="OP108" s="325"/>
      <c r="OQ108" s="325"/>
      <c r="OR108" s="325"/>
      <c r="OS108" s="325"/>
      <c r="OT108" s="325"/>
      <c r="OU108" s="325"/>
      <c r="OV108" s="325"/>
      <c r="OW108" s="325"/>
      <c r="OX108" s="325"/>
      <c r="OY108" s="325"/>
      <c r="OZ108" s="325"/>
      <c r="PA108" s="325"/>
      <c r="PB108" s="325"/>
      <c r="PC108" s="325"/>
      <c r="PD108" s="325"/>
      <c r="PE108" s="325"/>
      <c r="PF108" s="325"/>
      <c r="PG108" s="325"/>
      <c r="PH108" s="325"/>
      <c r="PI108" s="325"/>
      <c r="PJ108" s="325"/>
      <c r="PK108" s="325"/>
      <c r="PL108" s="325"/>
      <c r="PM108" s="325"/>
      <c r="PN108" s="325"/>
      <c r="PO108" s="325"/>
      <c r="PP108" s="325"/>
      <c r="PQ108" s="325"/>
      <c r="PR108" s="325"/>
      <c r="PS108" s="325"/>
      <c r="PT108" s="325"/>
      <c r="PU108" s="325"/>
      <c r="PV108" s="325"/>
      <c r="PW108" s="325"/>
      <c r="PX108" s="325"/>
      <c r="PY108" s="325"/>
      <c r="PZ108" s="325"/>
      <c r="QA108" s="325"/>
      <c r="QB108" s="325"/>
      <c r="QC108" s="325"/>
      <c r="QD108" s="325"/>
      <c r="QE108" s="325"/>
      <c r="QF108" s="325"/>
      <c r="QG108" s="325"/>
      <c r="QH108" s="325"/>
      <c r="QI108" s="325"/>
      <c r="QJ108" s="325"/>
      <c r="QK108" s="325"/>
      <c r="QL108" s="325"/>
      <c r="QM108" s="325"/>
      <c r="QN108" s="325"/>
      <c r="QO108" s="325"/>
      <c r="QP108" s="325"/>
      <c r="QQ108" s="325"/>
      <c r="QR108" s="325"/>
      <c r="QS108" s="325"/>
      <c r="QT108" s="325"/>
      <c r="QU108" s="325"/>
      <c r="QV108" s="325"/>
      <c r="QW108" s="325"/>
      <c r="QX108" s="325"/>
      <c r="QY108" s="325"/>
      <c r="QZ108" s="325"/>
      <c r="RA108" s="325"/>
      <c r="RB108" s="325"/>
      <c r="RC108" s="325"/>
    </row>
    <row r="109" spans="1:471" s="357" customFormat="1" ht="44.25" customHeight="1" thickBot="1">
      <c r="A109" s="475" t="s">
        <v>3138</v>
      </c>
      <c r="B109" s="431" t="s">
        <v>1906</v>
      </c>
      <c r="C109" s="433" t="s">
        <v>1647</v>
      </c>
      <c r="D109" s="434">
        <v>73</v>
      </c>
      <c r="E109" s="434" t="s">
        <v>726</v>
      </c>
      <c r="F109" s="434" t="s">
        <v>45</v>
      </c>
      <c r="G109" s="434" t="s">
        <v>1716</v>
      </c>
      <c r="H109" s="432" t="s">
        <v>1579</v>
      </c>
      <c r="I109" s="432" t="s">
        <v>1909</v>
      </c>
      <c r="J109" s="467" t="s">
        <v>1668</v>
      </c>
      <c r="K109" s="433"/>
      <c r="L109" s="434" t="s">
        <v>1652</v>
      </c>
      <c r="M109" s="435" t="s">
        <v>1607</v>
      </c>
      <c r="N109" s="435" t="s">
        <v>1608</v>
      </c>
      <c r="O109" s="433"/>
      <c r="P109" s="433"/>
      <c r="Q109" s="434" t="s">
        <v>1907</v>
      </c>
      <c r="R109" s="433"/>
      <c r="S109" s="433"/>
      <c r="T109" s="433"/>
      <c r="U109" s="433"/>
      <c r="V109" s="433"/>
      <c r="W109" s="433"/>
      <c r="X109" s="433"/>
      <c r="Y109" s="433"/>
      <c r="Z109" s="433"/>
      <c r="AA109" s="434" t="s">
        <v>1651</v>
      </c>
      <c r="AB109" s="434" t="s">
        <v>1904</v>
      </c>
      <c r="AC109" s="433"/>
      <c r="AD109" s="433"/>
      <c r="AE109" s="433"/>
      <c r="AF109" s="433"/>
      <c r="AG109" s="433"/>
      <c r="AH109" s="433"/>
      <c r="AI109" s="433"/>
      <c r="AJ109" s="433"/>
      <c r="AK109" s="433"/>
      <c r="AL109" s="433"/>
      <c r="AM109" s="436"/>
      <c r="AN109" s="325"/>
      <c r="AO109" s="325"/>
      <c r="AP109" s="325"/>
      <c r="AQ109" s="325"/>
      <c r="AR109" s="325"/>
      <c r="AS109" s="325"/>
      <c r="AT109" s="325"/>
      <c r="AU109" s="325"/>
      <c r="AV109" s="325"/>
      <c r="AW109" s="325"/>
      <c r="AX109" s="325"/>
      <c r="AY109" s="325"/>
      <c r="AZ109" s="325"/>
      <c r="BA109" s="325"/>
      <c r="BB109" s="325"/>
      <c r="BC109" s="325"/>
      <c r="BD109" s="325"/>
      <c r="BE109" s="325"/>
      <c r="BF109" s="325"/>
      <c r="BG109" s="325"/>
      <c r="BH109" s="325"/>
      <c r="BI109" s="325"/>
      <c r="BJ109" s="325"/>
      <c r="BK109" s="325"/>
      <c r="BL109" s="325"/>
      <c r="BM109" s="325"/>
      <c r="BN109" s="325"/>
      <c r="BO109" s="325"/>
      <c r="BP109" s="325"/>
      <c r="BQ109" s="325"/>
      <c r="BR109" s="325"/>
      <c r="BS109" s="325"/>
      <c r="BT109" s="325"/>
      <c r="BU109" s="325"/>
      <c r="BV109" s="325"/>
      <c r="BW109" s="325"/>
      <c r="BX109" s="325"/>
      <c r="BY109" s="325"/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25"/>
      <c r="CV109" s="325"/>
      <c r="CW109" s="325"/>
      <c r="CX109" s="325"/>
      <c r="CY109" s="325"/>
      <c r="CZ109" s="325"/>
      <c r="DA109" s="325"/>
      <c r="DB109" s="325"/>
      <c r="DC109" s="325"/>
      <c r="DD109" s="325"/>
      <c r="DE109" s="325"/>
      <c r="DF109" s="325"/>
      <c r="DG109" s="325"/>
      <c r="DH109" s="325"/>
      <c r="DI109" s="325"/>
      <c r="DJ109" s="325"/>
      <c r="DK109" s="325"/>
      <c r="DL109" s="325"/>
      <c r="DM109" s="325"/>
      <c r="DN109" s="325"/>
      <c r="DO109" s="325"/>
      <c r="DP109" s="325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  <c r="EE109" s="325"/>
      <c r="EF109" s="325"/>
      <c r="EG109" s="325"/>
      <c r="EH109" s="325"/>
      <c r="EI109" s="325"/>
      <c r="EJ109" s="325"/>
      <c r="EK109" s="325"/>
      <c r="EL109" s="325"/>
      <c r="EM109" s="325"/>
      <c r="EN109" s="325"/>
      <c r="EO109" s="325"/>
      <c r="EP109" s="325"/>
      <c r="EQ109" s="325"/>
      <c r="ER109" s="325"/>
      <c r="ES109" s="325"/>
      <c r="ET109" s="325"/>
      <c r="EU109" s="325"/>
      <c r="EV109" s="325"/>
      <c r="EW109" s="325"/>
      <c r="EX109" s="325"/>
      <c r="EY109" s="325"/>
      <c r="EZ109" s="325"/>
      <c r="FA109" s="325"/>
      <c r="FB109" s="325"/>
      <c r="FC109" s="325"/>
      <c r="FD109" s="325"/>
      <c r="FE109" s="325"/>
      <c r="FF109" s="325"/>
      <c r="FG109" s="325"/>
      <c r="FH109" s="325"/>
      <c r="FI109" s="325"/>
      <c r="FJ109" s="325"/>
      <c r="FK109" s="325"/>
      <c r="FL109" s="325"/>
      <c r="FM109" s="325"/>
      <c r="FN109" s="325"/>
      <c r="FO109" s="325"/>
      <c r="FP109" s="325"/>
      <c r="FQ109" s="325"/>
      <c r="FR109" s="325"/>
      <c r="FS109" s="325"/>
      <c r="FT109" s="325"/>
      <c r="FU109" s="325"/>
      <c r="FV109" s="325"/>
      <c r="FW109" s="325"/>
      <c r="FX109" s="325"/>
      <c r="FY109" s="325"/>
      <c r="FZ109" s="325"/>
      <c r="GA109" s="325"/>
      <c r="GB109" s="325"/>
      <c r="GC109" s="325"/>
      <c r="GD109" s="325"/>
      <c r="GE109" s="325"/>
      <c r="GF109" s="325"/>
      <c r="GG109" s="325"/>
      <c r="GH109" s="325"/>
      <c r="GI109" s="325"/>
      <c r="GJ109" s="325"/>
      <c r="GK109" s="325"/>
      <c r="GL109" s="325"/>
      <c r="GM109" s="325"/>
      <c r="GN109" s="325"/>
      <c r="GO109" s="325"/>
      <c r="GP109" s="325"/>
      <c r="GQ109" s="325"/>
      <c r="GR109" s="325"/>
      <c r="GS109" s="325"/>
      <c r="GT109" s="325"/>
      <c r="GU109" s="325"/>
      <c r="GV109" s="325"/>
      <c r="GW109" s="325"/>
      <c r="GX109" s="325"/>
      <c r="GY109" s="325"/>
      <c r="GZ109" s="325"/>
      <c r="HA109" s="325"/>
      <c r="HB109" s="325"/>
      <c r="HC109" s="325"/>
      <c r="HD109" s="325"/>
      <c r="HE109" s="325"/>
      <c r="HF109" s="325"/>
      <c r="HG109" s="325"/>
      <c r="HH109" s="325"/>
      <c r="HI109" s="325"/>
      <c r="HJ109" s="325"/>
      <c r="HK109" s="325"/>
      <c r="HL109" s="325"/>
      <c r="HM109" s="325"/>
      <c r="HN109" s="325"/>
      <c r="HO109" s="325"/>
      <c r="HP109" s="325"/>
      <c r="HQ109" s="325"/>
      <c r="HR109" s="325"/>
      <c r="HS109" s="325"/>
      <c r="HT109" s="325"/>
      <c r="HU109" s="325"/>
      <c r="HV109" s="325"/>
      <c r="HW109" s="325"/>
      <c r="HX109" s="325"/>
      <c r="HY109" s="325"/>
      <c r="HZ109" s="325"/>
      <c r="IA109" s="325"/>
      <c r="IB109" s="325"/>
      <c r="IC109" s="325"/>
      <c r="ID109" s="325"/>
      <c r="IE109" s="325"/>
      <c r="IF109" s="325"/>
      <c r="IG109" s="325"/>
      <c r="IH109" s="325"/>
      <c r="II109" s="325"/>
      <c r="IJ109" s="325"/>
      <c r="IK109" s="325"/>
      <c r="IL109" s="325"/>
      <c r="IM109" s="325"/>
      <c r="IN109" s="325"/>
      <c r="IO109" s="325"/>
      <c r="IP109" s="325"/>
      <c r="IQ109" s="325"/>
      <c r="IR109" s="325"/>
      <c r="IS109" s="325"/>
      <c r="IT109" s="325"/>
      <c r="IU109" s="325"/>
      <c r="IV109" s="325"/>
      <c r="IW109" s="325"/>
      <c r="IX109" s="325"/>
      <c r="IY109" s="325"/>
      <c r="IZ109" s="325"/>
      <c r="JA109" s="325"/>
      <c r="JB109" s="325"/>
      <c r="JC109" s="325"/>
      <c r="JD109" s="325"/>
      <c r="JE109" s="325"/>
      <c r="JF109" s="325"/>
      <c r="JG109" s="325"/>
      <c r="JH109" s="325"/>
      <c r="JI109" s="325"/>
      <c r="JJ109" s="325"/>
      <c r="JK109" s="325"/>
      <c r="JL109" s="325"/>
      <c r="JM109" s="325"/>
      <c r="JN109" s="325"/>
      <c r="JO109" s="325"/>
      <c r="JP109" s="325"/>
      <c r="JQ109" s="325"/>
      <c r="JR109" s="325"/>
      <c r="JS109" s="325"/>
      <c r="JT109" s="325"/>
      <c r="JU109" s="325"/>
      <c r="JV109" s="325"/>
      <c r="JW109" s="325"/>
      <c r="JX109" s="325"/>
      <c r="JY109" s="325"/>
      <c r="JZ109" s="325"/>
      <c r="KA109" s="325"/>
      <c r="KB109" s="325"/>
      <c r="KC109" s="325"/>
      <c r="KD109" s="325"/>
      <c r="KE109" s="325"/>
      <c r="KF109" s="325"/>
      <c r="KG109" s="325"/>
      <c r="KH109" s="325"/>
      <c r="KI109" s="325"/>
      <c r="KJ109" s="325"/>
      <c r="KK109" s="325"/>
      <c r="KL109" s="325"/>
      <c r="KM109" s="325"/>
      <c r="KN109" s="325"/>
      <c r="KO109" s="325"/>
      <c r="KP109" s="325"/>
      <c r="KQ109" s="325"/>
      <c r="KR109" s="325"/>
      <c r="KS109" s="325"/>
      <c r="KT109" s="325"/>
      <c r="KU109" s="325"/>
      <c r="KV109" s="325"/>
      <c r="KW109" s="325"/>
      <c r="KX109" s="325"/>
      <c r="KY109" s="325"/>
      <c r="KZ109" s="325"/>
      <c r="LA109" s="325"/>
      <c r="LB109" s="325"/>
      <c r="LC109" s="325"/>
      <c r="LD109" s="325"/>
      <c r="LE109" s="325"/>
      <c r="LF109" s="325"/>
      <c r="LG109" s="325"/>
      <c r="LH109" s="325"/>
      <c r="LI109" s="325"/>
      <c r="LJ109" s="325"/>
      <c r="LK109" s="325"/>
      <c r="LL109" s="325"/>
      <c r="LM109" s="325"/>
      <c r="LN109" s="325"/>
      <c r="LO109" s="325"/>
      <c r="LP109" s="325"/>
      <c r="LQ109" s="325"/>
      <c r="LR109" s="325"/>
      <c r="LS109" s="325"/>
      <c r="LT109" s="325"/>
      <c r="LU109" s="325"/>
      <c r="LV109" s="325"/>
      <c r="LW109" s="325"/>
      <c r="LX109" s="325"/>
      <c r="LY109" s="325"/>
      <c r="LZ109" s="325"/>
      <c r="MA109" s="325"/>
      <c r="MB109" s="325"/>
      <c r="MC109" s="325"/>
      <c r="MD109" s="325"/>
      <c r="ME109" s="325"/>
      <c r="MF109" s="325"/>
      <c r="MG109" s="325"/>
      <c r="MH109" s="325"/>
      <c r="MI109" s="325"/>
      <c r="MJ109" s="325"/>
      <c r="MK109" s="325"/>
      <c r="ML109" s="325"/>
      <c r="MM109" s="325"/>
      <c r="MN109" s="325"/>
      <c r="MO109" s="325"/>
      <c r="MP109" s="325"/>
      <c r="MQ109" s="325"/>
      <c r="MR109" s="325"/>
      <c r="MS109" s="325"/>
      <c r="MT109" s="325"/>
      <c r="MU109" s="325"/>
      <c r="MV109" s="325"/>
      <c r="MW109" s="325"/>
      <c r="MX109" s="325"/>
      <c r="MY109" s="325"/>
      <c r="MZ109" s="325"/>
      <c r="NA109" s="325"/>
      <c r="NB109" s="325"/>
      <c r="NC109" s="325"/>
      <c r="ND109" s="325"/>
      <c r="NE109" s="325"/>
      <c r="NF109" s="325"/>
      <c r="NG109" s="325"/>
      <c r="NH109" s="325"/>
      <c r="NI109" s="325"/>
      <c r="NJ109" s="325"/>
      <c r="NK109" s="325"/>
      <c r="NL109" s="325"/>
      <c r="NM109" s="325"/>
      <c r="NN109" s="325"/>
      <c r="NO109" s="325"/>
      <c r="NP109" s="325"/>
      <c r="NQ109" s="325"/>
      <c r="NR109" s="325"/>
      <c r="NS109" s="325"/>
      <c r="NT109" s="325"/>
      <c r="NU109" s="325"/>
      <c r="NV109" s="325"/>
      <c r="NW109" s="325"/>
      <c r="NX109" s="325"/>
      <c r="NY109" s="325"/>
      <c r="NZ109" s="325"/>
      <c r="OA109" s="325"/>
      <c r="OB109" s="325"/>
      <c r="OC109" s="325"/>
      <c r="OD109" s="325"/>
      <c r="OE109" s="325"/>
      <c r="OF109" s="325"/>
      <c r="OG109" s="325"/>
      <c r="OH109" s="325"/>
      <c r="OI109" s="325"/>
      <c r="OJ109" s="325"/>
      <c r="OK109" s="325"/>
      <c r="OL109" s="325"/>
      <c r="OM109" s="325"/>
      <c r="ON109" s="325"/>
      <c r="OO109" s="325"/>
      <c r="OP109" s="325"/>
      <c r="OQ109" s="325"/>
      <c r="OR109" s="325"/>
      <c r="OS109" s="325"/>
      <c r="OT109" s="325"/>
      <c r="OU109" s="325"/>
      <c r="OV109" s="325"/>
      <c r="OW109" s="325"/>
      <c r="OX109" s="325"/>
      <c r="OY109" s="325"/>
      <c r="OZ109" s="325"/>
      <c r="PA109" s="325"/>
      <c r="PB109" s="325"/>
      <c r="PC109" s="325"/>
      <c r="PD109" s="325"/>
      <c r="PE109" s="325"/>
      <c r="PF109" s="325"/>
      <c r="PG109" s="325"/>
      <c r="PH109" s="325"/>
      <c r="PI109" s="325"/>
      <c r="PJ109" s="325"/>
      <c r="PK109" s="325"/>
      <c r="PL109" s="325"/>
      <c r="PM109" s="325"/>
      <c r="PN109" s="325"/>
      <c r="PO109" s="325"/>
      <c r="PP109" s="325"/>
      <c r="PQ109" s="325"/>
      <c r="PR109" s="325"/>
      <c r="PS109" s="325"/>
      <c r="PT109" s="325"/>
      <c r="PU109" s="325"/>
      <c r="PV109" s="325"/>
      <c r="PW109" s="325"/>
      <c r="PX109" s="325"/>
      <c r="PY109" s="325"/>
      <c r="PZ109" s="325"/>
      <c r="QA109" s="325"/>
      <c r="QB109" s="325"/>
      <c r="QC109" s="325"/>
      <c r="QD109" s="325"/>
      <c r="QE109" s="325"/>
      <c r="QF109" s="325"/>
      <c r="QG109" s="325"/>
      <c r="QH109" s="325"/>
      <c r="QI109" s="325"/>
      <c r="QJ109" s="325"/>
      <c r="QK109" s="325"/>
      <c r="QL109" s="325"/>
      <c r="QM109" s="325"/>
      <c r="QN109" s="325"/>
      <c r="QO109" s="325"/>
      <c r="QP109" s="325"/>
      <c r="QQ109" s="325"/>
      <c r="QR109" s="325"/>
      <c r="QS109" s="325"/>
      <c r="QT109" s="325"/>
      <c r="QU109" s="325"/>
      <c r="QV109" s="325"/>
      <c r="QW109" s="325"/>
      <c r="QX109" s="325"/>
      <c r="QY109" s="325"/>
      <c r="QZ109" s="325"/>
      <c r="RA109" s="325"/>
      <c r="RB109" s="325"/>
      <c r="RC109" s="325"/>
    </row>
    <row r="110" spans="1:471" s="357" customFormat="1" ht="44.25" customHeight="1" thickBot="1">
      <c r="A110" s="485" t="s">
        <v>3138</v>
      </c>
      <c r="B110" s="474" t="s">
        <v>1910</v>
      </c>
      <c r="C110" s="441" t="s">
        <v>1647</v>
      </c>
      <c r="D110" s="440">
        <v>73</v>
      </c>
      <c r="E110" s="440" t="s">
        <v>726</v>
      </c>
      <c r="F110" s="440" t="s">
        <v>45</v>
      </c>
      <c r="G110" s="440" t="s">
        <v>1716</v>
      </c>
      <c r="H110" s="439" t="s">
        <v>1577</v>
      </c>
      <c r="I110" s="439" t="s">
        <v>1685</v>
      </c>
      <c r="J110" s="442" t="s">
        <v>1668</v>
      </c>
      <c r="K110" s="441"/>
      <c r="L110" s="440" t="s">
        <v>1652</v>
      </c>
      <c r="M110" s="443" t="s">
        <v>1607</v>
      </c>
      <c r="N110" s="443" t="s">
        <v>1608</v>
      </c>
      <c r="O110" s="441"/>
      <c r="P110" s="441"/>
      <c r="Q110" s="440" t="s">
        <v>1677</v>
      </c>
      <c r="R110" s="441"/>
      <c r="S110" s="441"/>
      <c r="T110" s="441"/>
      <c r="U110" s="441"/>
      <c r="V110" s="441"/>
      <c r="W110" s="441"/>
      <c r="X110" s="441"/>
      <c r="Y110" s="441"/>
      <c r="Z110" s="441"/>
      <c r="AA110" s="440" t="s">
        <v>1651</v>
      </c>
      <c r="AB110" s="440" t="s">
        <v>1871</v>
      </c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86"/>
      <c r="AN110" s="325"/>
      <c r="AO110" s="325"/>
      <c r="AP110" s="325"/>
      <c r="AQ110" s="325"/>
      <c r="AR110" s="325"/>
      <c r="AS110" s="325"/>
      <c r="AT110" s="325"/>
      <c r="AU110" s="325"/>
      <c r="AV110" s="325"/>
      <c r="AW110" s="325"/>
      <c r="AX110" s="325"/>
      <c r="AY110" s="325"/>
      <c r="AZ110" s="325"/>
      <c r="BA110" s="325"/>
      <c r="BB110" s="325"/>
      <c r="BC110" s="325"/>
      <c r="BD110" s="325"/>
      <c r="BE110" s="325"/>
      <c r="BF110" s="325"/>
      <c r="BG110" s="325"/>
      <c r="BH110" s="325"/>
      <c r="BI110" s="325"/>
      <c r="BJ110" s="325"/>
      <c r="BK110" s="325"/>
      <c r="BL110" s="325"/>
      <c r="BM110" s="325"/>
      <c r="BN110" s="325"/>
      <c r="BO110" s="325"/>
      <c r="BP110" s="325"/>
      <c r="BQ110" s="325"/>
      <c r="BR110" s="325"/>
      <c r="BS110" s="325"/>
      <c r="BT110" s="325"/>
      <c r="BU110" s="325"/>
      <c r="BV110" s="325"/>
      <c r="BW110" s="325"/>
      <c r="BX110" s="325"/>
      <c r="BY110" s="325"/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25"/>
      <c r="CV110" s="325"/>
      <c r="CW110" s="325"/>
      <c r="CX110" s="325"/>
      <c r="CY110" s="325"/>
      <c r="CZ110" s="325"/>
      <c r="DA110" s="325"/>
      <c r="DB110" s="325"/>
      <c r="DC110" s="325"/>
      <c r="DD110" s="325"/>
      <c r="DE110" s="325"/>
      <c r="DF110" s="325"/>
      <c r="DG110" s="325"/>
      <c r="DH110" s="325"/>
      <c r="DI110" s="325"/>
      <c r="DJ110" s="325"/>
      <c r="DK110" s="325"/>
      <c r="DL110" s="325"/>
      <c r="DM110" s="325"/>
      <c r="DN110" s="325"/>
      <c r="DO110" s="325"/>
      <c r="DP110" s="325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  <c r="EE110" s="325"/>
      <c r="EF110" s="325"/>
      <c r="EG110" s="325"/>
      <c r="EH110" s="325"/>
      <c r="EI110" s="325"/>
      <c r="EJ110" s="325"/>
      <c r="EK110" s="325"/>
      <c r="EL110" s="325"/>
      <c r="EM110" s="325"/>
      <c r="EN110" s="325"/>
      <c r="EO110" s="325"/>
      <c r="EP110" s="325"/>
      <c r="EQ110" s="325"/>
      <c r="ER110" s="325"/>
      <c r="ES110" s="325"/>
      <c r="ET110" s="325"/>
      <c r="EU110" s="325"/>
      <c r="EV110" s="325"/>
      <c r="EW110" s="325"/>
      <c r="EX110" s="325"/>
      <c r="EY110" s="325"/>
      <c r="EZ110" s="325"/>
      <c r="FA110" s="325"/>
      <c r="FB110" s="325"/>
      <c r="FC110" s="325"/>
      <c r="FD110" s="325"/>
      <c r="FE110" s="325"/>
      <c r="FF110" s="325"/>
      <c r="FG110" s="325"/>
      <c r="FH110" s="325"/>
      <c r="FI110" s="325"/>
      <c r="FJ110" s="325"/>
      <c r="FK110" s="325"/>
      <c r="FL110" s="325"/>
      <c r="FM110" s="325"/>
      <c r="FN110" s="325"/>
      <c r="FO110" s="325"/>
      <c r="FP110" s="325"/>
      <c r="FQ110" s="325"/>
      <c r="FR110" s="325"/>
      <c r="FS110" s="325"/>
      <c r="FT110" s="325"/>
      <c r="FU110" s="325"/>
      <c r="FV110" s="325"/>
      <c r="FW110" s="325"/>
      <c r="FX110" s="325"/>
      <c r="FY110" s="325"/>
      <c r="FZ110" s="325"/>
      <c r="GA110" s="325"/>
      <c r="GB110" s="325"/>
      <c r="GC110" s="325"/>
      <c r="GD110" s="325"/>
      <c r="GE110" s="325"/>
      <c r="GF110" s="325"/>
      <c r="GG110" s="325"/>
      <c r="GH110" s="325"/>
      <c r="GI110" s="325"/>
      <c r="GJ110" s="325"/>
      <c r="GK110" s="325"/>
      <c r="GL110" s="325"/>
      <c r="GM110" s="325"/>
      <c r="GN110" s="325"/>
      <c r="GO110" s="325"/>
      <c r="GP110" s="325"/>
      <c r="GQ110" s="325"/>
      <c r="GR110" s="325"/>
      <c r="GS110" s="325"/>
      <c r="GT110" s="325"/>
      <c r="GU110" s="325"/>
      <c r="GV110" s="325"/>
      <c r="GW110" s="325"/>
      <c r="GX110" s="325"/>
      <c r="GY110" s="325"/>
      <c r="GZ110" s="325"/>
      <c r="HA110" s="325"/>
      <c r="HB110" s="325"/>
      <c r="HC110" s="325"/>
      <c r="HD110" s="325"/>
      <c r="HE110" s="325"/>
      <c r="HF110" s="325"/>
      <c r="HG110" s="325"/>
      <c r="HH110" s="325"/>
      <c r="HI110" s="325"/>
      <c r="HJ110" s="325"/>
      <c r="HK110" s="325"/>
      <c r="HL110" s="325"/>
      <c r="HM110" s="325"/>
      <c r="HN110" s="325"/>
      <c r="HO110" s="325"/>
      <c r="HP110" s="325"/>
      <c r="HQ110" s="325"/>
      <c r="HR110" s="325"/>
      <c r="HS110" s="325"/>
      <c r="HT110" s="325"/>
      <c r="HU110" s="325"/>
      <c r="HV110" s="325"/>
      <c r="HW110" s="325"/>
      <c r="HX110" s="325"/>
      <c r="HY110" s="325"/>
      <c r="HZ110" s="325"/>
      <c r="IA110" s="325"/>
      <c r="IB110" s="325"/>
      <c r="IC110" s="325"/>
      <c r="ID110" s="325"/>
      <c r="IE110" s="325"/>
      <c r="IF110" s="325"/>
      <c r="IG110" s="325"/>
      <c r="IH110" s="325"/>
      <c r="II110" s="325"/>
      <c r="IJ110" s="325"/>
      <c r="IK110" s="325"/>
      <c r="IL110" s="325"/>
      <c r="IM110" s="325"/>
      <c r="IN110" s="325"/>
      <c r="IO110" s="325"/>
      <c r="IP110" s="325"/>
      <c r="IQ110" s="325"/>
      <c r="IR110" s="325"/>
      <c r="IS110" s="325"/>
      <c r="IT110" s="325"/>
      <c r="IU110" s="325"/>
      <c r="IV110" s="325"/>
      <c r="IW110" s="325"/>
      <c r="IX110" s="325"/>
      <c r="IY110" s="325"/>
      <c r="IZ110" s="325"/>
      <c r="JA110" s="325"/>
      <c r="JB110" s="325"/>
      <c r="JC110" s="325"/>
      <c r="JD110" s="325"/>
      <c r="JE110" s="325"/>
      <c r="JF110" s="325"/>
      <c r="JG110" s="325"/>
      <c r="JH110" s="325"/>
      <c r="JI110" s="325"/>
      <c r="JJ110" s="325"/>
      <c r="JK110" s="325"/>
      <c r="JL110" s="325"/>
      <c r="JM110" s="325"/>
      <c r="JN110" s="325"/>
      <c r="JO110" s="325"/>
      <c r="JP110" s="325"/>
      <c r="JQ110" s="325"/>
      <c r="JR110" s="325"/>
      <c r="JS110" s="325"/>
      <c r="JT110" s="325"/>
      <c r="JU110" s="325"/>
      <c r="JV110" s="325"/>
      <c r="JW110" s="325"/>
      <c r="JX110" s="325"/>
      <c r="JY110" s="325"/>
      <c r="JZ110" s="325"/>
      <c r="KA110" s="325"/>
      <c r="KB110" s="325"/>
      <c r="KC110" s="325"/>
      <c r="KD110" s="325"/>
      <c r="KE110" s="325"/>
      <c r="KF110" s="325"/>
      <c r="KG110" s="325"/>
      <c r="KH110" s="325"/>
      <c r="KI110" s="325"/>
      <c r="KJ110" s="325"/>
      <c r="KK110" s="325"/>
      <c r="KL110" s="325"/>
      <c r="KM110" s="325"/>
      <c r="KN110" s="325"/>
      <c r="KO110" s="325"/>
      <c r="KP110" s="325"/>
      <c r="KQ110" s="325"/>
      <c r="KR110" s="325"/>
      <c r="KS110" s="325"/>
      <c r="KT110" s="325"/>
      <c r="KU110" s="325"/>
      <c r="KV110" s="325"/>
      <c r="KW110" s="325"/>
      <c r="KX110" s="325"/>
      <c r="KY110" s="325"/>
      <c r="KZ110" s="325"/>
      <c r="LA110" s="325"/>
      <c r="LB110" s="325"/>
      <c r="LC110" s="325"/>
      <c r="LD110" s="325"/>
      <c r="LE110" s="325"/>
      <c r="LF110" s="325"/>
      <c r="LG110" s="325"/>
      <c r="LH110" s="325"/>
      <c r="LI110" s="325"/>
      <c r="LJ110" s="325"/>
      <c r="LK110" s="325"/>
      <c r="LL110" s="325"/>
      <c r="LM110" s="325"/>
      <c r="LN110" s="325"/>
      <c r="LO110" s="325"/>
      <c r="LP110" s="325"/>
      <c r="LQ110" s="325"/>
      <c r="LR110" s="325"/>
      <c r="LS110" s="325"/>
      <c r="LT110" s="325"/>
      <c r="LU110" s="325"/>
      <c r="LV110" s="325"/>
      <c r="LW110" s="325"/>
      <c r="LX110" s="325"/>
      <c r="LY110" s="325"/>
      <c r="LZ110" s="325"/>
      <c r="MA110" s="325"/>
      <c r="MB110" s="325"/>
      <c r="MC110" s="325"/>
      <c r="MD110" s="325"/>
      <c r="ME110" s="325"/>
      <c r="MF110" s="325"/>
      <c r="MG110" s="325"/>
      <c r="MH110" s="325"/>
      <c r="MI110" s="325"/>
      <c r="MJ110" s="325"/>
      <c r="MK110" s="325"/>
      <c r="ML110" s="325"/>
      <c r="MM110" s="325"/>
      <c r="MN110" s="325"/>
      <c r="MO110" s="325"/>
      <c r="MP110" s="325"/>
      <c r="MQ110" s="325"/>
      <c r="MR110" s="325"/>
      <c r="MS110" s="325"/>
      <c r="MT110" s="325"/>
      <c r="MU110" s="325"/>
      <c r="MV110" s="325"/>
      <c r="MW110" s="325"/>
      <c r="MX110" s="325"/>
      <c r="MY110" s="325"/>
      <c r="MZ110" s="325"/>
      <c r="NA110" s="325"/>
      <c r="NB110" s="325"/>
      <c r="NC110" s="325"/>
      <c r="ND110" s="325"/>
      <c r="NE110" s="325"/>
      <c r="NF110" s="325"/>
      <c r="NG110" s="325"/>
      <c r="NH110" s="325"/>
      <c r="NI110" s="325"/>
      <c r="NJ110" s="325"/>
      <c r="NK110" s="325"/>
      <c r="NL110" s="325"/>
      <c r="NM110" s="325"/>
      <c r="NN110" s="325"/>
      <c r="NO110" s="325"/>
      <c r="NP110" s="325"/>
      <c r="NQ110" s="325"/>
      <c r="NR110" s="325"/>
      <c r="NS110" s="325"/>
      <c r="NT110" s="325"/>
      <c r="NU110" s="325"/>
      <c r="NV110" s="325"/>
      <c r="NW110" s="325"/>
      <c r="NX110" s="325"/>
      <c r="NY110" s="325"/>
      <c r="NZ110" s="325"/>
      <c r="OA110" s="325"/>
      <c r="OB110" s="325"/>
      <c r="OC110" s="325"/>
      <c r="OD110" s="325"/>
      <c r="OE110" s="325"/>
      <c r="OF110" s="325"/>
      <c r="OG110" s="325"/>
      <c r="OH110" s="325"/>
      <c r="OI110" s="325"/>
      <c r="OJ110" s="325"/>
      <c r="OK110" s="325"/>
      <c r="OL110" s="325"/>
      <c r="OM110" s="325"/>
      <c r="ON110" s="325"/>
      <c r="OO110" s="325"/>
      <c r="OP110" s="325"/>
      <c r="OQ110" s="325"/>
      <c r="OR110" s="325"/>
      <c r="OS110" s="325"/>
      <c r="OT110" s="325"/>
      <c r="OU110" s="325"/>
      <c r="OV110" s="325"/>
      <c r="OW110" s="325"/>
      <c r="OX110" s="325"/>
      <c r="OY110" s="325"/>
      <c r="OZ110" s="325"/>
      <c r="PA110" s="325"/>
      <c r="PB110" s="325"/>
      <c r="PC110" s="325"/>
      <c r="PD110" s="325"/>
      <c r="PE110" s="325"/>
      <c r="PF110" s="325"/>
      <c r="PG110" s="325"/>
      <c r="PH110" s="325"/>
      <c r="PI110" s="325"/>
      <c r="PJ110" s="325"/>
      <c r="PK110" s="325"/>
      <c r="PL110" s="325"/>
      <c r="PM110" s="325"/>
      <c r="PN110" s="325"/>
      <c r="PO110" s="325"/>
      <c r="PP110" s="325"/>
      <c r="PQ110" s="325"/>
      <c r="PR110" s="325"/>
      <c r="PS110" s="325"/>
      <c r="PT110" s="325"/>
      <c r="PU110" s="325"/>
      <c r="PV110" s="325"/>
      <c r="PW110" s="325"/>
      <c r="PX110" s="325"/>
      <c r="PY110" s="325"/>
      <c r="PZ110" s="325"/>
      <c r="QA110" s="325"/>
      <c r="QB110" s="325"/>
      <c r="QC110" s="325"/>
      <c r="QD110" s="325"/>
      <c r="QE110" s="325"/>
      <c r="QF110" s="325"/>
      <c r="QG110" s="325"/>
      <c r="QH110" s="325"/>
      <c r="QI110" s="325"/>
      <c r="QJ110" s="325"/>
      <c r="QK110" s="325"/>
      <c r="QL110" s="325"/>
      <c r="QM110" s="325"/>
      <c r="QN110" s="325"/>
      <c r="QO110" s="325"/>
      <c r="QP110" s="325"/>
      <c r="QQ110" s="325"/>
      <c r="QR110" s="325"/>
      <c r="QS110" s="325"/>
      <c r="QT110" s="325"/>
      <c r="QU110" s="325"/>
      <c r="QV110" s="325"/>
      <c r="QW110" s="325"/>
      <c r="QX110" s="325"/>
      <c r="QY110" s="325"/>
      <c r="QZ110" s="325"/>
      <c r="RA110" s="325"/>
      <c r="RB110" s="325"/>
      <c r="RC110" s="325"/>
    </row>
    <row r="111" spans="1:471" s="324" customFormat="1">
      <c r="I111" s="325"/>
    </row>
    <row r="112" spans="1:471" s="324" customFormat="1">
      <c r="I112" s="325"/>
    </row>
    <row r="113" spans="9:9" s="324" customFormat="1">
      <c r="I113" s="325"/>
    </row>
    <row r="114" spans="9:9" s="324" customFormat="1">
      <c r="I114" s="325"/>
    </row>
    <row r="115" spans="9:9" s="324" customFormat="1">
      <c r="I115" s="325"/>
    </row>
    <row r="116" spans="9:9" s="324" customFormat="1">
      <c r="I116" s="325"/>
    </row>
    <row r="117" spans="9:9" s="324" customFormat="1">
      <c r="I117" s="325"/>
    </row>
    <row r="118" spans="9:9" s="324" customFormat="1">
      <c r="I118" s="325"/>
    </row>
    <row r="119" spans="9:9" s="324" customFormat="1">
      <c r="I119" s="325"/>
    </row>
    <row r="120" spans="9:9" s="324" customFormat="1">
      <c r="I120" s="325"/>
    </row>
    <row r="121" spans="9:9" s="324" customFormat="1">
      <c r="I121" s="325"/>
    </row>
    <row r="122" spans="9:9" s="324" customFormat="1">
      <c r="I122" s="325"/>
    </row>
    <row r="123" spans="9:9" s="324" customFormat="1">
      <c r="I123" s="325"/>
    </row>
    <row r="124" spans="9:9" s="324" customFormat="1">
      <c r="I124" s="325"/>
    </row>
    <row r="125" spans="9:9" s="324" customFormat="1">
      <c r="I125" s="325"/>
    </row>
    <row r="126" spans="9:9" s="324" customFormat="1">
      <c r="I126" s="325"/>
    </row>
    <row r="127" spans="9:9" s="324" customFormat="1">
      <c r="I127" s="325"/>
    </row>
    <row r="128" spans="9:9" s="324" customFormat="1">
      <c r="I128" s="325"/>
    </row>
    <row r="129" spans="9:9" s="324" customFormat="1">
      <c r="I129" s="325"/>
    </row>
    <row r="130" spans="9:9" s="324" customFormat="1">
      <c r="I130" s="325"/>
    </row>
    <row r="131" spans="9:9" s="324" customFormat="1">
      <c r="I131" s="325"/>
    </row>
    <row r="132" spans="9:9" s="324" customFormat="1">
      <c r="I132" s="325"/>
    </row>
    <row r="133" spans="9:9" s="324" customFormat="1">
      <c r="I133" s="325"/>
    </row>
    <row r="134" spans="9:9" s="324" customFormat="1">
      <c r="I134" s="325"/>
    </row>
    <row r="135" spans="9:9" s="324" customFormat="1">
      <c r="I135" s="325"/>
    </row>
    <row r="136" spans="9:9" s="324" customFormat="1">
      <c r="I136" s="325"/>
    </row>
    <row r="137" spans="9:9" s="324" customFormat="1">
      <c r="I137" s="325"/>
    </row>
    <row r="138" spans="9:9" s="324" customFormat="1">
      <c r="I138" s="325"/>
    </row>
    <row r="139" spans="9:9" s="324" customFormat="1">
      <c r="I139" s="325"/>
    </row>
    <row r="140" spans="9:9" s="324" customFormat="1">
      <c r="I140" s="325"/>
    </row>
    <row r="141" spans="9:9" s="324" customFormat="1">
      <c r="I141" s="325"/>
    </row>
    <row r="142" spans="9:9" s="324" customFormat="1">
      <c r="I142" s="325"/>
    </row>
    <row r="143" spans="9:9" s="324" customFormat="1">
      <c r="I143" s="325"/>
    </row>
    <row r="144" spans="9:9" s="324" customFormat="1">
      <c r="I144" s="325"/>
    </row>
    <row r="145" spans="9:9" s="324" customFormat="1">
      <c r="I145" s="325"/>
    </row>
    <row r="146" spans="9:9" s="324" customFormat="1">
      <c r="I146" s="325"/>
    </row>
    <row r="147" spans="9:9" s="324" customFormat="1">
      <c r="I147" s="325"/>
    </row>
    <row r="148" spans="9:9" s="324" customFormat="1">
      <c r="I148" s="325"/>
    </row>
    <row r="149" spans="9:9" s="324" customFormat="1">
      <c r="I149" s="325"/>
    </row>
    <row r="150" spans="9:9" s="324" customFormat="1">
      <c r="I150" s="325"/>
    </row>
    <row r="151" spans="9:9" s="324" customFormat="1">
      <c r="I151" s="325"/>
    </row>
    <row r="152" spans="9:9" s="324" customFormat="1">
      <c r="I152" s="325"/>
    </row>
    <row r="153" spans="9:9" s="324" customFormat="1">
      <c r="I153" s="325"/>
    </row>
    <row r="154" spans="9:9" s="324" customFormat="1">
      <c r="I154" s="325"/>
    </row>
    <row r="155" spans="9:9" s="324" customFormat="1">
      <c r="I155" s="325"/>
    </row>
    <row r="156" spans="9:9" s="324" customFormat="1">
      <c r="I156" s="325"/>
    </row>
    <row r="157" spans="9:9" s="324" customFormat="1">
      <c r="I157" s="325"/>
    </row>
    <row r="158" spans="9:9" s="324" customFormat="1" ht="409.5" customHeight="1">
      <c r="I158" s="325"/>
    </row>
    <row r="159" spans="9:9" s="324" customFormat="1">
      <c r="I159" s="325"/>
    </row>
    <row r="160" spans="9:9" s="324" customFormat="1">
      <c r="I160" s="325"/>
    </row>
    <row r="161" spans="9:9" s="324" customFormat="1">
      <c r="I161" s="325"/>
    </row>
    <row r="162" spans="9:9" s="324" customFormat="1">
      <c r="I162" s="325"/>
    </row>
    <row r="163" spans="9:9" s="324" customFormat="1">
      <c r="I163" s="325"/>
    </row>
    <row r="164" spans="9:9" s="324" customFormat="1">
      <c r="I164" s="325"/>
    </row>
    <row r="165" spans="9:9" s="324" customFormat="1">
      <c r="I165" s="325"/>
    </row>
    <row r="166" spans="9:9" s="324" customFormat="1">
      <c r="I166" s="325"/>
    </row>
    <row r="167" spans="9:9" s="324" customFormat="1">
      <c r="I167" s="325"/>
    </row>
    <row r="168" spans="9:9" s="324" customFormat="1">
      <c r="I168" s="325"/>
    </row>
    <row r="169" spans="9:9" s="324" customFormat="1">
      <c r="I169" s="325"/>
    </row>
    <row r="170" spans="9:9" s="324" customFormat="1">
      <c r="I170" s="325"/>
    </row>
    <row r="171" spans="9:9" s="324" customFormat="1">
      <c r="I171" s="325"/>
    </row>
    <row r="172" spans="9:9" s="324" customFormat="1">
      <c r="I172" s="325"/>
    </row>
    <row r="173" spans="9:9" s="324" customFormat="1">
      <c r="I173" s="325"/>
    </row>
    <row r="174" spans="9:9" s="324" customFormat="1">
      <c r="I174" s="325"/>
    </row>
    <row r="175" spans="9:9" s="324" customFormat="1">
      <c r="I175" s="325"/>
    </row>
    <row r="176" spans="9:9" s="324" customFormat="1">
      <c r="I176" s="325"/>
    </row>
    <row r="177" spans="9:9" s="324" customFormat="1">
      <c r="I177" s="325"/>
    </row>
    <row r="178" spans="9:9" s="324" customFormat="1">
      <c r="I178" s="325"/>
    </row>
    <row r="179" spans="9:9" s="324" customFormat="1">
      <c r="I179" s="325"/>
    </row>
    <row r="180" spans="9:9" s="324" customFormat="1">
      <c r="I180" s="325"/>
    </row>
    <row r="181" spans="9:9" s="324" customFormat="1">
      <c r="I181" s="325"/>
    </row>
    <row r="182" spans="9:9" s="324" customFormat="1">
      <c r="I182" s="325"/>
    </row>
    <row r="183" spans="9:9" s="324" customFormat="1">
      <c r="I183" s="325"/>
    </row>
    <row r="184" spans="9:9" s="324" customFormat="1">
      <c r="I184" s="325"/>
    </row>
    <row r="185" spans="9:9" s="324" customFormat="1">
      <c r="I185" s="325"/>
    </row>
    <row r="186" spans="9:9" s="324" customFormat="1">
      <c r="I186" s="325"/>
    </row>
    <row r="187" spans="9:9" s="324" customFormat="1">
      <c r="I187" s="325"/>
    </row>
    <row r="188" spans="9:9" s="324" customFormat="1">
      <c r="I188" s="325"/>
    </row>
    <row r="189" spans="9:9" s="324" customFormat="1">
      <c r="I189" s="325"/>
    </row>
    <row r="190" spans="9:9" s="324" customFormat="1">
      <c r="I190" s="325"/>
    </row>
    <row r="191" spans="9:9" s="324" customFormat="1">
      <c r="I191" s="325"/>
    </row>
    <row r="192" spans="9:9" s="324" customFormat="1">
      <c r="I192" s="325"/>
    </row>
    <row r="193" spans="9:9" s="324" customFormat="1">
      <c r="I193" s="325"/>
    </row>
    <row r="194" spans="9:9" s="324" customFormat="1">
      <c r="I194" s="325"/>
    </row>
    <row r="195" spans="9:9" s="324" customFormat="1">
      <c r="I195" s="325"/>
    </row>
    <row r="196" spans="9:9" s="324" customFormat="1">
      <c r="I196" s="325"/>
    </row>
    <row r="197" spans="9:9" s="324" customFormat="1">
      <c r="I197" s="325"/>
    </row>
    <row r="198" spans="9:9" s="324" customFormat="1">
      <c r="I198" s="325"/>
    </row>
    <row r="199" spans="9:9" s="324" customFormat="1">
      <c r="I199" s="325"/>
    </row>
    <row r="200" spans="9:9" s="324" customFormat="1">
      <c r="I200" s="325"/>
    </row>
    <row r="201" spans="9:9" s="324" customFormat="1">
      <c r="I201" s="325"/>
    </row>
    <row r="202" spans="9:9" s="324" customFormat="1">
      <c r="I202" s="325"/>
    </row>
    <row r="203" spans="9:9" s="324" customFormat="1">
      <c r="I203" s="325"/>
    </row>
    <row r="204" spans="9:9" s="324" customFormat="1">
      <c r="I204" s="325"/>
    </row>
    <row r="205" spans="9:9" s="324" customFormat="1">
      <c r="I205" s="325"/>
    </row>
    <row r="206" spans="9:9" s="324" customFormat="1">
      <c r="I206" s="325"/>
    </row>
    <row r="207" spans="9:9" s="324" customFormat="1">
      <c r="I207" s="325"/>
    </row>
    <row r="208" spans="9:9" s="324" customFormat="1">
      <c r="I208" s="325"/>
    </row>
    <row r="209" spans="9:9" s="324" customFormat="1">
      <c r="I209" s="325"/>
    </row>
    <row r="210" spans="9:9" s="324" customFormat="1">
      <c r="I210" s="325"/>
    </row>
    <row r="211" spans="9:9" s="324" customFormat="1">
      <c r="I211" s="325"/>
    </row>
    <row r="212" spans="9:9" s="324" customFormat="1">
      <c r="I212" s="325"/>
    </row>
    <row r="213" spans="9:9" s="324" customFormat="1">
      <c r="I213" s="325"/>
    </row>
    <row r="214" spans="9:9" s="324" customFormat="1">
      <c r="I214" s="325"/>
    </row>
    <row r="215" spans="9:9" s="324" customFormat="1">
      <c r="I215" s="325"/>
    </row>
    <row r="216" spans="9:9" s="324" customFormat="1">
      <c r="I216" s="325"/>
    </row>
    <row r="217" spans="9:9" s="324" customFormat="1">
      <c r="I217" s="325"/>
    </row>
    <row r="218" spans="9:9" s="324" customFormat="1">
      <c r="I218" s="325"/>
    </row>
    <row r="219" spans="9:9" s="324" customFormat="1">
      <c r="I219" s="325"/>
    </row>
    <row r="220" spans="9:9" s="324" customFormat="1">
      <c r="I220" s="325"/>
    </row>
    <row r="221" spans="9:9" s="324" customFormat="1">
      <c r="I221" s="325"/>
    </row>
    <row r="222" spans="9:9" s="324" customFormat="1">
      <c r="I222" s="325"/>
    </row>
    <row r="223" spans="9:9" s="324" customFormat="1">
      <c r="I223" s="325"/>
    </row>
    <row r="224" spans="9:9" s="324" customFormat="1">
      <c r="I224" s="325"/>
    </row>
    <row r="225" spans="9:9" s="324" customFormat="1">
      <c r="I225" s="325"/>
    </row>
    <row r="226" spans="9:9" s="324" customFormat="1">
      <c r="I226" s="325"/>
    </row>
    <row r="227" spans="9:9" s="324" customFormat="1">
      <c r="I227" s="325"/>
    </row>
    <row r="228" spans="9:9" s="324" customFormat="1">
      <c r="I228" s="325"/>
    </row>
    <row r="229" spans="9:9" s="324" customFormat="1">
      <c r="I229" s="325"/>
    </row>
    <row r="230" spans="9:9" s="324" customFormat="1">
      <c r="I230" s="325"/>
    </row>
    <row r="231" spans="9:9" s="324" customFormat="1">
      <c r="I231" s="325"/>
    </row>
    <row r="232" spans="9:9" s="324" customFormat="1">
      <c r="I232" s="325"/>
    </row>
    <row r="233" spans="9:9" s="324" customFormat="1">
      <c r="I233" s="325"/>
    </row>
    <row r="234" spans="9:9" s="324" customFormat="1">
      <c r="I234" s="325"/>
    </row>
    <row r="235" spans="9:9" s="324" customFormat="1">
      <c r="I235" s="325"/>
    </row>
    <row r="236" spans="9:9" s="324" customFormat="1">
      <c r="I236" s="325"/>
    </row>
    <row r="237" spans="9:9" s="324" customFormat="1">
      <c r="I237" s="325"/>
    </row>
    <row r="238" spans="9:9" s="324" customFormat="1">
      <c r="I238" s="325"/>
    </row>
    <row r="239" spans="9:9" s="324" customFormat="1">
      <c r="I239" s="325"/>
    </row>
    <row r="240" spans="9:9" s="324" customFormat="1">
      <c r="I240" s="325"/>
    </row>
    <row r="241" spans="9:9" s="324" customFormat="1">
      <c r="I241" s="325"/>
    </row>
    <row r="242" spans="9:9" s="324" customFormat="1">
      <c r="I242" s="325"/>
    </row>
    <row r="243" spans="9:9" s="324" customFormat="1">
      <c r="I243" s="325"/>
    </row>
    <row r="244" spans="9:9" s="324" customFormat="1">
      <c r="I244" s="325"/>
    </row>
    <row r="245" spans="9:9" s="324" customFormat="1">
      <c r="I245" s="325"/>
    </row>
    <row r="246" spans="9:9" s="324" customFormat="1">
      <c r="I246" s="325"/>
    </row>
    <row r="247" spans="9:9" s="324" customFormat="1">
      <c r="I247" s="325"/>
    </row>
    <row r="248" spans="9:9" s="324" customFormat="1">
      <c r="I248" s="325"/>
    </row>
    <row r="249" spans="9:9" s="324" customFormat="1">
      <c r="I249" s="325"/>
    </row>
    <row r="250" spans="9:9" s="324" customFormat="1">
      <c r="I250" s="325"/>
    </row>
    <row r="251" spans="9:9" s="324" customFormat="1">
      <c r="I251" s="325"/>
    </row>
    <row r="252" spans="9:9" s="324" customFormat="1">
      <c r="I252" s="325"/>
    </row>
    <row r="253" spans="9:9" s="324" customFormat="1">
      <c r="I253" s="325"/>
    </row>
    <row r="254" spans="9:9" s="324" customFormat="1">
      <c r="I254" s="325"/>
    </row>
    <row r="255" spans="9:9" s="324" customFormat="1">
      <c r="I255" s="325"/>
    </row>
    <row r="256" spans="9:9" s="324" customFormat="1">
      <c r="I256" s="325"/>
    </row>
    <row r="257" spans="9:9" s="324" customFormat="1">
      <c r="I257" s="325"/>
    </row>
    <row r="258" spans="9:9" s="324" customFormat="1">
      <c r="I258" s="325"/>
    </row>
    <row r="259" spans="9:9" s="324" customFormat="1">
      <c r="I259" s="325"/>
    </row>
    <row r="260" spans="9:9" s="324" customFormat="1">
      <c r="I260" s="325"/>
    </row>
    <row r="261" spans="9:9" s="324" customFormat="1">
      <c r="I261" s="325"/>
    </row>
    <row r="262" spans="9:9" s="324" customFormat="1">
      <c r="I262" s="325"/>
    </row>
    <row r="263" spans="9:9" s="324" customFormat="1">
      <c r="I263" s="325"/>
    </row>
    <row r="264" spans="9:9" s="324" customFormat="1">
      <c r="I264" s="325"/>
    </row>
    <row r="265" spans="9:9" s="324" customFormat="1">
      <c r="I265" s="325"/>
    </row>
    <row r="266" spans="9:9" s="324" customFormat="1">
      <c r="I266" s="325"/>
    </row>
    <row r="267" spans="9:9" s="324" customFormat="1">
      <c r="I267" s="325"/>
    </row>
    <row r="268" spans="9:9" s="324" customFormat="1">
      <c r="I268" s="325"/>
    </row>
    <row r="269" spans="9:9" s="324" customFormat="1">
      <c r="I269" s="325"/>
    </row>
    <row r="270" spans="9:9" s="324" customFormat="1">
      <c r="I270" s="325"/>
    </row>
    <row r="271" spans="9:9" s="324" customFormat="1">
      <c r="I271" s="325"/>
    </row>
    <row r="272" spans="9:9" s="324" customFormat="1">
      <c r="I272" s="325"/>
    </row>
    <row r="273" spans="9:9" s="324" customFormat="1">
      <c r="I273" s="325"/>
    </row>
    <row r="274" spans="9:9" s="324" customFormat="1">
      <c r="I274" s="325"/>
    </row>
    <row r="275" spans="9:9" s="324" customFormat="1">
      <c r="I275" s="325"/>
    </row>
    <row r="276" spans="9:9" s="324" customFormat="1">
      <c r="I276" s="325"/>
    </row>
    <row r="277" spans="9:9" s="324" customFormat="1">
      <c r="I277" s="325"/>
    </row>
    <row r="278" spans="9:9" s="324" customFormat="1">
      <c r="I278" s="325"/>
    </row>
    <row r="279" spans="9:9" s="324" customFormat="1">
      <c r="I279" s="325"/>
    </row>
    <row r="280" spans="9:9" s="324" customFormat="1">
      <c r="I280" s="325"/>
    </row>
    <row r="281" spans="9:9" s="324" customFormat="1">
      <c r="I281" s="325"/>
    </row>
    <row r="282" spans="9:9" s="324" customFormat="1">
      <c r="I282" s="325"/>
    </row>
    <row r="283" spans="9:9" s="324" customFormat="1">
      <c r="I283" s="325"/>
    </row>
    <row r="284" spans="9:9" s="324" customFormat="1">
      <c r="I284" s="325"/>
    </row>
    <row r="285" spans="9:9" s="324" customFormat="1">
      <c r="I285" s="325"/>
    </row>
    <row r="286" spans="9:9" s="324" customFormat="1">
      <c r="I286" s="325"/>
    </row>
    <row r="287" spans="9:9" s="324" customFormat="1">
      <c r="I287" s="325"/>
    </row>
    <row r="288" spans="9:9" s="324" customFormat="1">
      <c r="I288" s="325"/>
    </row>
    <row r="289" spans="9:9" s="324" customFormat="1">
      <c r="I289" s="325"/>
    </row>
    <row r="290" spans="9:9" s="324" customFormat="1">
      <c r="I290" s="325"/>
    </row>
    <row r="291" spans="9:9" s="324" customFormat="1">
      <c r="I291" s="325"/>
    </row>
    <row r="292" spans="9:9" s="324" customFormat="1">
      <c r="I292" s="325"/>
    </row>
    <row r="293" spans="9:9" s="324" customFormat="1">
      <c r="I293" s="325"/>
    </row>
    <row r="294" spans="9:9" s="324" customFormat="1">
      <c r="I294" s="325"/>
    </row>
    <row r="295" spans="9:9" s="324" customFormat="1">
      <c r="I295" s="325"/>
    </row>
    <row r="296" spans="9:9" s="324" customFormat="1">
      <c r="I296" s="325"/>
    </row>
    <row r="297" spans="9:9" s="324" customFormat="1">
      <c r="I297" s="325"/>
    </row>
    <row r="298" spans="9:9" s="324" customFormat="1">
      <c r="I298" s="325"/>
    </row>
    <row r="299" spans="9:9" s="324" customFormat="1">
      <c r="I299" s="325"/>
    </row>
    <row r="300" spans="9:9" s="324" customFormat="1">
      <c r="I300" s="325"/>
    </row>
    <row r="301" spans="9:9" s="324" customFormat="1">
      <c r="I301" s="325"/>
    </row>
    <row r="302" spans="9:9" s="324" customFormat="1">
      <c r="I302" s="325"/>
    </row>
    <row r="303" spans="9:9" s="324" customFormat="1">
      <c r="I303" s="325"/>
    </row>
    <row r="304" spans="9:9" s="324" customFormat="1">
      <c r="I304" s="325"/>
    </row>
    <row r="305" spans="9:9" s="324" customFormat="1">
      <c r="I305" s="325"/>
    </row>
    <row r="306" spans="9:9" s="324" customFormat="1">
      <c r="I306" s="325"/>
    </row>
    <row r="307" spans="9:9" s="324" customFormat="1">
      <c r="I307" s="325"/>
    </row>
    <row r="308" spans="9:9" s="324" customFormat="1">
      <c r="I308" s="325"/>
    </row>
    <row r="309" spans="9:9" s="324" customFormat="1">
      <c r="I309" s="325"/>
    </row>
    <row r="310" spans="9:9" s="324" customFormat="1">
      <c r="I310" s="325"/>
    </row>
    <row r="311" spans="9:9" s="324" customFormat="1">
      <c r="I311" s="325"/>
    </row>
    <row r="312" spans="9:9" s="324" customFormat="1">
      <c r="I312" s="325"/>
    </row>
    <row r="313" spans="9:9" s="324" customFormat="1">
      <c r="I313" s="325"/>
    </row>
    <row r="314" spans="9:9" s="324" customFormat="1">
      <c r="I314" s="325"/>
    </row>
    <row r="315" spans="9:9" s="324" customFormat="1">
      <c r="I315" s="325"/>
    </row>
    <row r="316" spans="9:9" s="324" customFormat="1">
      <c r="I316" s="325"/>
    </row>
    <row r="317" spans="9:9" s="324" customFormat="1">
      <c r="I317" s="325"/>
    </row>
    <row r="318" spans="9:9" s="324" customFormat="1">
      <c r="I318" s="325"/>
    </row>
    <row r="319" spans="9:9" s="324" customFormat="1">
      <c r="I319" s="325"/>
    </row>
    <row r="320" spans="9:9" s="324" customFormat="1">
      <c r="I320" s="325"/>
    </row>
    <row r="321" spans="9:9" s="324" customFormat="1">
      <c r="I321" s="325"/>
    </row>
    <row r="322" spans="9:9" s="324" customFormat="1">
      <c r="I322" s="325"/>
    </row>
    <row r="323" spans="9:9" s="324" customFormat="1">
      <c r="I323" s="325"/>
    </row>
    <row r="324" spans="9:9" s="324" customFormat="1">
      <c r="I324" s="325"/>
    </row>
    <row r="325" spans="9:9" s="324" customFormat="1">
      <c r="I325" s="325"/>
    </row>
    <row r="326" spans="9:9" s="324" customFormat="1">
      <c r="I326" s="325"/>
    </row>
    <row r="327" spans="9:9" s="324" customFormat="1">
      <c r="I327" s="325"/>
    </row>
    <row r="328" spans="9:9" s="324" customFormat="1">
      <c r="I328" s="325"/>
    </row>
    <row r="329" spans="9:9" s="324" customFormat="1">
      <c r="I329" s="325"/>
    </row>
    <row r="330" spans="9:9" s="324" customFormat="1">
      <c r="I330" s="325"/>
    </row>
    <row r="331" spans="9:9" s="324" customFormat="1">
      <c r="I331" s="325"/>
    </row>
    <row r="332" spans="9:9" s="324" customFormat="1">
      <c r="I332" s="325"/>
    </row>
    <row r="333" spans="9:9" s="324" customFormat="1">
      <c r="I333" s="325"/>
    </row>
    <row r="334" spans="9:9" s="324" customFormat="1">
      <c r="I334" s="325"/>
    </row>
    <row r="335" spans="9:9" s="324" customFormat="1">
      <c r="I335" s="325"/>
    </row>
    <row r="336" spans="9:9" s="324" customFormat="1">
      <c r="I336" s="325"/>
    </row>
    <row r="337" spans="9:9" s="324" customFormat="1">
      <c r="I337" s="325"/>
    </row>
    <row r="338" spans="9:9" s="324" customFormat="1">
      <c r="I338" s="325"/>
    </row>
    <row r="339" spans="9:9" s="324" customFormat="1">
      <c r="I339" s="325"/>
    </row>
    <row r="340" spans="9:9" s="324" customFormat="1">
      <c r="I340" s="325"/>
    </row>
    <row r="341" spans="9:9" s="324" customFormat="1">
      <c r="I341" s="325"/>
    </row>
    <row r="342" spans="9:9" s="324" customFormat="1">
      <c r="I342" s="325"/>
    </row>
    <row r="343" spans="9:9" s="324" customFormat="1">
      <c r="I343" s="325"/>
    </row>
    <row r="344" spans="9:9" s="324" customFormat="1">
      <c r="I344" s="325"/>
    </row>
    <row r="345" spans="9:9" s="324" customFormat="1">
      <c r="I345" s="325"/>
    </row>
    <row r="346" spans="9:9" s="324" customFormat="1">
      <c r="I346" s="325"/>
    </row>
    <row r="347" spans="9:9" s="324" customFormat="1">
      <c r="I347" s="325"/>
    </row>
    <row r="348" spans="9:9" s="324" customFormat="1">
      <c r="I348" s="325"/>
    </row>
    <row r="349" spans="9:9" s="324" customFormat="1">
      <c r="I349" s="325"/>
    </row>
    <row r="350" spans="9:9" s="324" customFormat="1">
      <c r="I350" s="325"/>
    </row>
    <row r="351" spans="9:9" s="324" customFormat="1">
      <c r="I351" s="325"/>
    </row>
    <row r="352" spans="9:9" s="324" customFormat="1">
      <c r="I352" s="325"/>
    </row>
    <row r="353" spans="9:9" s="324" customFormat="1">
      <c r="I353" s="325"/>
    </row>
    <row r="354" spans="9:9" s="324" customFormat="1">
      <c r="I354" s="325"/>
    </row>
    <row r="355" spans="9:9" s="324" customFormat="1">
      <c r="I355" s="325"/>
    </row>
    <row r="356" spans="9:9" s="324" customFormat="1">
      <c r="I356" s="325"/>
    </row>
    <row r="357" spans="9:9" s="324" customFormat="1">
      <c r="I357" s="325"/>
    </row>
    <row r="358" spans="9:9" s="324" customFormat="1">
      <c r="I358" s="325"/>
    </row>
    <row r="359" spans="9:9" s="324" customFormat="1">
      <c r="I359" s="325"/>
    </row>
    <row r="360" spans="9:9" s="324" customFormat="1">
      <c r="I360" s="325"/>
    </row>
    <row r="361" spans="9:9" s="324" customFormat="1">
      <c r="I361" s="325"/>
    </row>
    <row r="362" spans="9:9" s="324" customFormat="1">
      <c r="I362" s="325"/>
    </row>
    <row r="363" spans="9:9" s="324" customFormat="1">
      <c r="I363" s="325"/>
    </row>
    <row r="364" spans="9:9" s="324" customFormat="1">
      <c r="I364" s="325"/>
    </row>
    <row r="365" spans="9:9" s="324" customFormat="1">
      <c r="I365" s="325"/>
    </row>
    <row r="366" spans="9:9" s="324" customFormat="1">
      <c r="I366" s="325"/>
    </row>
    <row r="367" spans="9:9" s="324" customFormat="1">
      <c r="I367" s="325"/>
    </row>
    <row r="368" spans="9:9" s="324" customFormat="1">
      <c r="I368" s="325"/>
    </row>
    <row r="369" spans="9:9" s="324" customFormat="1">
      <c r="I369" s="325"/>
    </row>
    <row r="370" spans="9:9" s="324" customFormat="1">
      <c r="I370" s="325"/>
    </row>
    <row r="371" spans="9:9" s="324" customFormat="1">
      <c r="I371" s="325"/>
    </row>
    <row r="372" spans="9:9" s="324" customFormat="1">
      <c r="I372" s="325"/>
    </row>
    <row r="373" spans="9:9" s="324" customFormat="1">
      <c r="I373" s="325"/>
    </row>
    <row r="374" spans="9:9" s="324" customFormat="1">
      <c r="I374" s="325"/>
    </row>
    <row r="375" spans="9:9" s="324" customFormat="1">
      <c r="I375" s="325"/>
    </row>
    <row r="376" spans="9:9" s="324" customFormat="1">
      <c r="I376" s="325"/>
    </row>
    <row r="377" spans="9:9" s="324" customFormat="1">
      <c r="I377" s="325"/>
    </row>
    <row r="378" spans="9:9" s="324" customFormat="1">
      <c r="I378" s="325"/>
    </row>
    <row r="379" spans="9:9" s="324" customFormat="1">
      <c r="I379" s="325"/>
    </row>
    <row r="380" spans="9:9" s="324" customFormat="1">
      <c r="I380" s="325"/>
    </row>
    <row r="381" spans="9:9" s="324" customFormat="1">
      <c r="I381" s="325"/>
    </row>
    <row r="382" spans="9:9" s="324" customFormat="1">
      <c r="I382" s="325"/>
    </row>
    <row r="383" spans="9:9" s="324" customFormat="1">
      <c r="I383" s="325"/>
    </row>
    <row r="384" spans="9:9" s="324" customFormat="1">
      <c r="I384" s="325"/>
    </row>
    <row r="385" spans="9:9" s="324" customFormat="1">
      <c r="I385" s="325"/>
    </row>
    <row r="386" spans="9:9" s="324" customFormat="1">
      <c r="I386" s="325"/>
    </row>
    <row r="387" spans="9:9" s="324" customFormat="1">
      <c r="I387" s="325"/>
    </row>
    <row r="388" spans="9:9" s="324" customFormat="1">
      <c r="I388" s="325"/>
    </row>
    <row r="389" spans="9:9" s="324" customFormat="1">
      <c r="I389" s="325"/>
    </row>
    <row r="390" spans="9:9" s="324" customFormat="1">
      <c r="I390" s="325"/>
    </row>
    <row r="391" spans="9:9" s="324" customFormat="1">
      <c r="I391" s="325"/>
    </row>
    <row r="392" spans="9:9" s="324" customFormat="1">
      <c r="I392" s="325"/>
    </row>
    <row r="393" spans="9:9" s="324" customFormat="1">
      <c r="I393" s="325"/>
    </row>
    <row r="394" spans="9:9" s="324" customFormat="1">
      <c r="I394" s="325"/>
    </row>
    <row r="395" spans="9:9" s="324" customFormat="1">
      <c r="I395" s="325"/>
    </row>
    <row r="396" spans="9:9" s="324" customFormat="1">
      <c r="I396" s="325"/>
    </row>
    <row r="397" spans="9:9" s="324" customFormat="1">
      <c r="I397" s="325"/>
    </row>
    <row r="398" spans="9:9" s="324" customFormat="1">
      <c r="I398" s="325"/>
    </row>
    <row r="399" spans="9:9" s="324" customFormat="1">
      <c r="I399" s="325"/>
    </row>
    <row r="400" spans="9:9" s="324" customFormat="1">
      <c r="I400" s="325"/>
    </row>
    <row r="401" spans="9:9" s="324" customFormat="1">
      <c r="I401" s="325"/>
    </row>
    <row r="402" spans="9:9" s="324" customFormat="1">
      <c r="I402" s="325"/>
    </row>
    <row r="403" spans="9:9" s="324" customFormat="1">
      <c r="I403" s="325"/>
    </row>
    <row r="404" spans="9:9" s="324" customFormat="1">
      <c r="I404" s="325"/>
    </row>
    <row r="405" spans="9:9" s="324" customFormat="1">
      <c r="I405" s="325"/>
    </row>
    <row r="406" spans="9:9" s="324" customFormat="1">
      <c r="I406" s="325"/>
    </row>
    <row r="407" spans="9:9" s="324" customFormat="1">
      <c r="I407" s="325"/>
    </row>
    <row r="408" spans="9:9" s="324" customFormat="1">
      <c r="I408" s="325"/>
    </row>
    <row r="409" spans="9:9" s="324" customFormat="1">
      <c r="I409" s="325"/>
    </row>
    <row r="410" spans="9:9" s="324" customFormat="1">
      <c r="I410" s="325"/>
    </row>
    <row r="411" spans="9:9" s="324" customFormat="1">
      <c r="I411" s="325"/>
    </row>
    <row r="412" spans="9:9" s="324" customFormat="1">
      <c r="I412" s="325"/>
    </row>
    <row r="413" spans="9:9" s="324" customFormat="1">
      <c r="I413" s="325"/>
    </row>
    <row r="414" spans="9:9" s="324" customFormat="1">
      <c r="I414" s="325"/>
    </row>
    <row r="415" spans="9:9" s="324" customFormat="1">
      <c r="I415" s="325"/>
    </row>
    <row r="416" spans="9:9" s="324" customFormat="1">
      <c r="I416" s="325"/>
    </row>
    <row r="417" spans="9:9" s="324" customFormat="1">
      <c r="I417" s="325"/>
    </row>
    <row r="418" spans="9:9" s="324" customFormat="1">
      <c r="I418" s="325"/>
    </row>
    <row r="419" spans="9:9" s="324" customFormat="1">
      <c r="I419" s="325"/>
    </row>
    <row r="420" spans="9:9" s="324" customFormat="1">
      <c r="I420" s="325"/>
    </row>
    <row r="421" spans="9:9" s="324" customFormat="1">
      <c r="I421" s="325"/>
    </row>
    <row r="422" spans="9:9" s="324" customFormat="1">
      <c r="I422" s="325"/>
    </row>
    <row r="423" spans="9:9" s="324" customFormat="1">
      <c r="I423" s="325"/>
    </row>
    <row r="424" spans="9:9" s="324" customFormat="1">
      <c r="I424" s="325"/>
    </row>
    <row r="425" spans="9:9" s="324" customFormat="1">
      <c r="I425" s="325"/>
    </row>
    <row r="426" spans="9:9" s="324" customFormat="1">
      <c r="I426" s="325"/>
    </row>
    <row r="427" spans="9:9" s="324" customFormat="1">
      <c r="I427" s="325"/>
    </row>
    <row r="428" spans="9:9" s="324" customFormat="1">
      <c r="I428" s="325"/>
    </row>
    <row r="429" spans="9:9" s="324" customFormat="1">
      <c r="I429" s="325"/>
    </row>
    <row r="430" spans="9:9" s="324" customFormat="1">
      <c r="I430" s="325"/>
    </row>
    <row r="431" spans="9:9" s="324" customFormat="1">
      <c r="I431" s="325"/>
    </row>
    <row r="432" spans="9:9" s="324" customFormat="1">
      <c r="I432" s="325"/>
    </row>
    <row r="433" spans="9:9" s="324" customFormat="1">
      <c r="I433" s="325"/>
    </row>
    <row r="434" spans="9:9" s="324" customFormat="1">
      <c r="I434" s="325"/>
    </row>
    <row r="435" spans="9:9" s="324" customFormat="1">
      <c r="I435" s="325"/>
    </row>
    <row r="436" spans="9:9" s="324" customFormat="1">
      <c r="I436" s="325"/>
    </row>
    <row r="437" spans="9:9" s="324" customFormat="1">
      <c r="I437" s="325"/>
    </row>
    <row r="438" spans="9:9" s="324" customFormat="1">
      <c r="I438" s="325"/>
    </row>
    <row r="439" spans="9:9" s="324" customFormat="1">
      <c r="I439" s="325"/>
    </row>
    <row r="440" spans="9:9" s="324" customFormat="1">
      <c r="I440" s="325"/>
    </row>
    <row r="441" spans="9:9" s="324" customFormat="1">
      <c r="I441" s="325"/>
    </row>
    <row r="442" spans="9:9" s="324" customFormat="1">
      <c r="I442" s="325"/>
    </row>
    <row r="443" spans="9:9" s="324" customFormat="1">
      <c r="I443" s="325"/>
    </row>
    <row r="444" spans="9:9" s="324" customFormat="1">
      <c r="I444" s="325"/>
    </row>
    <row r="445" spans="9:9" s="324" customFormat="1">
      <c r="I445" s="325"/>
    </row>
    <row r="446" spans="9:9" s="324" customFormat="1">
      <c r="I446" s="325"/>
    </row>
    <row r="447" spans="9:9" s="324" customFormat="1">
      <c r="I447" s="325"/>
    </row>
    <row r="448" spans="9:9" s="324" customFormat="1">
      <c r="I448" s="325"/>
    </row>
    <row r="449" spans="9:9" s="324" customFormat="1">
      <c r="I449" s="325"/>
    </row>
    <row r="450" spans="9:9" s="324" customFormat="1">
      <c r="I450" s="325"/>
    </row>
    <row r="451" spans="9:9" s="324" customFormat="1">
      <c r="I451" s="325"/>
    </row>
    <row r="452" spans="9:9" s="324" customFormat="1">
      <c r="I452" s="325"/>
    </row>
    <row r="453" spans="9:9" s="324" customFormat="1">
      <c r="I453" s="325"/>
    </row>
    <row r="454" spans="9:9" s="324" customFormat="1">
      <c r="I454" s="325"/>
    </row>
    <row r="455" spans="9:9" s="324" customFormat="1">
      <c r="I455" s="325"/>
    </row>
    <row r="456" spans="9:9" s="324" customFormat="1">
      <c r="I456" s="325"/>
    </row>
    <row r="457" spans="9:9" s="324" customFormat="1">
      <c r="I457" s="325"/>
    </row>
    <row r="458" spans="9:9" s="324" customFormat="1">
      <c r="I458" s="325"/>
    </row>
    <row r="459" spans="9:9" s="324" customFormat="1">
      <c r="I459" s="325"/>
    </row>
    <row r="460" spans="9:9" s="324" customFormat="1">
      <c r="I460" s="325"/>
    </row>
    <row r="461" spans="9:9" s="324" customFormat="1">
      <c r="I461" s="325"/>
    </row>
    <row r="462" spans="9:9" s="324" customFormat="1">
      <c r="I462" s="325"/>
    </row>
    <row r="463" spans="9:9" s="324" customFormat="1">
      <c r="I463" s="325"/>
    </row>
    <row r="464" spans="9:9" s="324" customFormat="1">
      <c r="I464" s="325"/>
    </row>
    <row r="465" spans="9:9" s="324" customFormat="1">
      <c r="I465" s="325"/>
    </row>
    <row r="466" spans="9:9" s="324" customFormat="1">
      <c r="I466" s="325"/>
    </row>
    <row r="467" spans="9:9" s="324" customFormat="1">
      <c r="I467" s="325"/>
    </row>
    <row r="468" spans="9:9" s="324" customFormat="1">
      <c r="I468" s="325"/>
    </row>
    <row r="469" spans="9:9" s="324" customFormat="1">
      <c r="I469" s="325"/>
    </row>
    <row r="470" spans="9:9" s="324" customFormat="1">
      <c r="I470" s="325"/>
    </row>
    <row r="471" spans="9:9" s="324" customFormat="1">
      <c r="I471" s="325"/>
    </row>
    <row r="472" spans="9:9" s="324" customFormat="1">
      <c r="I472" s="325"/>
    </row>
    <row r="473" spans="9:9" s="324" customFormat="1">
      <c r="I473" s="325"/>
    </row>
    <row r="474" spans="9:9" s="324" customFormat="1">
      <c r="I474" s="325"/>
    </row>
    <row r="475" spans="9:9" s="324" customFormat="1">
      <c r="I475" s="325"/>
    </row>
    <row r="476" spans="9:9" s="324" customFormat="1">
      <c r="I476" s="325"/>
    </row>
    <row r="477" spans="9:9" s="324" customFormat="1">
      <c r="I477" s="325"/>
    </row>
    <row r="478" spans="9:9" s="324" customFormat="1">
      <c r="I478" s="325"/>
    </row>
    <row r="479" spans="9:9" s="324" customFormat="1">
      <c r="I479" s="325"/>
    </row>
    <row r="480" spans="9:9" s="324" customFormat="1">
      <c r="I480" s="325"/>
    </row>
    <row r="481" spans="9:9" s="324" customFormat="1">
      <c r="I481" s="325"/>
    </row>
    <row r="482" spans="9:9" s="324" customFormat="1">
      <c r="I482" s="325"/>
    </row>
    <row r="483" spans="9:9" s="324" customFormat="1">
      <c r="I483" s="325"/>
    </row>
    <row r="484" spans="9:9" s="324" customFormat="1">
      <c r="I484" s="325"/>
    </row>
    <row r="485" spans="9:9" s="324" customFormat="1">
      <c r="I485" s="325"/>
    </row>
    <row r="486" spans="9:9" s="324" customFormat="1">
      <c r="I486" s="325"/>
    </row>
    <row r="487" spans="9:9" s="324" customFormat="1">
      <c r="I487" s="325"/>
    </row>
    <row r="488" spans="9:9" s="324" customFormat="1">
      <c r="I488" s="325"/>
    </row>
    <row r="489" spans="9:9" s="324" customFormat="1">
      <c r="I489" s="325"/>
    </row>
    <row r="490" spans="9:9" s="324" customFormat="1">
      <c r="I490" s="325"/>
    </row>
    <row r="491" spans="9:9" s="324" customFormat="1">
      <c r="I491" s="325"/>
    </row>
    <row r="492" spans="9:9" s="324" customFormat="1">
      <c r="I492" s="325"/>
    </row>
    <row r="493" spans="9:9" s="324" customFormat="1">
      <c r="I493" s="325"/>
    </row>
    <row r="494" spans="9:9" s="324" customFormat="1">
      <c r="I494" s="325"/>
    </row>
    <row r="495" spans="9:9" s="324" customFormat="1">
      <c r="I495" s="325"/>
    </row>
    <row r="496" spans="9:9" s="324" customFormat="1">
      <c r="I496" s="325"/>
    </row>
    <row r="497" spans="9:9" s="324" customFormat="1">
      <c r="I497" s="325"/>
    </row>
    <row r="498" spans="9:9" s="324" customFormat="1">
      <c r="I498" s="325"/>
    </row>
    <row r="499" spans="9:9" s="324" customFormat="1">
      <c r="I499" s="325"/>
    </row>
    <row r="500" spans="9:9" s="324" customFormat="1">
      <c r="I500" s="325"/>
    </row>
    <row r="501" spans="9:9" s="324" customFormat="1">
      <c r="I501" s="325"/>
    </row>
    <row r="502" spans="9:9" s="324" customFormat="1">
      <c r="I502" s="325"/>
    </row>
    <row r="503" spans="9:9" s="324" customFormat="1">
      <c r="I503" s="325"/>
    </row>
    <row r="504" spans="9:9" s="324" customFormat="1">
      <c r="I504" s="325"/>
    </row>
    <row r="505" spans="9:9" s="324" customFormat="1">
      <c r="I505" s="325"/>
    </row>
    <row r="506" spans="9:9" s="324" customFormat="1">
      <c r="I506" s="325"/>
    </row>
    <row r="507" spans="9:9" s="324" customFormat="1">
      <c r="I507" s="325"/>
    </row>
    <row r="508" spans="9:9" s="324" customFormat="1">
      <c r="I508" s="325"/>
    </row>
    <row r="509" spans="9:9" s="324" customFormat="1">
      <c r="I509" s="325"/>
    </row>
    <row r="510" spans="9:9" s="324" customFormat="1">
      <c r="I510" s="325"/>
    </row>
    <row r="511" spans="9:9" s="324" customFormat="1">
      <c r="I511" s="325"/>
    </row>
    <row r="512" spans="9:9" s="324" customFormat="1">
      <c r="I512" s="325"/>
    </row>
    <row r="513" spans="9:9" s="324" customFormat="1">
      <c r="I513" s="325"/>
    </row>
    <row r="514" spans="9:9" s="324" customFormat="1">
      <c r="I514" s="325"/>
    </row>
    <row r="515" spans="9:9" s="324" customFormat="1">
      <c r="I515" s="325"/>
    </row>
    <row r="516" spans="9:9" s="324" customFormat="1">
      <c r="I516" s="325"/>
    </row>
    <row r="517" spans="9:9" s="324" customFormat="1">
      <c r="I517" s="325"/>
    </row>
    <row r="518" spans="9:9" s="324" customFormat="1">
      <c r="I518" s="325"/>
    </row>
    <row r="519" spans="9:9" s="324" customFormat="1">
      <c r="I519" s="325"/>
    </row>
    <row r="520" spans="9:9" s="324" customFormat="1">
      <c r="I520" s="325"/>
    </row>
    <row r="521" spans="9:9" s="324" customFormat="1">
      <c r="I521" s="325"/>
    </row>
    <row r="522" spans="9:9" s="324" customFormat="1">
      <c r="I522" s="325"/>
    </row>
    <row r="523" spans="9:9" s="324" customFormat="1">
      <c r="I523" s="325"/>
    </row>
    <row r="524" spans="9:9" s="324" customFormat="1">
      <c r="I524" s="325"/>
    </row>
    <row r="525" spans="9:9" s="324" customFormat="1">
      <c r="I525" s="325"/>
    </row>
    <row r="526" spans="9:9" s="324" customFormat="1">
      <c r="I526" s="325"/>
    </row>
    <row r="527" spans="9:9" s="324" customFormat="1">
      <c r="I527" s="325"/>
    </row>
    <row r="528" spans="9:9" s="324" customFormat="1">
      <c r="I528" s="325"/>
    </row>
    <row r="529" spans="9:9" s="324" customFormat="1">
      <c r="I529" s="325"/>
    </row>
    <row r="530" spans="9:9" s="324" customFormat="1">
      <c r="I530" s="325"/>
    </row>
    <row r="531" spans="9:9" s="324" customFormat="1">
      <c r="I531" s="325"/>
    </row>
    <row r="532" spans="9:9" s="324" customFormat="1">
      <c r="I532" s="325"/>
    </row>
    <row r="533" spans="9:9" s="324" customFormat="1">
      <c r="I533" s="325"/>
    </row>
    <row r="534" spans="9:9" s="324" customFormat="1">
      <c r="I534" s="325"/>
    </row>
    <row r="535" spans="9:9" s="324" customFormat="1">
      <c r="I535" s="325"/>
    </row>
    <row r="536" spans="9:9" s="324" customFormat="1">
      <c r="I536" s="325"/>
    </row>
    <row r="537" spans="9:9" s="324" customFormat="1">
      <c r="I537" s="325"/>
    </row>
    <row r="538" spans="9:9" s="324" customFormat="1">
      <c r="I538" s="325"/>
    </row>
    <row r="539" spans="9:9" s="324" customFormat="1">
      <c r="I539" s="325"/>
    </row>
    <row r="540" spans="9:9" s="324" customFormat="1">
      <c r="I540" s="325"/>
    </row>
    <row r="541" spans="9:9" s="324" customFormat="1">
      <c r="I541" s="325"/>
    </row>
    <row r="542" spans="9:9" s="324" customFormat="1">
      <c r="I542" s="325"/>
    </row>
    <row r="543" spans="9:9" s="324" customFormat="1">
      <c r="I543" s="325"/>
    </row>
    <row r="544" spans="9:9" s="324" customFormat="1">
      <c r="I544" s="325"/>
    </row>
    <row r="545" spans="9:9" s="324" customFormat="1">
      <c r="I545" s="325"/>
    </row>
    <row r="546" spans="9:9" s="324" customFormat="1">
      <c r="I546" s="325"/>
    </row>
    <row r="547" spans="9:9" s="324" customFormat="1">
      <c r="I547" s="325"/>
    </row>
    <row r="548" spans="9:9" s="324" customFormat="1">
      <c r="I548" s="325"/>
    </row>
    <row r="549" spans="9:9" s="324" customFormat="1">
      <c r="I549" s="325"/>
    </row>
    <row r="550" spans="9:9" s="324" customFormat="1">
      <c r="I550" s="325"/>
    </row>
    <row r="551" spans="9:9" s="324" customFormat="1">
      <c r="I551" s="325"/>
    </row>
    <row r="552" spans="9:9" s="324" customFormat="1">
      <c r="I552" s="325"/>
    </row>
    <row r="553" spans="9:9" s="324" customFormat="1">
      <c r="I553" s="325"/>
    </row>
    <row r="554" spans="9:9" s="324" customFormat="1">
      <c r="I554" s="325"/>
    </row>
    <row r="555" spans="9:9" s="324" customFormat="1">
      <c r="I555" s="325"/>
    </row>
    <row r="556" spans="9:9" s="324" customFormat="1">
      <c r="I556" s="325"/>
    </row>
    <row r="557" spans="9:9" s="324" customFormat="1">
      <c r="I557" s="325"/>
    </row>
    <row r="558" spans="9:9" s="324" customFormat="1">
      <c r="I558" s="325"/>
    </row>
    <row r="559" spans="9:9" s="324" customFormat="1">
      <c r="I559" s="325"/>
    </row>
    <row r="560" spans="9:9" s="324" customFormat="1">
      <c r="I560" s="325"/>
    </row>
    <row r="561" spans="9:9" s="324" customFormat="1">
      <c r="I561" s="325"/>
    </row>
    <row r="562" spans="9:9" s="324" customFormat="1">
      <c r="I562" s="325"/>
    </row>
    <row r="563" spans="9:9" s="324" customFormat="1">
      <c r="I563" s="325"/>
    </row>
    <row r="564" spans="9:9" s="324" customFormat="1">
      <c r="I564" s="325"/>
    </row>
    <row r="565" spans="9:9" s="324" customFormat="1">
      <c r="I565" s="325"/>
    </row>
    <row r="566" spans="9:9" s="324" customFormat="1">
      <c r="I566" s="325"/>
    </row>
    <row r="567" spans="9:9" s="324" customFormat="1">
      <c r="I567" s="325"/>
    </row>
    <row r="568" spans="9:9" s="324" customFormat="1">
      <c r="I568" s="325"/>
    </row>
    <row r="569" spans="9:9" s="324" customFormat="1">
      <c r="I569" s="325"/>
    </row>
    <row r="570" spans="9:9" s="324" customFormat="1">
      <c r="I570" s="325"/>
    </row>
    <row r="571" spans="9:9" s="324" customFormat="1">
      <c r="I571" s="325"/>
    </row>
    <row r="572" spans="9:9" s="324" customFormat="1">
      <c r="I572" s="325"/>
    </row>
    <row r="573" spans="9:9" s="324" customFormat="1">
      <c r="I573" s="325"/>
    </row>
    <row r="574" spans="9:9" s="324" customFormat="1">
      <c r="I574" s="325"/>
    </row>
    <row r="575" spans="9:9" s="324" customFormat="1">
      <c r="I575" s="325"/>
    </row>
    <row r="576" spans="9:9" s="324" customFormat="1">
      <c r="I576" s="325"/>
    </row>
    <row r="577" spans="9:9" s="324" customFormat="1">
      <c r="I577" s="325"/>
    </row>
    <row r="578" spans="9:9" s="324" customFormat="1">
      <c r="I578" s="325"/>
    </row>
    <row r="579" spans="9:9" s="324" customFormat="1">
      <c r="I579" s="325"/>
    </row>
    <row r="580" spans="9:9" s="324" customFormat="1">
      <c r="I580" s="325"/>
    </row>
    <row r="581" spans="9:9" s="324" customFormat="1">
      <c r="I581" s="325"/>
    </row>
    <row r="582" spans="9:9" s="324" customFormat="1">
      <c r="I582" s="325"/>
    </row>
    <row r="583" spans="9:9" s="324" customFormat="1">
      <c r="I583" s="325"/>
    </row>
    <row r="584" spans="9:9" s="324" customFormat="1">
      <c r="I584" s="325"/>
    </row>
    <row r="585" spans="9:9" s="324" customFormat="1">
      <c r="I585" s="325"/>
    </row>
    <row r="586" spans="9:9" s="324" customFormat="1">
      <c r="I586" s="325"/>
    </row>
    <row r="587" spans="9:9" s="324" customFormat="1">
      <c r="I587" s="325"/>
    </row>
    <row r="588" spans="9:9" s="324" customFormat="1">
      <c r="I588" s="325"/>
    </row>
    <row r="589" spans="9:9" s="324" customFormat="1">
      <c r="I589" s="325"/>
    </row>
    <row r="590" spans="9:9" s="324" customFormat="1">
      <c r="I590" s="325"/>
    </row>
    <row r="591" spans="9:9" s="324" customFormat="1">
      <c r="I591" s="325"/>
    </row>
    <row r="592" spans="9:9" s="324" customFormat="1">
      <c r="I592" s="325"/>
    </row>
    <row r="593" spans="9:9" s="324" customFormat="1">
      <c r="I593" s="325"/>
    </row>
    <row r="594" spans="9:9" s="324" customFormat="1">
      <c r="I594" s="325"/>
    </row>
    <row r="595" spans="9:9" s="324" customFormat="1">
      <c r="I595" s="325"/>
    </row>
    <row r="596" spans="9:9" s="324" customFormat="1">
      <c r="I596" s="325"/>
    </row>
    <row r="597" spans="9:9" s="324" customFormat="1">
      <c r="I597" s="325"/>
    </row>
    <row r="598" spans="9:9" s="324" customFormat="1">
      <c r="I598" s="325"/>
    </row>
    <row r="599" spans="9:9" s="324" customFormat="1">
      <c r="I599" s="325"/>
    </row>
    <row r="600" spans="9:9" s="324" customFormat="1">
      <c r="I600" s="325"/>
    </row>
    <row r="601" spans="9:9" s="324" customFormat="1">
      <c r="I601" s="325"/>
    </row>
    <row r="602" spans="9:9" s="324" customFormat="1">
      <c r="I602" s="325"/>
    </row>
    <row r="603" spans="9:9" s="324" customFormat="1">
      <c r="I603" s="325"/>
    </row>
    <row r="604" spans="9:9" s="324" customFormat="1">
      <c r="I604" s="325"/>
    </row>
    <row r="605" spans="9:9" s="324" customFormat="1">
      <c r="I605" s="325"/>
    </row>
    <row r="606" spans="9:9" s="324" customFormat="1">
      <c r="I606" s="325"/>
    </row>
    <row r="607" spans="9:9" s="324" customFormat="1">
      <c r="I607" s="325"/>
    </row>
    <row r="608" spans="9:9" s="324" customFormat="1">
      <c r="I608" s="325"/>
    </row>
    <row r="609" spans="9:9" s="324" customFormat="1">
      <c r="I609" s="325"/>
    </row>
    <row r="610" spans="9:9" s="324" customFormat="1">
      <c r="I610" s="325"/>
    </row>
    <row r="611" spans="9:9" s="324" customFormat="1">
      <c r="I611" s="325"/>
    </row>
    <row r="612" spans="9:9" s="324" customFormat="1">
      <c r="I612" s="325"/>
    </row>
    <row r="613" spans="9:9" s="324" customFormat="1">
      <c r="I613" s="325"/>
    </row>
    <row r="614" spans="9:9" s="324" customFormat="1">
      <c r="I614" s="325"/>
    </row>
    <row r="615" spans="9:9" s="324" customFormat="1">
      <c r="I615" s="325"/>
    </row>
    <row r="616" spans="9:9" s="324" customFormat="1">
      <c r="I616" s="325"/>
    </row>
    <row r="617" spans="9:9" s="324" customFormat="1">
      <c r="I617" s="325"/>
    </row>
    <row r="618" spans="9:9" s="324" customFormat="1">
      <c r="I618" s="325"/>
    </row>
    <row r="619" spans="9:9" s="324" customFormat="1">
      <c r="I619" s="325"/>
    </row>
    <row r="620" spans="9:9" s="324" customFormat="1">
      <c r="I620" s="325"/>
    </row>
    <row r="621" spans="9:9" s="324" customFormat="1">
      <c r="I621" s="325"/>
    </row>
    <row r="622" spans="9:9" s="324" customFormat="1">
      <c r="I622" s="325"/>
    </row>
    <row r="623" spans="9:9" s="324" customFormat="1">
      <c r="I623" s="325"/>
    </row>
    <row r="624" spans="9:9" s="324" customFormat="1">
      <c r="I624" s="325"/>
    </row>
    <row r="625" spans="9:9" s="324" customFormat="1">
      <c r="I625" s="325"/>
    </row>
    <row r="626" spans="9:9" s="324" customFormat="1">
      <c r="I626" s="325"/>
    </row>
    <row r="627" spans="9:9" s="324" customFormat="1">
      <c r="I627" s="325"/>
    </row>
    <row r="628" spans="9:9" s="324" customFormat="1">
      <c r="I628" s="325"/>
    </row>
    <row r="629" spans="9:9" s="324" customFormat="1">
      <c r="I629" s="325"/>
    </row>
    <row r="630" spans="9:9" s="324" customFormat="1">
      <c r="I630" s="325"/>
    </row>
    <row r="631" spans="9:9" s="324" customFormat="1">
      <c r="I631" s="325"/>
    </row>
    <row r="632" spans="9:9" s="324" customFormat="1">
      <c r="I632" s="325"/>
    </row>
    <row r="633" spans="9:9" s="324" customFormat="1">
      <c r="I633" s="325"/>
    </row>
    <row r="634" spans="9:9" s="324" customFormat="1">
      <c r="I634" s="325"/>
    </row>
    <row r="635" spans="9:9" s="324" customFormat="1">
      <c r="I635" s="325"/>
    </row>
    <row r="636" spans="9:9" s="324" customFormat="1">
      <c r="I636" s="325"/>
    </row>
    <row r="637" spans="9:9" s="324" customFormat="1">
      <c r="I637" s="325"/>
    </row>
    <row r="638" spans="9:9" s="324" customFormat="1">
      <c r="I638" s="325"/>
    </row>
    <row r="639" spans="9:9" s="324" customFormat="1">
      <c r="I639" s="325"/>
    </row>
    <row r="640" spans="9:9" s="324" customFormat="1">
      <c r="I640" s="325"/>
    </row>
    <row r="641" spans="9:9" s="324" customFormat="1">
      <c r="I641" s="325"/>
    </row>
    <row r="642" spans="9:9" s="324" customFormat="1">
      <c r="I642" s="325"/>
    </row>
    <row r="643" spans="9:9" s="324" customFormat="1">
      <c r="I643" s="325"/>
    </row>
    <row r="644" spans="9:9" s="324" customFormat="1">
      <c r="I644" s="325"/>
    </row>
    <row r="645" spans="9:9" s="324" customFormat="1">
      <c r="I645" s="325"/>
    </row>
    <row r="646" spans="9:9" s="324" customFormat="1">
      <c r="I646" s="325"/>
    </row>
    <row r="647" spans="9:9" s="324" customFormat="1">
      <c r="I647" s="325"/>
    </row>
    <row r="648" spans="9:9" s="324" customFormat="1">
      <c r="I648" s="325"/>
    </row>
    <row r="649" spans="9:9" s="324" customFormat="1">
      <c r="I649" s="325"/>
    </row>
    <row r="650" spans="9:9" s="324" customFormat="1">
      <c r="I650" s="325"/>
    </row>
    <row r="651" spans="9:9" s="324" customFormat="1">
      <c r="I651" s="325"/>
    </row>
    <row r="652" spans="9:9" s="324" customFormat="1">
      <c r="I652" s="325"/>
    </row>
    <row r="653" spans="9:9" s="324" customFormat="1">
      <c r="I653" s="325"/>
    </row>
    <row r="654" spans="9:9" s="324" customFormat="1">
      <c r="I654" s="325"/>
    </row>
    <row r="655" spans="9:9" s="324" customFormat="1">
      <c r="I655" s="325"/>
    </row>
    <row r="656" spans="9:9" s="324" customFormat="1">
      <c r="I656" s="325"/>
    </row>
    <row r="657" spans="9:9" s="324" customFormat="1">
      <c r="I657" s="325"/>
    </row>
    <row r="658" spans="9:9" s="324" customFormat="1">
      <c r="I658" s="325"/>
    </row>
    <row r="659" spans="9:9" s="324" customFormat="1">
      <c r="I659" s="325"/>
    </row>
    <row r="660" spans="9:9" s="324" customFormat="1">
      <c r="I660" s="325"/>
    </row>
    <row r="661" spans="9:9" s="324" customFormat="1">
      <c r="I661" s="325"/>
    </row>
    <row r="662" spans="9:9" s="324" customFormat="1">
      <c r="I662" s="325"/>
    </row>
    <row r="663" spans="9:9" s="324" customFormat="1">
      <c r="I663" s="325"/>
    </row>
    <row r="664" spans="9:9" s="324" customFormat="1">
      <c r="I664" s="325"/>
    </row>
    <row r="665" spans="9:9" s="324" customFormat="1">
      <c r="I665" s="325"/>
    </row>
    <row r="666" spans="9:9" s="324" customFormat="1">
      <c r="I666" s="325"/>
    </row>
    <row r="667" spans="9:9" s="324" customFormat="1">
      <c r="I667" s="325"/>
    </row>
    <row r="668" spans="9:9" s="324" customFormat="1">
      <c r="I668" s="325"/>
    </row>
    <row r="669" spans="9:9" s="324" customFormat="1">
      <c r="I669" s="325"/>
    </row>
    <row r="670" spans="9:9" s="324" customFormat="1">
      <c r="I670" s="325"/>
    </row>
    <row r="671" spans="9:9" s="324" customFormat="1">
      <c r="I671" s="325"/>
    </row>
    <row r="672" spans="9:9" s="324" customFormat="1">
      <c r="I672" s="325"/>
    </row>
    <row r="673" spans="9:9" s="324" customFormat="1">
      <c r="I673" s="325"/>
    </row>
    <row r="674" spans="9:9" s="324" customFormat="1">
      <c r="I674" s="325"/>
    </row>
    <row r="675" spans="9:9" s="324" customFormat="1">
      <c r="I675" s="325"/>
    </row>
    <row r="676" spans="9:9" s="324" customFormat="1">
      <c r="I676" s="325"/>
    </row>
    <row r="677" spans="9:9" s="324" customFormat="1">
      <c r="I677" s="325"/>
    </row>
    <row r="678" spans="9:9" s="324" customFormat="1">
      <c r="I678" s="325"/>
    </row>
    <row r="679" spans="9:9" s="324" customFormat="1">
      <c r="I679" s="325"/>
    </row>
    <row r="680" spans="9:9" s="324" customFormat="1">
      <c r="I680" s="325"/>
    </row>
    <row r="681" spans="9:9" s="324" customFormat="1">
      <c r="I681" s="325"/>
    </row>
    <row r="682" spans="9:9" s="324" customFormat="1">
      <c r="I682" s="325"/>
    </row>
    <row r="683" spans="9:9" s="324" customFormat="1">
      <c r="I683" s="325"/>
    </row>
    <row r="684" spans="9:9" s="324" customFormat="1">
      <c r="I684" s="325"/>
    </row>
    <row r="685" spans="9:9" s="324" customFormat="1">
      <c r="I685" s="325"/>
    </row>
    <row r="686" spans="9:9" s="324" customFormat="1">
      <c r="I686" s="325"/>
    </row>
    <row r="687" spans="9:9" s="324" customFormat="1">
      <c r="I687" s="325"/>
    </row>
    <row r="688" spans="9:9" s="324" customFormat="1">
      <c r="I688" s="325"/>
    </row>
    <row r="689" spans="9:9" s="324" customFormat="1">
      <c r="I689" s="325"/>
    </row>
    <row r="690" spans="9:9" s="324" customFormat="1">
      <c r="I690" s="325"/>
    </row>
    <row r="691" spans="9:9" s="324" customFormat="1">
      <c r="I691" s="325"/>
    </row>
    <row r="692" spans="9:9" s="324" customFormat="1">
      <c r="I692" s="325"/>
    </row>
    <row r="693" spans="9:9" s="324" customFormat="1">
      <c r="I693" s="325"/>
    </row>
    <row r="694" spans="9:9" s="324" customFormat="1">
      <c r="I694" s="325"/>
    </row>
    <row r="695" spans="9:9" s="324" customFormat="1">
      <c r="I695" s="325"/>
    </row>
    <row r="696" spans="9:9" s="324" customFormat="1">
      <c r="I696" s="325"/>
    </row>
    <row r="697" spans="9:9" s="324" customFormat="1">
      <c r="I697" s="325"/>
    </row>
    <row r="698" spans="9:9" s="324" customFormat="1">
      <c r="I698" s="325"/>
    </row>
    <row r="699" spans="9:9" s="324" customFormat="1">
      <c r="I699" s="325"/>
    </row>
    <row r="700" spans="9:9" s="324" customFormat="1">
      <c r="I700" s="325"/>
    </row>
    <row r="701" spans="9:9" s="324" customFormat="1">
      <c r="I701" s="325"/>
    </row>
    <row r="702" spans="9:9" s="324" customFormat="1">
      <c r="I702" s="325"/>
    </row>
    <row r="703" spans="9:9" s="324" customFormat="1">
      <c r="I703" s="325"/>
    </row>
    <row r="704" spans="9:9" s="324" customFormat="1">
      <c r="I704" s="325"/>
    </row>
    <row r="705" spans="9:9" s="324" customFormat="1">
      <c r="I705" s="325"/>
    </row>
    <row r="706" spans="9:9" s="324" customFormat="1">
      <c r="I706" s="325"/>
    </row>
    <row r="707" spans="9:9" s="324" customFormat="1">
      <c r="I707" s="325"/>
    </row>
    <row r="708" spans="9:9" s="324" customFormat="1">
      <c r="I708" s="325"/>
    </row>
    <row r="709" spans="9:9" s="324" customFormat="1">
      <c r="I709" s="325"/>
    </row>
    <row r="710" spans="9:9" s="324" customFormat="1">
      <c r="I710" s="325"/>
    </row>
    <row r="711" spans="9:9" s="324" customFormat="1">
      <c r="I711" s="325"/>
    </row>
    <row r="712" spans="9:9" s="324" customFormat="1">
      <c r="I712" s="325"/>
    </row>
    <row r="713" spans="9:9" s="324" customFormat="1">
      <c r="I713" s="325"/>
    </row>
    <row r="714" spans="9:9" s="324" customFormat="1">
      <c r="I714" s="325"/>
    </row>
    <row r="715" spans="9:9" s="324" customFormat="1">
      <c r="I715" s="325"/>
    </row>
    <row r="716" spans="9:9" s="324" customFormat="1">
      <c r="I716" s="325"/>
    </row>
    <row r="717" spans="9:9" s="324" customFormat="1">
      <c r="I717" s="325"/>
    </row>
    <row r="718" spans="9:9" s="324" customFormat="1">
      <c r="I718" s="325"/>
    </row>
    <row r="719" spans="9:9" s="324" customFormat="1">
      <c r="I719" s="325"/>
    </row>
    <row r="720" spans="9:9" s="324" customFormat="1">
      <c r="I720" s="325"/>
    </row>
    <row r="721" spans="9:9" s="324" customFormat="1">
      <c r="I721" s="325"/>
    </row>
    <row r="722" spans="9:9" s="324" customFormat="1">
      <c r="I722" s="325"/>
    </row>
    <row r="723" spans="9:9" s="324" customFormat="1">
      <c r="I723" s="325"/>
    </row>
    <row r="724" spans="9:9" s="324" customFormat="1">
      <c r="I724" s="325"/>
    </row>
    <row r="725" spans="9:9" s="324" customFormat="1">
      <c r="I725" s="325"/>
    </row>
    <row r="726" spans="9:9" s="324" customFormat="1">
      <c r="I726" s="325"/>
    </row>
    <row r="727" spans="9:9" s="324" customFormat="1">
      <c r="I727" s="325"/>
    </row>
    <row r="728" spans="9:9" s="324" customFormat="1">
      <c r="I728" s="325"/>
    </row>
    <row r="729" spans="9:9" s="324" customFormat="1">
      <c r="I729" s="325"/>
    </row>
    <row r="730" spans="9:9" s="324" customFormat="1">
      <c r="I730" s="325"/>
    </row>
    <row r="731" spans="9:9" s="324" customFormat="1">
      <c r="I731" s="325"/>
    </row>
    <row r="732" spans="9:9" s="324" customFormat="1">
      <c r="I732" s="325"/>
    </row>
    <row r="733" spans="9:9" s="324" customFormat="1">
      <c r="I733" s="325"/>
    </row>
    <row r="734" spans="9:9" s="324" customFormat="1">
      <c r="I734" s="325"/>
    </row>
    <row r="735" spans="9:9" s="324" customFormat="1">
      <c r="I735" s="325"/>
    </row>
    <row r="736" spans="9:9" s="324" customFormat="1">
      <c r="I736" s="325"/>
    </row>
    <row r="737" spans="9:9" s="324" customFormat="1">
      <c r="I737" s="325"/>
    </row>
    <row r="738" spans="9:9" s="324" customFormat="1">
      <c r="I738" s="325"/>
    </row>
    <row r="739" spans="9:9" s="324" customFormat="1">
      <c r="I739" s="325"/>
    </row>
    <row r="740" spans="9:9" s="324" customFormat="1">
      <c r="I740" s="325"/>
    </row>
    <row r="741" spans="9:9" s="324" customFormat="1">
      <c r="I741" s="325"/>
    </row>
    <row r="742" spans="9:9" s="324" customFormat="1">
      <c r="I742" s="325"/>
    </row>
    <row r="743" spans="9:9" s="324" customFormat="1">
      <c r="I743" s="325"/>
    </row>
    <row r="744" spans="9:9" s="324" customFormat="1">
      <c r="I744" s="325"/>
    </row>
    <row r="745" spans="9:9" s="324" customFormat="1">
      <c r="I745" s="325"/>
    </row>
    <row r="746" spans="9:9" s="324" customFormat="1">
      <c r="I746" s="325"/>
    </row>
    <row r="747" spans="9:9" s="324" customFormat="1">
      <c r="I747" s="325"/>
    </row>
    <row r="748" spans="9:9" s="324" customFormat="1">
      <c r="I748" s="325"/>
    </row>
    <row r="749" spans="9:9" s="324" customFormat="1">
      <c r="I749" s="325"/>
    </row>
    <row r="750" spans="9:9" s="324" customFormat="1">
      <c r="I750" s="325"/>
    </row>
    <row r="751" spans="9:9" s="324" customFormat="1">
      <c r="I751" s="325"/>
    </row>
    <row r="752" spans="9:9" s="324" customFormat="1">
      <c r="I752" s="325"/>
    </row>
    <row r="753" spans="9:9" s="324" customFormat="1">
      <c r="I753" s="325"/>
    </row>
    <row r="754" spans="9:9" s="324" customFormat="1">
      <c r="I754" s="325"/>
    </row>
    <row r="755" spans="9:9" s="324" customFormat="1">
      <c r="I755" s="325"/>
    </row>
    <row r="756" spans="9:9" s="324" customFormat="1">
      <c r="I756" s="325"/>
    </row>
    <row r="757" spans="9:9" s="324" customFormat="1">
      <c r="I757" s="325"/>
    </row>
    <row r="758" spans="9:9" s="324" customFormat="1">
      <c r="I758" s="325"/>
    </row>
    <row r="759" spans="9:9" s="324" customFormat="1">
      <c r="I759" s="325"/>
    </row>
    <row r="760" spans="9:9" s="324" customFormat="1">
      <c r="I760" s="325"/>
    </row>
    <row r="761" spans="9:9" s="324" customFormat="1">
      <c r="I761" s="325"/>
    </row>
    <row r="762" spans="9:9" s="324" customFormat="1">
      <c r="I762" s="325"/>
    </row>
    <row r="763" spans="9:9" s="324" customFormat="1">
      <c r="I763" s="325"/>
    </row>
    <row r="764" spans="9:9" s="324" customFormat="1">
      <c r="I764" s="325"/>
    </row>
    <row r="765" spans="9:9" s="324" customFormat="1">
      <c r="I765" s="325"/>
    </row>
    <row r="766" spans="9:9" s="324" customFormat="1">
      <c r="I766" s="325"/>
    </row>
    <row r="767" spans="9:9" s="324" customFormat="1">
      <c r="I767" s="325"/>
    </row>
    <row r="768" spans="9:9" s="324" customFormat="1">
      <c r="I768" s="325"/>
    </row>
    <row r="769" spans="9:9" s="324" customFormat="1">
      <c r="I769" s="325"/>
    </row>
    <row r="770" spans="9:9" s="324" customFormat="1">
      <c r="I770" s="325"/>
    </row>
    <row r="771" spans="9:9" s="324" customFormat="1">
      <c r="I771" s="325"/>
    </row>
    <row r="772" spans="9:9" s="324" customFormat="1">
      <c r="I772" s="325"/>
    </row>
    <row r="773" spans="9:9" s="324" customFormat="1">
      <c r="I773" s="325"/>
    </row>
    <row r="774" spans="9:9" s="324" customFormat="1">
      <c r="I774" s="325"/>
    </row>
    <row r="775" spans="9:9" s="324" customFormat="1">
      <c r="I775" s="325"/>
    </row>
    <row r="776" spans="9:9" s="324" customFormat="1">
      <c r="I776" s="325"/>
    </row>
    <row r="777" spans="9:9" s="324" customFormat="1">
      <c r="I777" s="325"/>
    </row>
    <row r="778" spans="9:9" s="324" customFormat="1">
      <c r="I778" s="325"/>
    </row>
    <row r="779" spans="9:9" s="324" customFormat="1">
      <c r="I779" s="325"/>
    </row>
    <row r="780" spans="9:9" s="324" customFormat="1">
      <c r="I780" s="325"/>
    </row>
    <row r="781" spans="9:9" s="324" customFormat="1">
      <c r="I781" s="325"/>
    </row>
    <row r="782" spans="9:9" s="324" customFormat="1">
      <c r="I782" s="325"/>
    </row>
    <row r="783" spans="9:9" s="324" customFormat="1">
      <c r="I783" s="325"/>
    </row>
    <row r="784" spans="9:9" s="324" customFormat="1">
      <c r="I784" s="325"/>
    </row>
    <row r="785" spans="9:9" s="324" customFormat="1">
      <c r="I785" s="325"/>
    </row>
    <row r="786" spans="9:9" s="324" customFormat="1">
      <c r="I786" s="325"/>
    </row>
    <row r="787" spans="9:9" s="324" customFormat="1">
      <c r="I787" s="325"/>
    </row>
    <row r="788" spans="9:9" s="324" customFormat="1">
      <c r="I788" s="325"/>
    </row>
    <row r="789" spans="9:9" s="324" customFormat="1">
      <c r="I789" s="325"/>
    </row>
    <row r="790" spans="9:9" s="324" customFormat="1">
      <c r="I790" s="325"/>
    </row>
    <row r="791" spans="9:9" s="324" customFormat="1">
      <c r="I791" s="325"/>
    </row>
    <row r="792" spans="9:9" s="324" customFormat="1">
      <c r="I792" s="325"/>
    </row>
    <row r="793" spans="9:9" s="324" customFormat="1">
      <c r="I793" s="325"/>
    </row>
    <row r="794" spans="9:9" s="324" customFormat="1">
      <c r="I794" s="325"/>
    </row>
    <row r="795" spans="9:9" s="324" customFormat="1">
      <c r="I795" s="325"/>
    </row>
    <row r="796" spans="9:9" s="324" customFormat="1">
      <c r="I796" s="325"/>
    </row>
    <row r="797" spans="9:9" s="324" customFormat="1">
      <c r="I797" s="325"/>
    </row>
    <row r="798" spans="9:9" s="324" customFormat="1">
      <c r="I798" s="325"/>
    </row>
    <row r="799" spans="9:9" s="324" customFormat="1">
      <c r="I799" s="325"/>
    </row>
    <row r="800" spans="9:9" s="324" customFormat="1">
      <c r="I800" s="325"/>
    </row>
    <row r="801" spans="9:9" s="324" customFormat="1">
      <c r="I801" s="325"/>
    </row>
    <row r="802" spans="9:9" s="324" customFormat="1">
      <c r="I802" s="325"/>
    </row>
    <row r="803" spans="9:9" s="324" customFormat="1">
      <c r="I803" s="325"/>
    </row>
    <row r="804" spans="9:9" s="324" customFormat="1">
      <c r="I804" s="325"/>
    </row>
    <row r="805" spans="9:9" s="324" customFormat="1">
      <c r="I805" s="325"/>
    </row>
    <row r="806" spans="9:9" s="324" customFormat="1">
      <c r="I806" s="325"/>
    </row>
    <row r="807" spans="9:9" s="324" customFormat="1">
      <c r="I807" s="325"/>
    </row>
    <row r="808" spans="9:9" s="324" customFormat="1">
      <c r="I808" s="325"/>
    </row>
    <row r="809" spans="9:9" s="324" customFormat="1">
      <c r="I809" s="325"/>
    </row>
    <row r="810" spans="9:9" s="324" customFormat="1">
      <c r="I810" s="325"/>
    </row>
    <row r="811" spans="9:9" s="324" customFormat="1">
      <c r="I811" s="325"/>
    </row>
    <row r="812" spans="9:9" s="324" customFormat="1">
      <c r="I812" s="325"/>
    </row>
    <row r="813" spans="9:9" s="324" customFormat="1">
      <c r="I813" s="325"/>
    </row>
    <row r="814" spans="9:9" s="324" customFormat="1">
      <c r="I814" s="325"/>
    </row>
    <row r="815" spans="9:9" s="324" customFormat="1">
      <c r="I815" s="325"/>
    </row>
    <row r="816" spans="9:9" s="324" customFormat="1">
      <c r="I816" s="325"/>
    </row>
    <row r="817" spans="9:9" s="324" customFormat="1">
      <c r="I817" s="325"/>
    </row>
    <row r="818" spans="9:9" s="324" customFormat="1">
      <c r="I818" s="325"/>
    </row>
    <row r="819" spans="9:9" s="324" customFormat="1">
      <c r="I819" s="325"/>
    </row>
    <row r="820" spans="9:9" s="324" customFormat="1">
      <c r="I820" s="325"/>
    </row>
    <row r="821" spans="9:9" s="324" customFormat="1">
      <c r="I821" s="325"/>
    </row>
    <row r="822" spans="9:9" s="324" customFormat="1">
      <c r="I822" s="325"/>
    </row>
    <row r="823" spans="9:9" s="324" customFormat="1">
      <c r="I823" s="325"/>
    </row>
    <row r="824" spans="9:9" s="324" customFormat="1">
      <c r="I824" s="325"/>
    </row>
    <row r="825" spans="9:9" s="324" customFormat="1">
      <c r="I825" s="325"/>
    </row>
    <row r="826" spans="9:9" s="324" customFormat="1">
      <c r="I826" s="325"/>
    </row>
    <row r="827" spans="9:9" s="324" customFormat="1">
      <c r="I827" s="325"/>
    </row>
    <row r="828" spans="9:9" s="324" customFormat="1">
      <c r="I828" s="325"/>
    </row>
    <row r="829" spans="9:9" s="324" customFormat="1">
      <c r="I829" s="325"/>
    </row>
    <row r="830" spans="9:9" s="324" customFormat="1">
      <c r="I830" s="325"/>
    </row>
    <row r="831" spans="9:9" s="324" customFormat="1">
      <c r="I831" s="325"/>
    </row>
    <row r="832" spans="9:9" s="324" customFormat="1">
      <c r="I832" s="325"/>
    </row>
    <row r="833" spans="9:9" s="324" customFormat="1">
      <c r="I833" s="325"/>
    </row>
    <row r="834" spans="9:9" s="324" customFormat="1">
      <c r="I834" s="325"/>
    </row>
    <row r="835" spans="9:9" s="324" customFormat="1">
      <c r="I835" s="325"/>
    </row>
    <row r="836" spans="9:9" s="324" customFormat="1">
      <c r="I836" s="325"/>
    </row>
    <row r="837" spans="9:9" s="324" customFormat="1">
      <c r="I837" s="325"/>
    </row>
    <row r="838" spans="9:9" s="324" customFormat="1">
      <c r="I838" s="325"/>
    </row>
    <row r="839" spans="9:9" s="324" customFormat="1">
      <c r="I839" s="325"/>
    </row>
    <row r="840" spans="9:9" s="324" customFormat="1">
      <c r="I840" s="325"/>
    </row>
    <row r="841" spans="9:9" s="324" customFormat="1">
      <c r="I841" s="325"/>
    </row>
    <row r="842" spans="9:9" s="324" customFormat="1">
      <c r="I842" s="325"/>
    </row>
    <row r="843" spans="9:9" s="324" customFormat="1">
      <c r="I843" s="325"/>
    </row>
    <row r="844" spans="9:9" s="324" customFormat="1">
      <c r="I844" s="325"/>
    </row>
    <row r="845" spans="9:9" s="324" customFormat="1">
      <c r="I845" s="325"/>
    </row>
    <row r="846" spans="9:9" s="324" customFormat="1">
      <c r="I846" s="325"/>
    </row>
    <row r="847" spans="9:9" s="324" customFormat="1">
      <c r="I847" s="325"/>
    </row>
    <row r="848" spans="9:9" s="324" customFormat="1">
      <c r="I848" s="325"/>
    </row>
    <row r="849" spans="9:9" s="324" customFormat="1">
      <c r="I849" s="325"/>
    </row>
    <row r="850" spans="9:9" s="324" customFormat="1">
      <c r="I850" s="325"/>
    </row>
    <row r="851" spans="9:9" s="324" customFormat="1">
      <c r="I851" s="325"/>
    </row>
    <row r="852" spans="9:9" s="324" customFormat="1">
      <c r="I852" s="325"/>
    </row>
    <row r="853" spans="9:9" s="324" customFormat="1">
      <c r="I853" s="325"/>
    </row>
    <row r="854" spans="9:9" s="324" customFormat="1">
      <c r="I854" s="325"/>
    </row>
    <row r="855" spans="9:9" s="324" customFormat="1">
      <c r="I855" s="325"/>
    </row>
    <row r="856" spans="9:9" s="324" customFormat="1">
      <c r="I856" s="325"/>
    </row>
    <row r="857" spans="9:9" s="324" customFormat="1">
      <c r="I857" s="325"/>
    </row>
    <row r="858" spans="9:9" s="324" customFormat="1">
      <c r="I858" s="325"/>
    </row>
    <row r="859" spans="9:9" s="324" customFormat="1">
      <c r="I859" s="325"/>
    </row>
    <row r="860" spans="9:9" s="324" customFormat="1">
      <c r="I860" s="325"/>
    </row>
    <row r="861" spans="9:9" s="324" customFormat="1">
      <c r="I861" s="325"/>
    </row>
    <row r="862" spans="9:9" s="324" customFormat="1">
      <c r="I862" s="325"/>
    </row>
    <row r="863" spans="9:9" s="324" customFormat="1">
      <c r="I863" s="325"/>
    </row>
    <row r="864" spans="9:9" s="324" customFormat="1">
      <c r="I864" s="325"/>
    </row>
    <row r="865" spans="9:9" s="324" customFormat="1">
      <c r="I865" s="325"/>
    </row>
    <row r="866" spans="9:9" s="324" customFormat="1">
      <c r="I866" s="325"/>
    </row>
    <row r="867" spans="9:9" s="324" customFormat="1">
      <c r="I867" s="325"/>
    </row>
    <row r="868" spans="9:9" s="324" customFormat="1">
      <c r="I868" s="325"/>
    </row>
    <row r="869" spans="9:9" s="324" customFormat="1">
      <c r="I869" s="325"/>
    </row>
    <row r="870" spans="9:9" s="324" customFormat="1">
      <c r="I870" s="325"/>
    </row>
    <row r="871" spans="9:9" s="324" customFormat="1">
      <c r="I871" s="325"/>
    </row>
    <row r="872" spans="9:9" s="324" customFormat="1">
      <c r="I872" s="325"/>
    </row>
    <row r="873" spans="9:9" s="324" customFormat="1">
      <c r="I873" s="325"/>
    </row>
    <row r="874" spans="9:9" s="324" customFormat="1">
      <c r="I874" s="325"/>
    </row>
    <row r="875" spans="9:9" s="324" customFormat="1">
      <c r="I875" s="325"/>
    </row>
    <row r="876" spans="9:9" s="324" customFormat="1">
      <c r="I876" s="325"/>
    </row>
    <row r="877" spans="9:9" s="324" customFormat="1">
      <c r="I877" s="325"/>
    </row>
    <row r="878" spans="9:9" s="324" customFormat="1">
      <c r="I878" s="325"/>
    </row>
    <row r="879" spans="9:9" s="324" customFormat="1">
      <c r="I879" s="325"/>
    </row>
    <row r="880" spans="9:9" s="324" customFormat="1">
      <c r="I880" s="325"/>
    </row>
    <row r="881" spans="9:9" s="324" customFormat="1">
      <c r="I881" s="325"/>
    </row>
    <row r="882" spans="9:9" s="324" customFormat="1">
      <c r="I882" s="325"/>
    </row>
    <row r="883" spans="9:9" s="324" customFormat="1">
      <c r="I883" s="325"/>
    </row>
    <row r="884" spans="9:9" s="324" customFormat="1">
      <c r="I884" s="325"/>
    </row>
    <row r="885" spans="9:9" s="324" customFormat="1">
      <c r="I885" s="325"/>
    </row>
    <row r="886" spans="9:9" s="324" customFormat="1">
      <c r="I886" s="325"/>
    </row>
    <row r="887" spans="9:9" s="324" customFormat="1">
      <c r="I887" s="325"/>
    </row>
    <row r="888" spans="9:9" s="324" customFormat="1">
      <c r="I888" s="325"/>
    </row>
    <row r="889" spans="9:9" s="324" customFormat="1">
      <c r="I889" s="325"/>
    </row>
    <row r="890" spans="9:9" s="324" customFormat="1">
      <c r="I890" s="325"/>
    </row>
    <row r="891" spans="9:9" s="324" customFormat="1">
      <c r="I891" s="325"/>
    </row>
    <row r="892" spans="9:9" s="324" customFormat="1">
      <c r="I892" s="325"/>
    </row>
    <row r="893" spans="9:9" s="324" customFormat="1">
      <c r="I893" s="325"/>
    </row>
    <row r="894" spans="9:9" s="324" customFormat="1">
      <c r="I894" s="325"/>
    </row>
    <row r="895" spans="9:9" s="324" customFormat="1">
      <c r="I895" s="325"/>
    </row>
    <row r="896" spans="9:9" s="324" customFormat="1">
      <c r="I896" s="325"/>
    </row>
    <row r="897" spans="9:9" s="324" customFormat="1">
      <c r="I897" s="325"/>
    </row>
    <row r="898" spans="9:9" s="324" customFormat="1">
      <c r="I898" s="325"/>
    </row>
    <row r="899" spans="9:9" s="324" customFormat="1">
      <c r="I899" s="325"/>
    </row>
    <row r="900" spans="9:9" s="324" customFormat="1">
      <c r="I900" s="325"/>
    </row>
    <row r="901" spans="9:9" s="324" customFormat="1">
      <c r="I901" s="325"/>
    </row>
    <row r="902" spans="9:9" s="324" customFormat="1">
      <c r="I902" s="325"/>
    </row>
    <row r="903" spans="9:9" s="324" customFormat="1">
      <c r="I903" s="325"/>
    </row>
    <row r="904" spans="9:9" s="324" customFormat="1">
      <c r="I904" s="325"/>
    </row>
    <row r="905" spans="9:9" s="324" customFormat="1">
      <c r="I905" s="325"/>
    </row>
    <row r="906" spans="9:9" s="324" customFormat="1">
      <c r="I906" s="325"/>
    </row>
    <row r="907" spans="9:9" s="324" customFormat="1">
      <c r="I907" s="325"/>
    </row>
    <row r="908" spans="9:9" s="324" customFormat="1">
      <c r="I908" s="325"/>
    </row>
    <row r="909" spans="9:9" s="324" customFormat="1">
      <c r="I909" s="325"/>
    </row>
    <row r="910" spans="9:9" s="324" customFormat="1">
      <c r="I910" s="325"/>
    </row>
    <row r="911" spans="9:9" s="324" customFormat="1">
      <c r="I911" s="325"/>
    </row>
    <row r="912" spans="9:9" s="324" customFormat="1">
      <c r="I912" s="325"/>
    </row>
    <row r="913" spans="9:9" s="324" customFormat="1">
      <c r="I913" s="325"/>
    </row>
    <row r="914" spans="9:9" s="324" customFormat="1">
      <c r="I914" s="325"/>
    </row>
    <row r="915" spans="9:9" s="324" customFormat="1">
      <c r="I915" s="325"/>
    </row>
    <row r="916" spans="9:9" s="324" customFormat="1">
      <c r="I916" s="325"/>
    </row>
    <row r="917" spans="9:9" s="324" customFormat="1">
      <c r="I917" s="325"/>
    </row>
    <row r="918" spans="9:9" s="324" customFormat="1">
      <c r="I918" s="325"/>
    </row>
    <row r="919" spans="9:9" s="324" customFormat="1">
      <c r="I919" s="325"/>
    </row>
    <row r="920" spans="9:9" s="324" customFormat="1">
      <c r="I920" s="325"/>
    </row>
    <row r="921" spans="9:9" s="324" customFormat="1">
      <c r="I921" s="325"/>
    </row>
    <row r="922" spans="9:9" s="324" customFormat="1">
      <c r="I922" s="325"/>
    </row>
    <row r="923" spans="9:9" s="324" customFormat="1">
      <c r="I923" s="325"/>
    </row>
    <row r="924" spans="9:9" s="324" customFormat="1">
      <c r="I924" s="325"/>
    </row>
    <row r="925" spans="9:9" s="324" customFormat="1">
      <c r="I925" s="325"/>
    </row>
    <row r="926" spans="9:9" s="324" customFormat="1">
      <c r="I926" s="325"/>
    </row>
    <row r="927" spans="9:9" s="324" customFormat="1">
      <c r="I927" s="325"/>
    </row>
    <row r="928" spans="9:9" s="324" customFormat="1">
      <c r="I928" s="325"/>
    </row>
    <row r="929" spans="9:9" s="324" customFormat="1">
      <c r="I929" s="325"/>
    </row>
    <row r="930" spans="9:9" s="324" customFormat="1">
      <c r="I930" s="325"/>
    </row>
    <row r="931" spans="9:9" s="324" customFormat="1">
      <c r="I931" s="325"/>
    </row>
    <row r="932" spans="9:9" s="324" customFormat="1">
      <c r="I932" s="325"/>
    </row>
    <row r="933" spans="9:9" s="324" customFormat="1">
      <c r="I933" s="325"/>
    </row>
    <row r="934" spans="9:9" s="324" customFormat="1">
      <c r="I934" s="325"/>
    </row>
    <row r="935" spans="9:9" s="324" customFormat="1">
      <c r="I935" s="325"/>
    </row>
    <row r="936" spans="9:9" s="324" customFormat="1">
      <c r="I936" s="325"/>
    </row>
    <row r="937" spans="9:9" s="324" customFormat="1">
      <c r="I937" s="325"/>
    </row>
    <row r="938" spans="9:9" s="324" customFormat="1">
      <c r="I938" s="325"/>
    </row>
    <row r="939" spans="9:9" s="324" customFormat="1">
      <c r="I939" s="325"/>
    </row>
    <row r="940" spans="9:9" s="324" customFormat="1">
      <c r="I940" s="325"/>
    </row>
    <row r="941" spans="9:9" s="324" customFormat="1">
      <c r="I941" s="325"/>
    </row>
    <row r="942" spans="9:9" s="324" customFormat="1">
      <c r="I942" s="325"/>
    </row>
    <row r="943" spans="9:9" s="324" customFormat="1">
      <c r="I943" s="325"/>
    </row>
    <row r="944" spans="9:9" s="324" customFormat="1">
      <c r="I944" s="325"/>
    </row>
    <row r="945" spans="9:9" s="324" customFormat="1">
      <c r="I945" s="325"/>
    </row>
    <row r="946" spans="9:9" s="324" customFormat="1">
      <c r="I946" s="325"/>
    </row>
    <row r="947" spans="9:9" s="324" customFormat="1">
      <c r="I947" s="325"/>
    </row>
    <row r="948" spans="9:9" s="324" customFormat="1">
      <c r="I948" s="325"/>
    </row>
    <row r="949" spans="9:9" s="324" customFormat="1">
      <c r="I949" s="325"/>
    </row>
    <row r="950" spans="9:9" s="324" customFormat="1">
      <c r="I950" s="325"/>
    </row>
    <row r="951" spans="9:9" s="324" customFormat="1">
      <c r="I951" s="325"/>
    </row>
    <row r="952" spans="9:9" s="324" customFormat="1">
      <c r="I952" s="325"/>
    </row>
    <row r="953" spans="9:9" s="324" customFormat="1">
      <c r="I953" s="325"/>
    </row>
    <row r="954" spans="9:9" s="324" customFormat="1">
      <c r="I954" s="325"/>
    </row>
    <row r="955" spans="9:9" s="324" customFormat="1">
      <c r="I955" s="325"/>
    </row>
    <row r="956" spans="9:9" s="324" customFormat="1">
      <c r="I956" s="325"/>
    </row>
    <row r="957" spans="9:9" s="324" customFormat="1">
      <c r="I957" s="325"/>
    </row>
    <row r="958" spans="9:9" s="324" customFormat="1">
      <c r="I958" s="325"/>
    </row>
    <row r="959" spans="9:9" s="324" customFormat="1">
      <c r="I959" s="325"/>
    </row>
    <row r="960" spans="9:9" s="324" customFormat="1">
      <c r="I960" s="325"/>
    </row>
    <row r="961" spans="9:9" s="324" customFormat="1">
      <c r="I961" s="325"/>
    </row>
    <row r="962" spans="9:9" s="324" customFormat="1">
      <c r="I962" s="325"/>
    </row>
    <row r="963" spans="9:9" s="324" customFormat="1">
      <c r="I963" s="325"/>
    </row>
    <row r="964" spans="9:9" s="324" customFormat="1">
      <c r="I964" s="325"/>
    </row>
    <row r="965" spans="9:9" s="324" customFormat="1">
      <c r="I965" s="325"/>
    </row>
    <row r="966" spans="9:9" s="324" customFormat="1">
      <c r="I966" s="325"/>
    </row>
    <row r="967" spans="9:9" s="324" customFormat="1">
      <c r="I967" s="325"/>
    </row>
    <row r="968" spans="9:9" s="324" customFormat="1">
      <c r="I968" s="325"/>
    </row>
    <row r="969" spans="9:9" s="324" customFormat="1">
      <c r="I969" s="325"/>
    </row>
    <row r="970" spans="9:9" s="324" customFormat="1">
      <c r="I970" s="325"/>
    </row>
    <row r="971" spans="9:9" s="324" customFormat="1">
      <c r="I971" s="325"/>
    </row>
    <row r="972" spans="9:9" s="324" customFormat="1">
      <c r="I972" s="325"/>
    </row>
    <row r="973" spans="9:9" s="324" customFormat="1">
      <c r="I973" s="325"/>
    </row>
    <row r="974" spans="9:9" s="324" customFormat="1">
      <c r="I974" s="325"/>
    </row>
    <row r="975" spans="9:9" s="324" customFormat="1">
      <c r="I975" s="325"/>
    </row>
    <row r="976" spans="9:9" s="324" customFormat="1">
      <c r="I976" s="325"/>
    </row>
    <row r="977" spans="9:9" s="324" customFormat="1">
      <c r="I977" s="325"/>
    </row>
    <row r="978" spans="9:9" s="324" customFormat="1">
      <c r="I978" s="325"/>
    </row>
    <row r="979" spans="9:9" s="324" customFormat="1">
      <c r="I979" s="325"/>
    </row>
    <row r="980" spans="9:9" s="324" customFormat="1">
      <c r="I980" s="325"/>
    </row>
    <row r="981" spans="9:9" s="324" customFormat="1">
      <c r="I981" s="325"/>
    </row>
    <row r="982" spans="9:9" s="324" customFormat="1">
      <c r="I982" s="325"/>
    </row>
    <row r="983" spans="9:9" s="324" customFormat="1">
      <c r="I983" s="325"/>
    </row>
    <row r="984" spans="9:9" s="324" customFormat="1">
      <c r="I984" s="325"/>
    </row>
    <row r="985" spans="9:9" s="324" customFormat="1">
      <c r="I985" s="325"/>
    </row>
    <row r="986" spans="9:9" s="324" customFormat="1">
      <c r="I986" s="325"/>
    </row>
    <row r="987" spans="9:9" s="324" customFormat="1">
      <c r="I987" s="325"/>
    </row>
    <row r="988" spans="9:9" s="324" customFormat="1">
      <c r="I988" s="325"/>
    </row>
    <row r="989" spans="9:9" s="324" customFormat="1">
      <c r="I989" s="325"/>
    </row>
    <row r="990" spans="9:9" s="324" customFormat="1">
      <c r="I990" s="325"/>
    </row>
    <row r="991" spans="9:9" s="324" customFormat="1">
      <c r="I991" s="325"/>
    </row>
    <row r="992" spans="9:9" s="324" customFormat="1">
      <c r="I992" s="325"/>
    </row>
    <row r="993" spans="9:9" s="324" customFormat="1">
      <c r="I993" s="325"/>
    </row>
    <row r="994" spans="9:9" s="324" customFormat="1">
      <c r="I994" s="325"/>
    </row>
    <row r="995" spans="9:9" s="324" customFormat="1">
      <c r="I995" s="325"/>
    </row>
    <row r="996" spans="9:9" s="324" customFormat="1">
      <c r="I996" s="325"/>
    </row>
    <row r="997" spans="9:9" s="324" customFormat="1">
      <c r="I997" s="325"/>
    </row>
    <row r="998" spans="9:9" s="324" customFormat="1">
      <c r="I998" s="325"/>
    </row>
    <row r="999" spans="9:9" s="324" customFormat="1">
      <c r="I999" s="325"/>
    </row>
    <row r="1000" spans="9:9" s="324" customFormat="1">
      <c r="I1000" s="325"/>
    </row>
    <row r="1001" spans="9:9" s="324" customFormat="1">
      <c r="I1001" s="325"/>
    </row>
    <row r="1002" spans="9:9" s="324" customFormat="1">
      <c r="I1002" s="325"/>
    </row>
    <row r="1003" spans="9:9" s="324" customFormat="1">
      <c r="I1003" s="325"/>
    </row>
    <row r="1004" spans="9:9" s="324" customFormat="1">
      <c r="I1004" s="325"/>
    </row>
    <row r="1005" spans="9:9" s="324" customFormat="1">
      <c r="I1005" s="325"/>
    </row>
    <row r="1006" spans="9:9" s="324" customFormat="1">
      <c r="I1006" s="325"/>
    </row>
    <row r="1007" spans="9:9" s="324" customFormat="1">
      <c r="I1007" s="325"/>
    </row>
    <row r="1008" spans="9:9" s="324" customFormat="1">
      <c r="I1008" s="325"/>
    </row>
    <row r="1009" spans="9:9" s="324" customFormat="1">
      <c r="I1009" s="325"/>
    </row>
    <row r="1010" spans="9:9" s="324" customFormat="1">
      <c r="I1010" s="325"/>
    </row>
    <row r="1011" spans="9:9" s="324" customFormat="1">
      <c r="I1011" s="325"/>
    </row>
    <row r="1012" spans="9:9" s="324" customFormat="1">
      <c r="I1012" s="325"/>
    </row>
    <row r="1013" spans="9:9" s="324" customFormat="1">
      <c r="I1013" s="325"/>
    </row>
    <row r="1014" spans="9:9" s="324" customFormat="1">
      <c r="I1014" s="325"/>
    </row>
    <row r="1015" spans="9:9" s="324" customFormat="1">
      <c r="I1015" s="325"/>
    </row>
    <row r="1016" spans="9:9" s="324" customFormat="1">
      <c r="I1016" s="325"/>
    </row>
    <row r="1017" spans="9:9" s="324" customFormat="1">
      <c r="I1017" s="325"/>
    </row>
    <row r="1018" spans="9:9" s="324" customFormat="1">
      <c r="I1018" s="325"/>
    </row>
    <row r="1019" spans="9:9" s="324" customFormat="1">
      <c r="I1019" s="325"/>
    </row>
    <row r="1020" spans="9:9" s="324" customFormat="1">
      <c r="I1020" s="325"/>
    </row>
    <row r="1021" spans="9:9" s="324" customFormat="1">
      <c r="I1021" s="325"/>
    </row>
    <row r="1022" spans="9:9" s="324" customFormat="1">
      <c r="I1022" s="325"/>
    </row>
    <row r="1023" spans="9:9" s="324" customFormat="1">
      <c r="I1023" s="325"/>
    </row>
    <row r="1024" spans="9:9" s="324" customFormat="1">
      <c r="I1024" s="325"/>
    </row>
    <row r="1025" spans="9:9" s="324" customFormat="1">
      <c r="I1025" s="325"/>
    </row>
    <row r="1026" spans="9:9" s="324" customFormat="1">
      <c r="I1026" s="325"/>
    </row>
    <row r="1027" spans="9:9" s="324" customFormat="1">
      <c r="I1027" s="325"/>
    </row>
    <row r="1028" spans="9:9" s="324" customFormat="1">
      <c r="I1028" s="325"/>
    </row>
    <row r="1029" spans="9:9" s="324" customFormat="1">
      <c r="I1029" s="325"/>
    </row>
    <row r="1030" spans="9:9" s="324" customFormat="1">
      <c r="I1030" s="325"/>
    </row>
    <row r="1031" spans="9:9" s="324" customFormat="1">
      <c r="I1031" s="325"/>
    </row>
    <row r="1032" spans="9:9" s="324" customFormat="1">
      <c r="I1032" s="325"/>
    </row>
    <row r="1033" spans="9:9" s="324" customFormat="1">
      <c r="I1033" s="325"/>
    </row>
    <row r="1034" spans="9:9" s="324" customFormat="1">
      <c r="I1034" s="325"/>
    </row>
    <row r="1035" spans="9:9" s="324" customFormat="1">
      <c r="I1035" s="325"/>
    </row>
    <row r="1036" spans="9:9" s="324" customFormat="1">
      <c r="I1036" s="325"/>
    </row>
    <row r="1037" spans="9:9" s="324" customFormat="1">
      <c r="I1037" s="325"/>
    </row>
    <row r="1038" spans="9:9" s="324" customFormat="1">
      <c r="I1038" s="325"/>
    </row>
    <row r="1039" spans="9:9" s="324" customFormat="1">
      <c r="I1039" s="325"/>
    </row>
    <row r="1040" spans="9:9" s="324" customFormat="1">
      <c r="I1040" s="325"/>
    </row>
    <row r="1041" spans="9:9" s="324" customFormat="1">
      <c r="I1041" s="325"/>
    </row>
    <row r="1042" spans="9:9" s="324" customFormat="1">
      <c r="I1042" s="325"/>
    </row>
    <row r="1043" spans="9:9" s="324" customFormat="1">
      <c r="I1043" s="325"/>
    </row>
    <row r="1044" spans="9:9" s="324" customFormat="1">
      <c r="I1044" s="325"/>
    </row>
    <row r="1045" spans="9:9" s="324" customFormat="1">
      <c r="I1045" s="325"/>
    </row>
    <row r="1046" spans="9:9" s="324" customFormat="1">
      <c r="I1046" s="325"/>
    </row>
    <row r="1047" spans="9:9" s="324" customFormat="1">
      <c r="I1047" s="325"/>
    </row>
    <row r="1048" spans="9:9" s="324" customFormat="1">
      <c r="I1048" s="325"/>
    </row>
    <row r="1049" spans="9:9" s="324" customFormat="1">
      <c r="I1049" s="325"/>
    </row>
    <row r="1050" spans="9:9" s="324" customFormat="1">
      <c r="I1050" s="325"/>
    </row>
    <row r="1051" spans="9:9" s="324" customFormat="1">
      <c r="I1051" s="325"/>
    </row>
    <row r="1052" spans="9:9" s="324" customFormat="1">
      <c r="I1052" s="325"/>
    </row>
    <row r="1053" spans="9:9" s="324" customFormat="1">
      <c r="I1053" s="325"/>
    </row>
    <row r="1054" spans="9:9" s="324" customFormat="1">
      <c r="I1054" s="325"/>
    </row>
    <row r="1055" spans="9:9" s="324" customFormat="1">
      <c r="I1055" s="325"/>
    </row>
    <row r="1056" spans="9:9" s="324" customFormat="1">
      <c r="I1056" s="325"/>
    </row>
    <row r="1057" spans="9:9" s="324" customFormat="1">
      <c r="I1057" s="325"/>
    </row>
    <row r="1058" spans="9:9" s="324" customFormat="1">
      <c r="I1058" s="325"/>
    </row>
    <row r="1059" spans="9:9" s="324" customFormat="1">
      <c r="I1059" s="325"/>
    </row>
    <row r="1060" spans="9:9" s="324" customFormat="1">
      <c r="I1060" s="325"/>
    </row>
    <row r="1061" spans="9:9" s="324" customFormat="1">
      <c r="I1061" s="325"/>
    </row>
    <row r="1062" spans="9:9" s="324" customFormat="1">
      <c r="I1062" s="325"/>
    </row>
    <row r="1063" spans="9:9" s="324" customFormat="1">
      <c r="I1063" s="325"/>
    </row>
    <row r="1064" spans="9:9" s="324" customFormat="1">
      <c r="I1064" s="325"/>
    </row>
    <row r="1065" spans="9:9" s="324" customFormat="1">
      <c r="I1065" s="325"/>
    </row>
    <row r="1066" spans="9:9" s="324" customFormat="1">
      <c r="I1066" s="325"/>
    </row>
    <row r="1067" spans="9:9" s="324" customFormat="1">
      <c r="I1067" s="325"/>
    </row>
    <row r="1068" spans="9:9" s="324" customFormat="1">
      <c r="I1068" s="325"/>
    </row>
    <row r="1069" spans="9:9" s="324" customFormat="1">
      <c r="I1069" s="325"/>
    </row>
    <row r="1070" spans="9:9" s="324" customFormat="1">
      <c r="I1070" s="325"/>
    </row>
    <row r="1071" spans="9:9" s="324" customFormat="1">
      <c r="I1071" s="325"/>
    </row>
    <row r="1072" spans="9:9" s="324" customFormat="1">
      <c r="I1072" s="325"/>
    </row>
    <row r="1073" spans="9:9" s="324" customFormat="1">
      <c r="I1073" s="325"/>
    </row>
    <row r="1074" spans="9:9" s="324" customFormat="1">
      <c r="I1074" s="325"/>
    </row>
    <row r="1075" spans="9:9" s="324" customFormat="1">
      <c r="I1075" s="325"/>
    </row>
    <row r="1076" spans="9:9" s="324" customFormat="1">
      <c r="I1076" s="325"/>
    </row>
    <row r="1077" spans="9:9" s="324" customFormat="1">
      <c r="I1077" s="325"/>
    </row>
    <row r="1078" spans="9:9" s="324" customFormat="1">
      <c r="I1078" s="325"/>
    </row>
    <row r="1079" spans="9:9" s="324" customFormat="1">
      <c r="I1079" s="325"/>
    </row>
    <row r="1080" spans="9:9" s="324" customFormat="1">
      <c r="I1080" s="325"/>
    </row>
    <row r="1081" spans="9:9" s="324" customFormat="1">
      <c r="I1081" s="325"/>
    </row>
    <row r="1082" spans="9:9" s="324" customFormat="1">
      <c r="I1082" s="325"/>
    </row>
    <row r="1083" spans="9:9" s="324" customFormat="1">
      <c r="I1083" s="325"/>
    </row>
    <row r="1084" spans="9:9" s="324" customFormat="1">
      <c r="I1084" s="325"/>
    </row>
    <row r="1085" spans="9:9" s="324" customFormat="1">
      <c r="I1085" s="325"/>
    </row>
    <row r="1086" spans="9:9" s="324" customFormat="1">
      <c r="I1086" s="325"/>
    </row>
    <row r="1087" spans="9:9" s="324" customFormat="1">
      <c r="I1087" s="325"/>
    </row>
    <row r="1088" spans="9:9" s="324" customFormat="1">
      <c r="I1088" s="325"/>
    </row>
    <row r="1089" spans="9:9" s="324" customFormat="1">
      <c r="I1089" s="325"/>
    </row>
    <row r="1090" spans="9:9" s="324" customFormat="1">
      <c r="I1090" s="325"/>
    </row>
    <row r="1091" spans="9:9" s="324" customFormat="1">
      <c r="I1091" s="325"/>
    </row>
    <row r="1092" spans="9:9" s="324" customFormat="1">
      <c r="I1092" s="325"/>
    </row>
    <row r="1093" spans="9:9" s="324" customFormat="1">
      <c r="I1093" s="325"/>
    </row>
    <row r="1094" spans="9:9" s="324" customFormat="1">
      <c r="I1094" s="325"/>
    </row>
    <row r="1095" spans="9:9" s="324" customFormat="1">
      <c r="I1095" s="325"/>
    </row>
    <row r="1096" spans="9:9" s="324" customFormat="1">
      <c r="I1096" s="325"/>
    </row>
    <row r="1097" spans="9:9" s="324" customFormat="1">
      <c r="I1097" s="325"/>
    </row>
    <row r="1098" spans="9:9" s="324" customFormat="1">
      <c r="I1098" s="325"/>
    </row>
    <row r="1099" spans="9:9" s="324" customFormat="1">
      <c r="I1099" s="325"/>
    </row>
    <row r="1100" spans="9:9" s="324" customFormat="1">
      <c r="I1100" s="325"/>
    </row>
    <row r="1101" spans="9:9" s="324" customFormat="1">
      <c r="I1101" s="325"/>
    </row>
    <row r="1102" spans="9:9" s="324" customFormat="1">
      <c r="I1102" s="325"/>
    </row>
    <row r="1103" spans="9:9" s="324" customFormat="1">
      <c r="I1103" s="325"/>
    </row>
    <row r="1104" spans="9:9" s="324" customFormat="1">
      <c r="I1104" s="325"/>
    </row>
    <row r="1105" spans="9:9" s="324" customFormat="1">
      <c r="I1105" s="325"/>
    </row>
    <row r="1106" spans="9:9" s="324" customFormat="1">
      <c r="I1106" s="325"/>
    </row>
    <row r="1107" spans="9:9" s="324" customFormat="1">
      <c r="I1107" s="325"/>
    </row>
    <row r="1108" spans="9:9" s="324" customFormat="1">
      <c r="I1108" s="325"/>
    </row>
    <row r="1109" spans="9:9" s="324" customFormat="1">
      <c r="I1109" s="325"/>
    </row>
    <row r="1110" spans="9:9" s="324" customFormat="1">
      <c r="I1110" s="325"/>
    </row>
    <row r="1111" spans="9:9" s="324" customFormat="1">
      <c r="I1111" s="325"/>
    </row>
    <row r="1112" spans="9:9" s="324" customFormat="1">
      <c r="I1112" s="325"/>
    </row>
    <row r="1113" spans="9:9" s="324" customFormat="1">
      <c r="I1113" s="325"/>
    </row>
    <row r="1114" spans="9:9" s="324" customFormat="1">
      <c r="I1114" s="325"/>
    </row>
    <row r="1115" spans="9:9" s="324" customFormat="1">
      <c r="I1115" s="325"/>
    </row>
    <row r="1116" spans="9:9" s="324" customFormat="1">
      <c r="I1116" s="325"/>
    </row>
    <row r="1117" spans="9:9" s="324" customFormat="1">
      <c r="I1117" s="325"/>
    </row>
    <row r="1118" spans="9:9" s="324" customFormat="1">
      <c r="I1118" s="325"/>
    </row>
    <row r="1119" spans="9:9" s="324" customFormat="1">
      <c r="I1119" s="325"/>
    </row>
    <row r="1120" spans="9:9" s="324" customFormat="1">
      <c r="I1120" s="325"/>
    </row>
    <row r="1121" spans="9:9" s="324" customFormat="1">
      <c r="I1121" s="325"/>
    </row>
    <row r="1122" spans="9:9" s="324" customFormat="1">
      <c r="I1122" s="325"/>
    </row>
    <row r="1123" spans="9:9" s="324" customFormat="1">
      <c r="I1123" s="325"/>
    </row>
    <row r="1124" spans="9:9" s="324" customFormat="1">
      <c r="I1124" s="325"/>
    </row>
    <row r="1125" spans="9:9" s="324" customFormat="1">
      <c r="I1125" s="325"/>
    </row>
    <row r="1126" spans="9:9" s="324" customFormat="1">
      <c r="I1126" s="325"/>
    </row>
    <row r="1127" spans="9:9" s="324" customFormat="1">
      <c r="I1127" s="325"/>
    </row>
    <row r="1128" spans="9:9" s="324" customFormat="1">
      <c r="I1128" s="325"/>
    </row>
    <row r="1129" spans="9:9" s="324" customFormat="1">
      <c r="I1129" s="325"/>
    </row>
    <row r="1130" spans="9:9" s="324" customFormat="1">
      <c r="I1130" s="325"/>
    </row>
    <row r="1131" spans="9:9" s="324" customFormat="1">
      <c r="I1131" s="325"/>
    </row>
    <row r="1132" spans="9:9" s="324" customFormat="1">
      <c r="I1132" s="325"/>
    </row>
    <row r="1133" spans="9:9" s="324" customFormat="1">
      <c r="I1133" s="325"/>
    </row>
    <row r="1134" spans="9:9" s="324" customFormat="1">
      <c r="I1134" s="325"/>
    </row>
    <row r="1135" spans="9:9" s="324" customFormat="1">
      <c r="I1135" s="325"/>
    </row>
    <row r="1136" spans="9:9" s="324" customFormat="1">
      <c r="I1136" s="325"/>
    </row>
    <row r="1137" spans="9:9" s="324" customFormat="1">
      <c r="I1137" s="325"/>
    </row>
    <row r="1138" spans="9:9" s="324" customFormat="1">
      <c r="I1138" s="325"/>
    </row>
    <row r="1139" spans="9:9" s="324" customFormat="1">
      <c r="I1139" s="325"/>
    </row>
    <row r="1140" spans="9:9" s="324" customFormat="1">
      <c r="I1140" s="325"/>
    </row>
    <row r="1141" spans="9:9" s="324" customFormat="1">
      <c r="I1141" s="325"/>
    </row>
    <row r="1142" spans="9:9" s="324" customFormat="1">
      <c r="I1142" s="325"/>
    </row>
    <row r="1143" spans="9:9" s="324" customFormat="1">
      <c r="I1143" s="325"/>
    </row>
    <row r="1144" spans="9:9" s="324" customFormat="1">
      <c r="I1144" s="325"/>
    </row>
    <row r="1145" spans="9:9" s="324" customFormat="1">
      <c r="I1145" s="325"/>
    </row>
    <row r="1146" spans="9:9" s="324" customFormat="1">
      <c r="I1146" s="325"/>
    </row>
    <row r="1147" spans="9:9" s="324" customFormat="1">
      <c r="I1147" s="325"/>
    </row>
    <row r="1148" spans="9:9" s="324" customFormat="1">
      <c r="I1148" s="325"/>
    </row>
    <row r="1149" spans="9:9" s="324" customFormat="1">
      <c r="I1149" s="325"/>
    </row>
    <row r="1150" spans="9:9" s="324" customFormat="1">
      <c r="I1150" s="325"/>
    </row>
    <row r="1151" spans="9:9" s="324" customFormat="1">
      <c r="I1151" s="325"/>
    </row>
    <row r="1152" spans="9:9" s="324" customFormat="1">
      <c r="I1152" s="325"/>
    </row>
    <row r="1153" spans="1:39" s="324" customFormat="1">
      <c r="I1153" s="325"/>
    </row>
    <row r="1154" spans="1:39" s="324" customFormat="1">
      <c r="I1154" s="325"/>
    </row>
    <row r="1155" spans="1:39" s="324" customFormat="1">
      <c r="I1155" s="325"/>
    </row>
    <row r="1156" spans="1:39" s="324" customFormat="1">
      <c r="I1156" s="325"/>
    </row>
    <row r="1157" spans="1:39" s="324" customFormat="1">
      <c r="I1157" s="325"/>
    </row>
    <row r="1158" spans="1:39" s="324" customFormat="1">
      <c r="I1158" s="325"/>
    </row>
    <row r="1159" spans="1:39" s="324" customFormat="1">
      <c r="I1159" s="325"/>
    </row>
    <row r="1160" spans="1:39" s="324" customFormat="1">
      <c r="I1160" s="325"/>
    </row>
    <row r="1161" spans="1:39" s="324" customFormat="1">
      <c r="I1161" s="325"/>
    </row>
    <row r="1162" spans="1:39" s="324" customFormat="1">
      <c r="I1162" s="325"/>
    </row>
    <row r="1163" spans="1:39" s="324" customFormat="1">
      <c r="I1163" s="325"/>
    </row>
    <row r="1164" spans="1:39" s="324" customFormat="1">
      <c r="I1164" s="325"/>
    </row>
    <row r="1165" spans="1:39" s="324" customFormat="1">
      <c r="I1165" s="325"/>
    </row>
    <row r="1166" spans="1:39" s="324" customFormat="1">
      <c r="I1166" s="325"/>
    </row>
    <row r="1167" spans="1:39" s="324" customFormat="1">
      <c r="I1167" s="325"/>
    </row>
    <row r="1168" spans="1:39">
      <c r="A1168" s="324"/>
      <c r="B1168" s="324"/>
      <c r="C1168" s="324"/>
      <c r="D1168" s="324"/>
      <c r="E1168" s="324"/>
      <c r="F1168" s="324"/>
      <c r="G1168" s="324"/>
      <c r="H1168" s="324"/>
      <c r="I1168" s="325"/>
      <c r="J1168" s="324"/>
      <c r="K1168" s="324"/>
      <c r="L1168" s="324"/>
      <c r="M1168" s="324"/>
      <c r="N1168" s="324"/>
      <c r="O1168" s="324"/>
      <c r="P1168" s="324"/>
      <c r="Q1168" s="324"/>
      <c r="R1168" s="324"/>
      <c r="S1168" s="324"/>
      <c r="T1168" s="324"/>
      <c r="U1168" s="324"/>
      <c r="V1168" s="324"/>
      <c r="W1168" s="324"/>
      <c r="X1168" s="324"/>
      <c r="Y1168" s="324"/>
      <c r="Z1168" s="324"/>
      <c r="AA1168" s="324"/>
      <c r="AB1168" s="324"/>
      <c r="AC1168" s="324"/>
      <c r="AD1168" s="324"/>
      <c r="AE1168" s="324"/>
      <c r="AF1168" s="324"/>
      <c r="AG1168" s="324"/>
      <c r="AH1168" s="324"/>
      <c r="AI1168" s="324"/>
      <c r="AJ1168" s="324"/>
      <c r="AK1168" s="324"/>
      <c r="AL1168" s="324"/>
      <c r="AM1168" s="324"/>
    </row>
    <row r="1169" spans="1:39">
      <c r="A1169" s="324"/>
      <c r="B1169" s="324"/>
      <c r="C1169" s="324"/>
      <c r="D1169" s="324"/>
      <c r="E1169" s="324"/>
      <c r="F1169" s="324"/>
      <c r="G1169" s="324"/>
      <c r="H1169" s="324"/>
      <c r="I1169" s="325"/>
      <c r="J1169" s="324"/>
      <c r="K1169" s="324"/>
      <c r="L1169" s="324"/>
      <c r="M1169" s="324"/>
      <c r="N1169" s="324"/>
      <c r="O1169" s="324"/>
      <c r="P1169" s="324"/>
      <c r="Q1169" s="324"/>
      <c r="R1169" s="324"/>
      <c r="S1169" s="324"/>
      <c r="T1169" s="324"/>
      <c r="U1169" s="324"/>
      <c r="V1169" s="324"/>
      <c r="W1169" s="324"/>
      <c r="X1169" s="324"/>
      <c r="Y1169" s="324"/>
      <c r="Z1169" s="324"/>
      <c r="AA1169" s="324"/>
      <c r="AB1169" s="324"/>
      <c r="AC1169" s="324"/>
      <c r="AD1169" s="324"/>
      <c r="AE1169" s="324"/>
      <c r="AF1169" s="324"/>
      <c r="AG1169" s="324"/>
      <c r="AH1169" s="324"/>
      <c r="AI1169" s="324"/>
      <c r="AJ1169" s="324"/>
      <c r="AK1169" s="324"/>
      <c r="AL1169" s="324"/>
      <c r="AM1169" s="324"/>
    </row>
    <row r="1170" spans="1:39">
      <c r="A1170" s="324"/>
      <c r="B1170" s="324"/>
      <c r="C1170" s="324"/>
      <c r="D1170" s="324"/>
      <c r="E1170" s="324"/>
      <c r="F1170" s="324"/>
      <c r="G1170" s="324"/>
      <c r="H1170" s="324"/>
      <c r="I1170" s="325"/>
      <c r="J1170" s="324"/>
      <c r="K1170" s="324"/>
      <c r="L1170" s="324"/>
      <c r="M1170" s="324"/>
      <c r="N1170" s="324"/>
      <c r="O1170" s="324"/>
      <c r="P1170" s="324"/>
      <c r="Q1170" s="324"/>
      <c r="R1170" s="324"/>
      <c r="S1170" s="324"/>
      <c r="T1170" s="324"/>
      <c r="U1170" s="324"/>
      <c r="V1170" s="324"/>
      <c r="W1170" s="324"/>
      <c r="X1170" s="324"/>
      <c r="Y1170" s="324"/>
      <c r="Z1170" s="324"/>
      <c r="AA1170" s="324"/>
      <c r="AB1170" s="324"/>
      <c r="AC1170" s="324"/>
      <c r="AD1170" s="324"/>
      <c r="AE1170" s="324"/>
      <c r="AF1170" s="324"/>
      <c r="AG1170" s="324"/>
      <c r="AH1170" s="324"/>
      <c r="AI1170" s="324"/>
      <c r="AJ1170" s="324"/>
      <c r="AK1170" s="324"/>
      <c r="AL1170" s="324"/>
      <c r="AM1170" s="324"/>
    </row>
    <row r="1171" spans="1:39">
      <c r="A1171" s="324"/>
      <c r="B1171" s="324"/>
      <c r="C1171" s="324"/>
      <c r="D1171" s="324"/>
      <c r="E1171" s="324"/>
      <c r="F1171" s="324"/>
      <c r="G1171" s="324"/>
      <c r="H1171" s="324"/>
      <c r="I1171" s="325"/>
      <c r="J1171" s="324"/>
      <c r="K1171" s="324"/>
      <c r="L1171" s="324"/>
      <c r="M1171" s="324"/>
      <c r="N1171" s="324"/>
      <c r="O1171" s="324"/>
      <c r="P1171" s="324"/>
      <c r="Q1171" s="324"/>
      <c r="R1171" s="324"/>
      <c r="S1171" s="324"/>
      <c r="T1171" s="324"/>
      <c r="U1171" s="324"/>
      <c r="V1171" s="324"/>
      <c r="W1171" s="324"/>
      <c r="X1171" s="324"/>
      <c r="Y1171" s="324"/>
      <c r="Z1171" s="324"/>
      <c r="AA1171" s="324"/>
      <c r="AB1171" s="324"/>
      <c r="AC1171" s="324"/>
      <c r="AD1171" s="324"/>
      <c r="AE1171" s="324"/>
      <c r="AF1171" s="324"/>
      <c r="AG1171" s="324"/>
      <c r="AH1171" s="324"/>
      <c r="AI1171" s="324"/>
      <c r="AJ1171" s="324"/>
      <c r="AK1171" s="324"/>
      <c r="AL1171" s="324"/>
      <c r="AM1171" s="324"/>
    </row>
    <row r="1172" spans="1:39">
      <c r="A1172" s="324"/>
      <c r="B1172" s="324"/>
      <c r="C1172" s="324"/>
      <c r="D1172" s="324"/>
      <c r="E1172" s="324"/>
      <c r="F1172" s="324"/>
      <c r="G1172" s="324"/>
      <c r="H1172" s="324"/>
      <c r="I1172" s="325"/>
      <c r="J1172" s="324"/>
      <c r="K1172" s="324"/>
      <c r="L1172" s="324"/>
      <c r="M1172" s="324"/>
      <c r="N1172" s="324"/>
      <c r="O1172" s="324"/>
      <c r="P1172" s="324"/>
      <c r="Q1172" s="324"/>
      <c r="R1172" s="324"/>
      <c r="S1172" s="324"/>
      <c r="T1172" s="324"/>
      <c r="U1172" s="324"/>
      <c r="V1172" s="324"/>
      <c r="W1172" s="324"/>
      <c r="X1172" s="324"/>
      <c r="Y1172" s="324"/>
      <c r="Z1172" s="324"/>
      <c r="AA1172" s="324"/>
      <c r="AB1172" s="324"/>
      <c r="AC1172" s="324"/>
      <c r="AD1172" s="324"/>
      <c r="AE1172" s="324"/>
      <c r="AF1172" s="324"/>
      <c r="AG1172" s="324"/>
      <c r="AH1172" s="324"/>
      <c r="AI1172" s="324"/>
      <c r="AJ1172" s="324"/>
      <c r="AK1172" s="324"/>
      <c r="AL1172" s="324"/>
      <c r="AM1172" s="324"/>
    </row>
    <row r="1173" spans="1:39">
      <c r="A1173" s="324"/>
      <c r="B1173" s="324"/>
      <c r="C1173" s="324"/>
      <c r="D1173" s="324"/>
      <c r="E1173" s="324"/>
      <c r="F1173" s="324"/>
      <c r="G1173" s="324"/>
      <c r="H1173" s="324"/>
      <c r="I1173" s="325"/>
      <c r="J1173" s="324"/>
      <c r="K1173" s="324"/>
      <c r="L1173" s="324"/>
      <c r="M1173" s="324"/>
      <c r="N1173" s="324"/>
      <c r="O1173" s="324"/>
      <c r="P1173" s="324"/>
      <c r="Q1173" s="324"/>
      <c r="R1173" s="324"/>
      <c r="S1173" s="324"/>
      <c r="T1173" s="324"/>
      <c r="U1173" s="324"/>
      <c r="V1173" s="324"/>
      <c r="W1173" s="324"/>
      <c r="X1173" s="324"/>
      <c r="Y1173" s="324"/>
      <c r="Z1173" s="324"/>
      <c r="AA1173" s="324"/>
      <c r="AB1173" s="324"/>
      <c r="AC1173" s="324"/>
      <c r="AD1173" s="324"/>
      <c r="AE1173" s="324"/>
      <c r="AF1173" s="324"/>
      <c r="AG1173" s="324"/>
      <c r="AH1173" s="324"/>
      <c r="AI1173" s="324"/>
      <c r="AJ1173" s="324"/>
      <c r="AK1173" s="324"/>
      <c r="AL1173" s="324"/>
      <c r="AM1173" s="324"/>
    </row>
    <row r="1174" spans="1:39">
      <c r="A1174" s="324"/>
      <c r="B1174" s="324"/>
      <c r="C1174" s="324"/>
      <c r="D1174" s="324"/>
      <c r="E1174" s="324"/>
      <c r="F1174" s="324"/>
      <c r="G1174" s="324"/>
      <c r="H1174" s="324"/>
      <c r="I1174" s="325"/>
      <c r="J1174" s="324"/>
      <c r="K1174" s="324"/>
      <c r="L1174" s="324"/>
      <c r="M1174" s="324"/>
      <c r="N1174" s="324"/>
      <c r="O1174" s="324"/>
      <c r="P1174" s="324"/>
      <c r="Q1174" s="324"/>
      <c r="R1174" s="324"/>
      <c r="S1174" s="324"/>
      <c r="T1174" s="324"/>
      <c r="U1174" s="324"/>
      <c r="V1174" s="324"/>
      <c r="W1174" s="324"/>
      <c r="X1174" s="324"/>
      <c r="Y1174" s="324"/>
      <c r="Z1174" s="324"/>
      <c r="AA1174" s="324"/>
      <c r="AB1174" s="324"/>
      <c r="AC1174" s="324"/>
      <c r="AD1174" s="324"/>
      <c r="AE1174" s="324"/>
      <c r="AF1174" s="324"/>
      <c r="AG1174" s="324"/>
      <c r="AH1174" s="324"/>
      <c r="AI1174" s="324"/>
      <c r="AJ1174" s="324"/>
      <c r="AK1174" s="324"/>
      <c r="AL1174" s="324"/>
      <c r="AM1174" s="324"/>
    </row>
    <row r="1175" spans="1:39">
      <c r="A1175" s="324"/>
      <c r="B1175" s="324"/>
      <c r="C1175" s="324"/>
      <c r="D1175" s="324"/>
      <c r="E1175" s="324"/>
      <c r="F1175" s="324"/>
      <c r="G1175" s="324"/>
      <c r="H1175" s="324"/>
      <c r="I1175" s="325"/>
      <c r="J1175" s="324"/>
      <c r="K1175" s="324"/>
      <c r="L1175" s="324"/>
      <c r="M1175" s="324"/>
      <c r="N1175" s="324"/>
      <c r="O1175" s="324"/>
      <c r="P1175" s="324"/>
      <c r="Q1175" s="324"/>
      <c r="R1175" s="324"/>
      <c r="S1175" s="324"/>
      <c r="T1175" s="324"/>
      <c r="U1175" s="324"/>
      <c r="V1175" s="324"/>
      <c r="W1175" s="324"/>
      <c r="X1175" s="324"/>
      <c r="Y1175" s="324"/>
      <c r="Z1175" s="324"/>
      <c r="AA1175" s="324"/>
      <c r="AB1175" s="324"/>
      <c r="AC1175" s="324"/>
      <c r="AD1175" s="324"/>
      <c r="AE1175" s="324"/>
      <c r="AF1175" s="324"/>
      <c r="AG1175" s="324"/>
      <c r="AH1175" s="324"/>
      <c r="AI1175" s="324"/>
      <c r="AJ1175" s="324"/>
      <c r="AK1175" s="324"/>
      <c r="AL1175" s="324"/>
      <c r="AM1175" s="324"/>
    </row>
    <row r="1176" spans="1:39">
      <c r="A1176" s="324"/>
      <c r="B1176" s="324"/>
      <c r="C1176" s="324"/>
      <c r="D1176" s="324"/>
      <c r="E1176" s="324"/>
      <c r="F1176" s="324"/>
      <c r="G1176" s="324"/>
      <c r="H1176" s="324"/>
      <c r="I1176" s="325"/>
      <c r="J1176" s="324"/>
      <c r="K1176" s="324"/>
      <c r="L1176" s="324"/>
      <c r="M1176" s="324"/>
      <c r="N1176" s="324"/>
      <c r="O1176" s="324"/>
      <c r="P1176" s="324"/>
      <c r="Q1176" s="324"/>
      <c r="R1176" s="324"/>
      <c r="S1176" s="324"/>
      <c r="T1176" s="324"/>
      <c r="U1176" s="324"/>
      <c r="V1176" s="324"/>
      <c r="W1176" s="324"/>
      <c r="X1176" s="324"/>
      <c r="Y1176" s="324"/>
      <c r="Z1176" s="324"/>
      <c r="AA1176" s="324"/>
      <c r="AB1176" s="324"/>
      <c r="AC1176" s="324"/>
      <c r="AD1176" s="324"/>
      <c r="AE1176" s="324"/>
      <c r="AF1176" s="324"/>
      <c r="AG1176" s="324"/>
      <c r="AH1176" s="324"/>
      <c r="AI1176" s="324"/>
      <c r="AJ1176" s="324"/>
      <c r="AK1176" s="324"/>
      <c r="AL1176" s="324"/>
      <c r="AM1176" s="324"/>
    </row>
    <row r="1177" spans="1:39">
      <c r="A1177" s="324"/>
      <c r="B1177" s="324"/>
      <c r="C1177" s="324"/>
      <c r="D1177" s="324"/>
      <c r="E1177" s="324"/>
      <c r="F1177" s="324"/>
      <c r="G1177" s="324"/>
      <c r="H1177" s="324"/>
      <c r="I1177" s="325"/>
      <c r="J1177" s="324"/>
      <c r="K1177" s="324"/>
      <c r="L1177" s="324"/>
      <c r="M1177" s="324"/>
      <c r="N1177" s="324"/>
      <c r="O1177" s="324"/>
      <c r="P1177" s="324"/>
      <c r="Q1177" s="324"/>
      <c r="R1177" s="324"/>
      <c r="S1177" s="324"/>
      <c r="T1177" s="324"/>
      <c r="U1177" s="324"/>
      <c r="V1177" s="324"/>
      <c r="W1177" s="324"/>
      <c r="X1177" s="324"/>
      <c r="Y1177" s="324"/>
      <c r="Z1177" s="324"/>
      <c r="AA1177" s="324"/>
      <c r="AB1177" s="324"/>
      <c r="AC1177" s="324"/>
      <c r="AD1177" s="324"/>
      <c r="AE1177" s="324"/>
      <c r="AF1177" s="324"/>
      <c r="AG1177" s="324"/>
      <c r="AH1177" s="324"/>
      <c r="AI1177" s="324"/>
      <c r="AJ1177" s="324"/>
      <c r="AK1177" s="324"/>
      <c r="AL1177" s="324"/>
      <c r="AM1177" s="324"/>
    </row>
    <row r="1178" spans="1:39">
      <c r="A1178" s="324"/>
      <c r="B1178" s="324"/>
      <c r="C1178" s="324"/>
      <c r="D1178" s="324"/>
      <c r="E1178" s="324"/>
      <c r="F1178" s="324"/>
      <c r="G1178" s="324"/>
      <c r="H1178" s="324"/>
      <c r="I1178" s="325"/>
      <c r="J1178" s="324"/>
      <c r="K1178" s="324"/>
      <c r="L1178" s="324"/>
      <c r="M1178" s="324"/>
      <c r="N1178" s="324"/>
      <c r="O1178" s="324"/>
      <c r="P1178" s="324"/>
      <c r="Q1178" s="324"/>
      <c r="R1178" s="324"/>
      <c r="S1178" s="324"/>
      <c r="T1178" s="324"/>
      <c r="U1178" s="324"/>
      <c r="V1178" s="324"/>
      <c r="W1178" s="324"/>
      <c r="X1178" s="324"/>
      <c r="Y1178" s="324"/>
      <c r="Z1178" s="324"/>
      <c r="AA1178" s="324"/>
      <c r="AB1178" s="324"/>
      <c r="AC1178" s="324"/>
      <c r="AD1178" s="324"/>
      <c r="AE1178" s="324"/>
      <c r="AF1178" s="324"/>
      <c r="AG1178" s="324"/>
      <c r="AH1178" s="324"/>
      <c r="AI1178" s="324"/>
      <c r="AJ1178" s="324"/>
      <c r="AK1178" s="324"/>
      <c r="AL1178" s="324"/>
      <c r="AM1178" s="324"/>
    </row>
    <row r="1179" spans="1:39">
      <c r="A1179" s="324"/>
      <c r="B1179" s="324"/>
      <c r="C1179" s="324"/>
      <c r="D1179" s="324"/>
      <c r="E1179" s="324"/>
      <c r="F1179" s="324"/>
      <c r="G1179" s="324"/>
      <c r="H1179" s="324"/>
      <c r="I1179" s="325"/>
      <c r="J1179" s="324"/>
      <c r="K1179" s="324"/>
      <c r="L1179" s="324"/>
      <c r="M1179" s="324"/>
      <c r="N1179" s="324"/>
      <c r="O1179" s="324"/>
      <c r="P1179" s="324"/>
      <c r="Q1179" s="324"/>
      <c r="R1179" s="324"/>
      <c r="S1179" s="324"/>
      <c r="T1179" s="324"/>
      <c r="U1179" s="324"/>
      <c r="V1179" s="324"/>
      <c r="W1179" s="324"/>
      <c r="X1179" s="324"/>
      <c r="Y1179" s="324"/>
      <c r="Z1179" s="324"/>
      <c r="AA1179" s="324"/>
      <c r="AB1179" s="324"/>
      <c r="AC1179" s="324"/>
      <c r="AD1179" s="324"/>
      <c r="AE1179" s="324"/>
      <c r="AF1179" s="324"/>
      <c r="AG1179" s="324"/>
      <c r="AH1179" s="324"/>
      <c r="AI1179" s="324"/>
      <c r="AJ1179" s="324"/>
      <c r="AK1179" s="324"/>
      <c r="AL1179" s="324"/>
      <c r="AM1179" s="324"/>
    </row>
    <row r="1180" spans="1:39">
      <c r="A1180" s="324"/>
      <c r="B1180" s="324"/>
      <c r="C1180" s="324"/>
      <c r="D1180" s="324"/>
      <c r="E1180" s="324"/>
      <c r="F1180" s="324"/>
      <c r="G1180" s="324"/>
      <c r="H1180" s="324"/>
      <c r="I1180" s="325"/>
      <c r="J1180" s="324"/>
      <c r="K1180" s="324"/>
      <c r="L1180" s="324"/>
      <c r="M1180" s="324"/>
      <c r="N1180" s="324"/>
      <c r="O1180" s="324"/>
      <c r="P1180" s="324"/>
      <c r="Q1180" s="324"/>
      <c r="R1180" s="324"/>
      <c r="S1180" s="324"/>
      <c r="T1180" s="324"/>
      <c r="U1180" s="324"/>
      <c r="V1180" s="324"/>
      <c r="W1180" s="324"/>
      <c r="X1180" s="324"/>
      <c r="Y1180" s="324"/>
      <c r="Z1180" s="324"/>
      <c r="AA1180" s="324"/>
      <c r="AB1180" s="324"/>
      <c r="AC1180" s="324"/>
      <c r="AD1180" s="324"/>
      <c r="AE1180" s="324"/>
      <c r="AF1180" s="324"/>
      <c r="AG1180" s="324"/>
      <c r="AH1180" s="324"/>
      <c r="AI1180" s="324"/>
      <c r="AJ1180" s="324"/>
      <c r="AK1180" s="324"/>
      <c r="AL1180" s="324"/>
      <c r="AM1180" s="324"/>
    </row>
    <row r="1181" spans="1:39">
      <c r="A1181" s="324"/>
      <c r="B1181" s="324"/>
      <c r="C1181" s="324"/>
      <c r="D1181" s="324"/>
      <c r="E1181" s="324"/>
      <c r="F1181" s="324"/>
      <c r="G1181" s="324"/>
      <c r="H1181" s="324"/>
      <c r="I1181" s="325"/>
      <c r="J1181" s="324"/>
      <c r="K1181" s="324"/>
      <c r="L1181" s="324"/>
      <c r="M1181" s="324"/>
      <c r="N1181" s="324"/>
      <c r="O1181" s="324"/>
      <c r="P1181" s="324"/>
      <c r="Q1181" s="324"/>
      <c r="R1181" s="324"/>
      <c r="S1181" s="324"/>
      <c r="T1181" s="324"/>
      <c r="U1181" s="324"/>
      <c r="V1181" s="324"/>
      <c r="W1181" s="324"/>
      <c r="X1181" s="324"/>
      <c r="Y1181" s="324"/>
      <c r="Z1181" s="324"/>
      <c r="AA1181" s="324"/>
      <c r="AB1181" s="324"/>
      <c r="AC1181" s="324"/>
      <c r="AD1181" s="324"/>
      <c r="AE1181" s="324"/>
      <c r="AF1181" s="324"/>
      <c r="AG1181" s="324"/>
      <c r="AH1181" s="324"/>
      <c r="AI1181" s="324"/>
      <c r="AJ1181" s="324"/>
      <c r="AK1181" s="324"/>
      <c r="AL1181" s="324"/>
      <c r="AM1181" s="324"/>
    </row>
    <row r="1182" spans="1:39">
      <c r="A1182" s="324"/>
      <c r="B1182" s="324"/>
      <c r="C1182" s="324"/>
      <c r="D1182" s="324"/>
      <c r="E1182" s="324"/>
      <c r="F1182" s="324"/>
      <c r="G1182" s="324"/>
      <c r="H1182" s="324"/>
      <c r="I1182" s="325"/>
      <c r="J1182" s="324"/>
      <c r="K1182" s="324"/>
      <c r="L1182" s="324"/>
      <c r="M1182" s="324"/>
      <c r="N1182" s="324"/>
      <c r="O1182" s="324"/>
      <c r="P1182" s="324"/>
      <c r="Q1182" s="324"/>
      <c r="R1182" s="324"/>
      <c r="S1182" s="324"/>
      <c r="T1182" s="324"/>
      <c r="U1182" s="324"/>
      <c r="V1182" s="324"/>
      <c r="W1182" s="324"/>
      <c r="X1182" s="324"/>
      <c r="Y1182" s="324"/>
      <c r="Z1182" s="324"/>
      <c r="AA1182" s="324"/>
      <c r="AB1182" s="324"/>
      <c r="AC1182" s="324"/>
      <c r="AD1182" s="324"/>
      <c r="AE1182" s="324"/>
      <c r="AF1182" s="324"/>
      <c r="AG1182" s="324"/>
      <c r="AH1182" s="324"/>
      <c r="AI1182" s="324"/>
      <c r="AJ1182" s="324"/>
      <c r="AK1182" s="324"/>
      <c r="AL1182" s="324"/>
      <c r="AM1182" s="324"/>
    </row>
    <row r="1183" spans="1:39">
      <c r="A1183" s="324"/>
      <c r="B1183" s="324"/>
      <c r="C1183" s="324"/>
      <c r="D1183" s="324"/>
      <c r="E1183" s="324"/>
      <c r="F1183" s="324"/>
      <c r="G1183" s="324"/>
      <c r="H1183" s="324"/>
      <c r="I1183" s="325"/>
      <c r="J1183" s="324"/>
      <c r="K1183" s="324"/>
      <c r="L1183" s="324"/>
      <c r="M1183" s="324"/>
      <c r="N1183" s="324"/>
      <c r="O1183" s="324"/>
      <c r="P1183" s="324"/>
      <c r="Q1183" s="324"/>
      <c r="R1183" s="324"/>
      <c r="S1183" s="324"/>
      <c r="T1183" s="324"/>
      <c r="U1183" s="324"/>
      <c r="V1183" s="324"/>
      <c r="W1183" s="324"/>
      <c r="X1183" s="324"/>
      <c r="Y1183" s="324"/>
      <c r="Z1183" s="324"/>
      <c r="AA1183" s="324"/>
      <c r="AB1183" s="324"/>
      <c r="AC1183" s="324"/>
      <c r="AD1183" s="324"/>
      <c r="AE1183" s="324"/>
      <c r="AF1183" s="324"/>
      <c r="AG1183" s="324"/>
      <c r="AH1183" s="324"/>
      <c r="AI1183" s="324"/>
      <c r="AJ1183" s="324"/>
      <c r="AK1183" s="324"/>
      <c r="AL1183" s="324"/>
      <c r="AM1183" s="324"/>
    </row>
    <row r="1184" spans="1:39">
      <c r="A1184" s="324"/>
      <c r="B1184" s="324"/>
      <c r="C1184" s="324"/>
      <c r="D1184" s="324"/>
      <c r="E1184" s="324"/>
      <c r="F1184" s="324"/>
      <c r="G1184" s="324"/>
      <c r="H1184" s="324"/>
      <c r="I1184" s="325"/>
      <c r="J1184" s="324"/>
      <c r="K1184" s="324"/>
      <c r="L1184" s="324"/>
      <c r="M1184" s="324"/>
      <c r="N1184" s="324"/>
      <c r="O1184" s="324"/>
      <c r="P1184" s="324"/>
      <c r="Q1184" s="324"/>
      <c r="R1184" s="324"/>
      <c r="S1184" s="324"/>
      <c r="T1184" s="324"/>
      <c r="U1184" s="324"/>
      <c r="V1184" s="324"/>
      <c r="W1184" s="324"/>
      <c r="X1184" s="324"/>
      <c r="Y1184" s="324"/>
      <c r="Z1184" s="324"/>
      <c r="AA1184" s="324"/>
      <c r="AB1184" s="324"/>
      <c r="AC1184" s="324"/>
      <c r="AD1184" s="324"/>
      <c r="AE1184" s="324"/>
      <c r="AF1184" s="324"/>
      <c r="AG1184" s="324"/>
      <c r="AH1184" s="324"/>
      <c r="AI1184" s="324"/>
      <c r="AJ1184" s="324"/>
      <c r="AK1184" s="324"/>
      <c r="AL1184" s="324"/>
      <c r="AM1184" s="324"/>
    </row>
    <row r="1185" spans="1:39">
      <c r="A1185" s="324"/>
      <c r="B1185" s="324"/>
      <c r="C1185" s="324"/>
      <c r="D1185" s="324"/>
      <c r="E1185" s="324"/>
      <c r="F1185" s="324"/>
      <c r="G1185" s="324"/>
      <c r="H1185" s="324"/>
      <c r="I1185" s="325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4"/>
      <c r="X1185" s="324"/>
      <c r="Y1185" s="324"/>
      <c r="Z1185" s="324"/>
      <c r="AA1185" s="324"/>
      <c r="AB1185" s="324"/>
      <c r="AC1185" s="324"/>
      <c r="AD1185" s="324"/>
      <c r="AE1185" s="324"/>
      <c r="AF1185" s="324"/>
      <c r="AG1185" s="324"/>
      <c r="AH1185" s="324"/>
      <c r="AI1185" s="324"/>
      <c r="AJ1185" s="324"/>
      <c r="AK1185" s="324"/>
      <c r="AL1185" s="324"/>
      <c r="AM1185" s="324"/>
    </row>
    <row r="1186" spans="1:39">
      <c r="A1186" s="324"/>
      <c r="B1186" s="324"/>
      <c r="C1186" s="324"/>
      <c r="D1186" s="324"/>
      <c r="E1186" s="324"/>
      <c r="F1186" s="324"/>
      <c r="G1186" s="324"/>
      <c r="H1186" s="324"/>
      <c r="I1186" s="325"/>
      <c r="J1186" s="324"/>
      <c r="K1186" s="324"/>
      <c r="L1186" s="324"/>
      <c r="M1186" s="324"/>
      <c r="N1186" s="324"/>
      <c r="O1186" s="324"/>
      <c r="P1186" s="324"/>
      <c r="Q1186" s="324"/>
      <c r="R1186" s="324"/>
      <c r="S1186" s="324"/>
      <c r="T1186" s="324"/>
      <c r="U1186" s="324"/>
      <c r="V1186" s="324"/>
      <c r="W1186" s="324"/>
      <c r="X1186" s="324"/>
      <c r="Y1186" s="324"/>
      <c r="Z1186" s="324"/>
      <c r="AA1186" s="324"/>
      <c r="AB1186" s="324"/>
      <c r="AC1186" s="324"/>
      <c r="AD1186" s="324"/>
      <c r="AE1186" s="324"/>
      <c r="AF1186" s="324"/>
      <c r="AG1186" s="324"/>
      <c r="AH1186" s="324"/>
      <c r="AI1186" s="324"/>
      <c r="AJ1186" s="324"/>
      <c r="AK1186" s="324"/>
      <c r="AL1186" s="324"/>
      <c r="AM1186" s="324"/>
    </row>
    <row r="1187" spans="1:39">
      <c r="A1187" s="324"/>
      <c r="B1187" s="324"/>
      <c r="C1187" s="324"/>
      <c r="D1187" s="324"/>
      <c r="E1187" s="324"/>
      <c r="F1187" s="324"/>
      <c r="G1187" s="324"/>
      <c r="H1187" s="324"/>
      <c r="I1187" s="325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324"/>
      <c r="Y1187" s="324"/>
      <c r="Z1187" s="324"/>
      <c r="AA1187" s="324"/>
      <c r="AB1187" s="324"/>
      <c r="AC1187" s="324"/>
      <c r="AD1187" s="324"/>
      <c r="AE1187" s="324"/>
      <c r="AF1187" s="324"/>
      <c r="AG1187" s="324"/>
      <c r="AH1187" s="324"/>
      <c r="AI1187" s="324"/>
      <c r="AJ1187" s="324"/>
      <c r="AK1187" s="324"/>
      <c r="AL1187" s="324"/>
      <c r="AM1187" s="324"/>
    </row>
    <row r="1188" spans="1:39">
      <c r="A1188" s="324"/>
      <c r="B1188" s="324"/>
      <c r="C1188" s="324"/>
      <c r="D1188" s="324"/>
      <c r="E1188" s="324"/>
      <c r="F1188" s="324"/>
      <c r="G1188" s="324"/>
      <c r="H1188" s="324"/>
      <c r="I1188" s="325"/>
      <c r="J1188" s="324"/>
      <c r="K1188" s="324"/>
      <c r="L1188" s="324"/>
      <c r="M1188" s="324"/>
      <c r="N1188" s="324"/>
      <c r="O1188" s="324"/>
      <c r="P1188" s="324"/>
      <c r="Q1188" s="324"/>
      <c r="R1188" s="324"/>
      <c r="S1188" s="324"/>
      <c r="T1188" s="324"/>
      <c r="U1188" s="324"/>
      <c r="V1188" s="324"/>
      <c r="W1188" s="324"/>
      <c r="X1188" s="324"/>
      <c r="Y1188" s="324"/>
      <c r="Z1188" s="324"/>
      <c r="AA1188" s="324"/>
      <c r="AB1188" s="324"/>
      <c r="AC1188" s="324"/>
      <c r="AD1188" s="324"/>
      <c r="AE1188" s="324"/>
      <c r="AF1188" s="324"/>
      <c r="AG1188" s="324"/>
      <c r="AH1188" s="324"/>
      <c r="AI1188" s="324"/>
      <c r="AJ1188" s="324"/>
      <c r="AK1188" s="324"/>
      <c r="AL1188" s="324"/>
      <c r="AM1188" s="324"/>
    </row>
    <row r="1189" spans="1:39">
      <c r="A1189" s="324"/>
      <c r="B1189" s="324"/>
      <c r="C1189" s="324"/>
      <c r="D1189" s="324"/>
      <c r="E1189" s="324"/>
      <c r="F1189" s="324"/>
      <c r="G1189" s="324"/>
      <c r="H1189" s="324"/>
      <c r="I1189" s="325"/>
      <c r="J1189" s="324"/>
      <c r="K1189" s="324"/>
      <c r="L1189" s="324"/>
      <c r="M1189" s="324"/>
      <c r="N1189" s="324"/>
      <c r="O1189" s="324"/>
      <c r="P1189" s="324"/>
      <c r="Q1189" s="324"/>
      <c r="R1189" s="324"/>
      <c r="S1189" s="324"/>
      <c r="T1189" s="324"/>
      <c r="U1189" s="324"/>
      <c r="V1189" s="324"/>
      <c r="W1189" s="324"/>
      <c r="X1189" s="324"/>
      <c r="Y1189" s="324"/>
      <c r="Z1189" s="324"/>
      <c r="AA1189" s="324"/>
      <c r="AB1189" s="324"/>
      <c r="AC1189" s="324"/>
      <c r="AD1189" s="324"/>
      <c r="AE1189" s="324"/>
      <c r="AF1189" s="324"/>
      <c r="AG1189" s="324"/>
      <c r="AH1189" s="324"/>
      <c r="AI1189" s="324"/>
      <c r="AJ1189" s="324"/>
      <c r="AK1189" s="324"/>
      <c r="AL1189" s="324"/>
      <c r="AM1189" s="324"/>
    </row>
    <row r="1190" spans="1:39">
      <c r="A1190" s="324"/>
      <c r="B1190" s="324"/>
      <c r="C1190" s="324"/>
      <c r="D1190" s="324"/>
      <c r="E1190" s="324"/>
      <c r="F1190" s="324"/>
      <c r="G1190" s="324"/>
      <c r="H1190" s="324"/>
      <c r="I1190" s="325"/>
      <c r="J1190" s="324"/>
      <c r="K1190" s="324"/>
      <c r="L1190" s="324"/>
      <c r="M1190" s="324"/>
      <c r="N1190" s="324"/>
      <c r="O1190" s="324"/>
      <c r="P1190" s="324"/>
      <c r="Q1190" s="324"/>
      <c r="R1190" s="324"/>
      <c r="S1190" s="324"/>
      <c r="T1190" s="324"/>
      <c r="U1190" s="324"/>
      <c r="V1190" s="324"/>
      <c r="W1190" s="324"/>
      <c r="X1190" s="324"/>
      <c r="Y1190" s="324"/>
      <c r="Z1190" s="324"/>
      <c r="AA1190" s="324"/>
      <c r="AB1190" s="324"/>
      <c r="AC1190" s="324"/>
      <c r="AD1190" s="324"/>
      <c r="AE1190" s="324"/>
      <c r="AF1190" s="324"/>
      <c r="AG1190" s="324"/>
      <c r="AH1190" s="324"/>
      <c r="AI1190" s="324"/>
      <c r="AJ1190" s="324"/>
      <c r="AK1190" s="324"/>
      <c r="AL1190" s="324"/>
      <c r="AM1190" s="324"/>
    </row>
    <row r="1191" spans="1:39">
      <c r="A1191" s="324"/>
      <c r="B1191" s="324"/>
      <c r="C1191" s="324"/>
      <c r="D1191" s="324"/>
      <c r="E1191" s="324"/>
      <c r="F1191" s="324"/>
      <c r="G1191" s="324"/>
      <c r="H1191" s="324"/>
      <c r="I1191" s="325"/>
      <c r="J1191" s="324"/>
      <c r="K1191" s="324"/>
      <c r="L1191" s="324"/>
      <c r="M1191" s="324"/>
      <c r="N1191" s="324"/>
      <c r="O1191" s="324"/>
      <c r="P1191" s="324"/>
      <c r="Q1191" s="324"/>
      <c r="R1191" s="324"/>
      <c r="S1191" s="324"/>
      <c r="T1191" s="324"/>
      <c r="U1191" s="324"/>
      <c r="V1191" s="324"/>
      <c r="W1191" s="324"/>
      <c r="X1191" s="324"/>
      <c r="Y1191" s="324"/>
      <c r="Z1191" s="324"/>
      <c r="AA1191" s="324"/>
      <c r="AB1191" s="324"/>
      <c r="AC1191" s="324"/>
      <c r="AD1191" s="324"/>
      <c r="AE1191" s="324"/>
      <c r="AF1191" s="324"/>
      <c r="AG1191" s="324"/>
      <c r="AH1191" s="324"/>
      <c r="AI1191" s="324"/>
      <c r="AJ1191" s="324"/>
      <c r="AK1191" s="324"/>
      <c r="AL1191" s="324"/>
      <c r="AM1191" s="324"/>
    </row>
    <row r="1192" spans="1:39">
      <c r="A1192" s="324"/>
      <c r="B1192" s="324"/>
      <c r="C1192" s="324"/>
      <c r="D1192" s="324"/>
      <c r="E1192" s="324"/>
      <c r="F1192" s="324"/>
      <c r="G1192" s="324"/>
      <c r="H1192" s="324"/>
      <c r="I1192" s="325"/>
      <c r="J1192" s="324"/>
      <c r="K1192" s="324"/>
      <c r="L1192" s="324"/>
      <c r="M1192" s="324"/>
      <c r="N1192" s="324"/>
      <c r="O1192" s="324"/>
      <c r="P1192" s="324"/>
      <c r="Q1192" s="324"/>
      <c r="R1192" s="324"/>
      <c r="S1192" s="324"/>
      <c r="T1192" s="324"/>
      <c r="U1192" s="324"/>
      <c r="V1192" s="324"/>
      <c r="W1192" s="324"/>
      <c r="X1192" s="324"/>
      <c r="Y1192" s="324"/>
      <c r="Z1192" s="324"/>
      <c r="AA1192" s="324"/>
      <c r="AB1192" s="324"/>
      <c r="AC1192" s="324"/>
      <c r="AD1192" s="324"/>
      <c r="AE1192" s="324"/>
      <c r="AF1192" s="324"/>
      <c r="AG1192" s="324"/>
      <c r="AH1192" s="324"/>
      <c r="AI1192" s="324"/>
      <c r="AJ1192" s="324"/>
      <c r="AK1192" s="324"/>
      <c r="AL1192" s="324"/>
      <c r="AM1192" s="324"/>
    </row>
    <row r="1193" spans="1:39">
      <c r="A1193" s="324"/>
      <c r="B1193" s="324"/>
      <c r="C1193" s="324"/>
      <c r="D1193" s="324"/>
      <c r="E1193" s="324"/>
      <c r="F1193" s="324"/>
      <c r="G1193" s="324"/>
      <c r="H1193" s="324"/>
      <c r="I1193" s="325"/>
      <c r="J1193" s="324"/>
      <c r="K1193" s="324"/>
      <c r="L1193" s="324"/>
      <c r="M1193" s="324"/>
      <c r="N1193" s="324"/>
      <c r="O1193" s="324"/>
      <c r="P1193" s="324"/>
      <c r="Q1193" s="324"/>
      <c r="R1193" s="324"/>
      <c r="S1193" s="324"/>
      <c r="T1193" s="324"/>
      <c r="U1193" s="324"/>
      <c r="V1193" s="324"/>
      <c r="W1193" s="324"/>
      <c r="X1193" s="324"/>
      <c r="Y1193" s="324"/>
      <c r="Z1193" s="324"/>
      <c r="AA1193" s="324"/>
      <c r="AB1193" s="324"/>
      <c r="AC1193" s="324"/>
      <c r="AD1193" s="324"/>
      <c r="AE1193" s="324"/>
      <c r="AF1193" s="324"/>
      <c r="AG1193" s="324"/>
      <c r="AH1193" s="324"/>
      <c r="AI1193" s="324"/>
      <c r="AJ1193" s="324"/>
      <c r="AK1193" s="324"/>
      <c r="AL1193" s="324"/>
      <c r="AM1193" s="324"/>
    </row>
    <row r="1194" spans="1:39">
      <c r="A1194" s="324"/>
      <c r="B1194" s="324"/>
      <c r="C1194" s="324"/>
      <c r="D1194" s="324"/>
      <c r="E1194" s="324"/>
      <c r="F1194" s="324"/>
      <c r="G1194" s="324"/>
      <c r="H1194" s="324"/>
      <c r="I1194" s="325"/>
      <c r="J1194" s="324"/>
      <c r="K1194" s="324"/>
      <c r="L1194" s="324"/>
      <c r="M1194" s="324"/>
      <c r="N1194" s="324"/>
      <c r="O1194" s="324"/>
      <c r="P1194" s="324"/>
      <c r="Q1194" s="324"/>
      <c r="R1194" s="324"/>
      <c r="S1194" s="324"/>
      <c r="T1194" s="324"/>
      <c r="U1194" s="324"/>
      <c r="V1194" s="324"/>
      <c r="W1194" s="324"/>
      <c r="X1194" s="324"/>
      <c r="Y1194" s="324"/>
      <c r="Z1194" s="324"/>
      <c r="AA1194" s="324"/>
      <c r="AB1194" s="324"/>
      <c r="AC1194" s="324"/>
      <c r="AD1194" s="324"/>
      <c r="AE1194" s="324"/>
      <c r="AF1194" s="324"/>
      <c r="AG1194" s="324"/>
      <c r="AH1194" s="324"/>
      <c r="AI1194" s="324"/>
      <c r="AJ1194" s="324"/>
      <c r="AK1194" s="324"/>
      <c r="AL1194" s="324"/>
      <c r="AM1194" s="324"/>
    </row>
    <row r="1195" spans="1:39">
      <c r="A1195" s="324"/>
      <c r="B1195" s="324"/>
      <c r="C1195" s="324"/>
      <c r="D1195" s="324"/>
      <c r="E1195" s="324"/>
      <c r="F1195" s="324"/>
      <c r="G1195" s="324"/>
      <c r="H1195" s="324"/>
      <c r="I1195" s="325"/>
      <c r="J1195" s="324"/>
      <c r="K1195" s="324"/>
      <c r="L1195" s="324"/>
      <c r="M1195" s="324"/>
      <c r="N1195" s="324"/>
      <c r="O1195" s="324"/>
      <c r="P1195" s="324"/>
      <c r="Q1195" s="324"/>
      <c r="R1195" s="324"/>
      <c r="S1195" s="324"/>
      <c r="T1195" s="324"/>
      <c r="U1195" s="324"/>
      <c r="V1195" s="324"/>
      <c r="W1195" s="324"/>
      <c r="X1195" s="324"/>
      <c r="Y1195" s="324"/>
      <c r="Z1195" s="324"/>
      <c r="AA1195" s="324"/>
      <c r="AB1195" s="324"/>
      <c r="AC1195" s="324"/>
      <c r="AD1195" s="324"/>
      <c r="AE1195" s="324"/>
      <c r="AF1195" s="324"/>
      <c r="AG1195" s="324"/>
      <c r="AH1195" s="324"/>
      <c r="AI1195" s="324"/>
      <c r="AJ1195" s="324"/>
      <c r="AK1195" s="324"/>
      <c r="AL1195" s="324"/>
      <c r="AM1195" s="324"/>
    </row>
    <row r="1196" spans="1:39">
      <c r="A1196" s="324"/>
      <c r="B1196" s="324"/>
      <c r="C1196" s="324"/>
      <c r="D1196" s="324"/>
      <c r="E1196" s="324"/>
      <c r="F1196" s="324"/>
      <c r="G1196" s="324"/>
      <c r="H1196" s="324"/>
      <c r="I1196" s="325"/>
      <c r="J1196" s="324"/>
      <c r="K1196" s="324"/>
      <c r="L1196" s="324"/>
      <c r="M1196" s="324"/>
      <c r="N1196" s="324"/>
      <c r="O1196" s="324"/>
      <c r="P1196" s="324"/>
      <c r="Q1196" s="324"/>
      <c r="R1196" s="324"/>
      <c r="S1196" s="324"/>
      <c r="T1196" s="324"/>
      <c r="U1196" s="324"/>
      <c r="V1196" s="324"/>
      <c r="W1196" s="324"/>
      <c r="X1196" s="324"/>
      <c r="Y1196" s="324"/>
      <c r="Z1196" s="324"/>
      <c r="AA1196" s="324"/>
      <c r="AB1196" s="324"/>
      <c r="AC1196" s="324"/>
      <c r="AD1196" s="324"/>
      <c r="AE1196" s="324"/>
      <c r="AF1196" s="324"/>
      <c r="AG1196" s="324"/>
      <c r="AH1196" s="324"/>
      <c r="AI1196" s="324"/>
      <c r="AJ1196" s="324"/>
      <c r="AK1196" s="324"/>
      <c r="AL1196" s="324"/>
      <c r="AM1196" s="324"/>
    </row>
    <row r="1197" spans="1:39">
      <c r="A1197" s="324"/>
      <c r="B1197" s="324"/>
      <c r="C1197" s="324"/>
      <c r="D1197" s="324"/>
      <c r="E1197" s="324"/>
      <c r="F1197" s="324"/>
      <c r="G1197" s="324"/>
      <c r="H1197" s="324"/>
      <c r="I1197" s="325"/>
      <c r="J1197" s="324"/>
      <c r="K1197" s="324"/>
      <c r="L1197" s="324"/>
      <c r="M1197" s="324"/>
      <c r="N1197" s="324"/>
      <c r="O1197" s="324"/>
      <c r="P1197" s="324"/>
      <c r="Q1197" s="324"/>
      <c r="R1197" s="324"/>
      <c r="S1197" s="324"/>
      <c r="T1197" s="324"/>
      <c r="U1197" s="324"/>
      <c r="V1197" s="324"/>
      <c r="W1197" s="324"/>
      <c r="X1197" s="324"/>
      <c r="Y1197" s="324"/>
      <c r="Z1197" s="324"/>
      <c r="AA1197" s="324"/>
      <c r="AB1197" s="324"/>
      <c r="AC1197" s="324"/>
      <c r="AD1197" s="324"/>
      <c r="AE1197" s="324"/>
      <c r="AF1197" s="324"/>
      <c r="AG1197" s="324"/>
      <c r="AH1197" s="324"/>
      <c r="AI1197" s="324"/>
      <c r="AJ1197" s="324"/>
      <c r="AK1197" s="324"/>
      <c r="AL1197" s="324"/>
      <c r="AM1197" s="324"/>
    </row>
    <row r="1198" spans="1:39">
      <c r="A1198" s="324"/>
      <c r="B1198" s="324"/>
      <c r="C1198" s="324"/>
      <c r="D1198" s="324"/>
      <c r="E1198" s="324"/>
      <c r="F1198" s="324"/>
      <c r="G1198" s="324"/>
      <c r="H1198" s="324"/>
      <c r="I1198" s="325"/>
      <c r="J1198" s="324"/>
      <c r="K1198" s="324"/>
      <c r="L1198" s="324"/>
      <c r="M1198" s="324"/>
      <c r="N1198" s="324"/>
      <c r="O1198" s="324"/>
      <c r="P1198" s="324"/>
      <c r="Q1198" s="324"/>
      <c r="R1198" s="324"/>
      <c r="S1198" s="324"/>
      <c r="T1198" s="324"/>
      <c r="U1198" s="324"/>
      <c r="V1198" s="324"/>
      <c r="W1198" s="324"/>
      <c r="X1198" s="324"/>
      <c r="Y1198" s="324"/>
      <c r="Z1198" s="324"/>
      <c r="AA1198" s="324"/>
      <c r="AB1198" s="324"/>
      <c r="AC1198" s="324"/>
      <c r="AD1198" s="324"/>
      <c r="AE1198" s="324"/>
      <c r="AF1198" s="324"/>
      <c r="AG1198" s="324"/>
      <c r="AH1198" s="324"/>
      <c r="AI1198" s="324"/>
      <c r="AJ1198" s="324"/>
      <c r="AK1198" s="324"/>
      <c r="AL1198" s="324"/>
      <c r="AM1198" s="324"/>
    </row>
    <row r="1199" spans="1:39">
      <c r="A1199" s="324"/>
      <c r="B1199" s="324"/>
      <c r="C1199" s="324"/>
      <c r="D1199" s="324"/>
      <c r="E1199" s="324"/>
      <c r="F1199" s="324"/>
      <c r="G1199" s="324"/>
      <c r="H1199" s="324"/>
      <c r="I1199" s="325"/>
      <c r="J1199" s="324"/>
      <c r="K1199" s="324"/>
      <c r="L1199" s="324"/>
      <c r="M1199" s="324"/>
      <c r="N1199" s="324"/>
      <c r="O1199" s="324"/>
      <c r="P1199" s="324"/>
      <c r="Q1199" s="324"/>
      <c r="R1199" s="324"/>
      <c r="S1199" s="324"/>
      <c r="T1199" s="324"/>
      <c r="U1199" s="324"/>
      <c r="V1199" s="324"/>
      <c r="W1199" s="324"/>
      <c r="X1199" s="324"/>
      <c r="Y1199" s="324"/>
      <c r="Z1199" s="324"/>
      <c r="AA1199" s="324"/>
      <c r="AB1199" s="324"/>
      <c r="AC1199" s="324"/>
      <c r="AD1199" s="324"/>
      <c r="AE1199" s="324"/>
      <c r="AF1199" s="324"/>
      <c r="AG1199" s="324"/>
      <c r="AH1199" s="324"/>
      <c r="AI1199" s="324"/>
      <c r="AJ1199" s="324"/>
      <c r="AK1199" s="324"/>
      <c r="AL1199" s="324"/>
      <c r="AM1199" s="324"/>
    </row>
    <row r="1200" spans="1:39">
      <c r="A1200" s="324"/>
      <c r="B1200" s="324"/>
      <c r="C1200" s="324"/>
      <c r="D1200" s="324"/>
      <c r="E1200" s="324"/>
      <c r="F1200" s="324"/>
      <c r="G1200" s="324"/>
      <c r="H1200" s="324"/>
      <c r="I1200" s="325"/>
      <c r="J1200" s="324"/>
      <c r="K1200" s="324"/>
      <c r="L1200" s="324"/>
      <c r="M1200" s="324"/>
      <c r="N1200" s="324"/>
      <c r="O1200" s="324"/>
      <c r="P1200" s="324"/>
      <c r="Q1200" s="324"/>
      <c r="R1200" s="324"/>
      <c r="S1200" s="324"/>
      <c r="T1200" s="324"/>
      <c r="U1200" s="324"/>
      <c r="V1200" s="324"/>
      <c r="W1200" s="324"/>
      <c r="X1200" s="324"/>
      <c r="Y1200" s="324"/>
      <c r="Z1200" s="324"/>
      <c r="AA1200" s="324"/>
      <c r="AB1200" s="324"/>
      <c r="AC1200" s="324"/>
      <c r="AD1200" s="324"/>
      <c r="AE1200" s="324"/>
      <c r="AF1200" s="324"/>
      <c r="AG1200" s="324"/>
      <c r="AH1200" s="324"/>
      <c r="AI1200" s="324"/>
      <c r="AJ1200" s="324"/>
      <c r="AK1200" s="324"/>
      <c r="AL1200" s="324"/>
      <c r="AM1200" s="324"/>
    </row>
    <row r="1201" spans="1:39">
      <c r="A1201" s="324"/>
      <c r="B1201" s="324"/>
      <c r="C1201" s="324"/>
      <c r="D1201" s="324"/>
      <c r="E1201" s="324"/>
      <c r="F1201" s="324"/>
      <c r="G1201" s="324"/>
      <c r="H1201" s="324"/>
      <c r="I1201" s="325"/>
      <c r="J1201" s="324"/>
      <c r="K1201" s="324"/>
      <c r="L1201" s="324"/>
      <c r="M1201" s="324"/>
      <c r="N1201" s="324"/>
      <c r="O1201" s="324"/>
      <c r="P1201" s="324"/>
      <c r="Q1201" s="324"/>
      <c r="R1201" s="324"/>
      <c r="S1201" s="324"/>
      <c r="T1201" s="324"/>
      <c r="U1201" s="324"/>
      <c r="V1201" s="324"/>
      <c r="W1201" s="324"/>
      <c r="X1201" s="324"/>
      <c r="Y1201" s="324"/>
      <c r="Z1201" s="324"/>
      <c r="AA1201" s="324"/>
      <c r="AB1201" s="324"/>
      <c r="AC1201" s="324"/>
      <c r="AD1201" s="324"/>
      <c r="AE1201" s="324"/>
      <c r="AF1201" s="324"/>
      <c r="AG1201" s="324"/>
      <c r="AH1201" s="324"/>
      <c r="AI1201" s="324"/>
      <c r="AJ1201" s="324"/>
      <c r="AK1201" s="324"/>
      <c r="AL1201" s="324"/>
      <c r="AM1201" s="324"/>
    </row>
    <row r="1202" spans="1:39">
      <c r="A1202" s="324"/>
      <c r="B1202" s="324"/>
      <c r="C1202" s="324"/>
      <c r="D1202" s="324"/>
      <c r="E1202" s="324"/>
      <c r="F1202" s="324"/>
      <c r="G1202" s="324"/>
      <c r="H1202" s="324"/>
      <c r="I1202" s="325"/>
      <c r="J1202" s="324"/>
      <c r="K1202" s="324"/>
      <c r="L1202" s="324"/>
      <c r="M1202" s="324"/>
      <c r="N1202" s="324"/>
      <c r="O1202" s="324"/>
      <c r="P1202" s="324"/>
      <c r="Q1202" s="324"/>
      <c r="R1202" s="324"/>
      <c r="S1202" s="324"/>
      <c r="T1202" s="324"/>
      <c r="U1202" s="324"/>
      <c r="V1202" s="324"/>
      <c r="W1202" s="324"/>
      <c r="X1202" s="324"/>
      <c r="Y1202" s="324"/>
      <c r="Z1202" s="324"/>
      <c r="AA1202" s="324"/>
      <c r="AB1202" s="324"/>
      <c r="AC1202" s="324"/>
      <c r="AD1202" s="324"/>
      <c r="AE1202" s="324"/>
      <c r="AF1202" s="324"/>
      <c r="AG1202" s="324"/>
      <c r="AH1202" s="324"/>
      <c r="AI1202" s="324"/>
      <c r="AJ1202" s="324"/>
      <c r="AK1202" s="324"/>
      <c r="AL1202" s="324"/>
      <c r="AM1202" s="324"/>
    </row>
    <row r="1203" spans="1:39">
      <c r="A1203" s="324"/>
      <c r="B1203" s="324"/>
      <c r="C1203" s="324"/>
      <c r="D1203" s="324"/>
      <c r="E1203" s="324"/>
      <c r="F1203" s="324"/>
      <c r="G1203" s="324"/>
      <c r="H1203" s="324"/>
      <c r="I1203" s="325"/>
      <c r="J1203" s="324"/>
      <c r="K1203" s="324"/>
      <c r="L1203" s="324"/>
      <c r="M1203" s="324"/>
      <c r="N1203" s="324"/>
      <c r="O1203" s="324"/>
      <c r="P1203" s="324"/>
      <c r="Q1203" s="324"/>
      <c r="R1203" s="324"/>
      <c r="S1203" s="324"/>
      <c r="T1203" s="324"/>
      <c r="U1203" s="324"/>
      <c r="V1203" s="324"/>
      <c r="W1203" s="324"/>
      <c r="X1203" s="324"/>
      <c r="Y1203" s="324"/>
      <c r="Z1203" s="324"/>
      <c r="AA1203" s="324"/>
      <c r="AB1203" s="324"/>
      <c r="AC1203" s="324"/>
      <c r="AD1203" s="324"/>
      <c r="AE1203" s="324"/>
      <c r="AF1203" s="324"/>
      <c r="AG1203" s="324"/>
      <c r="AH1203" s="324"/>
      <c r="AI1203" s="324"/>
      <c r="AJ1203" s="324"/>
      <c r="AK1203" s="324"/>
      <c r="AL1203" s="324"/>
      <c r="AM1203" s="324"/>
    </row>
    <row r="1204" spans="1:39">
      <c r="A1204" s="324"/>
      <c r="B1204" s="324"/>
      <c r="C1204" s="324"/>
      <c r="D1204" s="324"/>
      <c r="E1204" s="324"/>
      <c r="F1204" s="324"/>
      <c r="G1204" s="324"/>
      <c r="H1204" s="324"/>
      <c r="I1204" s="325"/>
      <c r="J1204" s="324"/>
      <c r="K1204" s="324"/>
      <c r="L1204" s="324"/>
      <c r="M1204" s="324"/>
      <c r="N1204" s="324"/>
      <c r="O1204" s="324"/>
      <c r="P1204" s="324"/>
      <c r="Q1204" s="324"/>
      <c r="R1204" s="324"/>
      <c r="S1204" s="324"/>
      <c r="T1204" s="324"/>
      <c r="U1204" s="324"/>
      <c r="V1204" s="324"/>
      <c r="W1204" s="324"/>
      <c r="X1204" s="324"/>
      <c r="Y1204" s="324"/>
      <c r="Z1204" s="324"/>
      <c r="AA1204" s="324"/>
      <c r="AB1204" s="324"/>
      <c r="AC1204" s="324"/>
      <c r="AD1204" s="324"/>
      <c r="AE1204" s="324"/>
      <c r="AF1204" s="324"/>
      <c r="AG1204" s="324"/>
      <c r="AH1204" s="324"/>
      <c r="AI1204" s="324"/>
      <c r="AJ1204" s="324"/>
      <c r="AK1204" s="324"/>
      <c r="AL1204" s="324"/>
      <c r="AM1204" s="324"/>
    </row>
    <row r="1205" spans="1:39">
      <c r="A1205" s="324"/>
      <c r="B1205" s="324"/>
      <c r="C1205" s="324"/>
      <c r="D1205" s="324"/>
      <c r="E1205" s="324"/>
      <c r="F1205" s="324"/>
      <c r="G1205" s="324"/>
      <c r="H1205" s="324"/>
      <c r="I1205" s="325"/>
      <c r="J1205" s="324"/>
      <c r="K1205" s="324"/>
      <c r="L1205" s="324"/>
      <c r="M1205" s="324"/>
      <c r="N1205" s="324"/>
      <c r="O1205" s="324"/>
      <c r="P1205" s="324"/>
      <c r="Q1205" s="324"/>
      <c r="R1205" s="324"/>
      <c r="S1205" s="324"/>
      <c r="T1205" s="324"/>
      <c r="U1205" s="324"/>
      <c r="V1205" s="324"/>
      <c r="W1205" s="324"/>
      <c r="X1205" s="324"/>
      <c r="Y1205" s="324"/>
      <c r="Z1205" s="324"/>
      <c r="AA1205" s="324"/>
      <c r="AB1205" s="324"/>
      <c r="AC1205" s="324"/>
      <c r="AD1205" s="324"/>
      <c r="AE1205" s="324"/>
      <c r="AF1205" s="324"/>
      <c r="AG1205" s="324"/>
      <c r="AH1205" s="324"/>
      <c r="AI1205" s="324"/>
      <c r="AJ1205" s="324"/>
      <c r="AK1205" s="324"/>
      <c r="AL1205" s="324"/>
      <c r="AM1205" s="324"/>
    </row>
    <row r="1206" spans="1:39">
      <c r="A1206" s="324"/>
      <c r="B1206" s="324"/>
      <c r="C1206" s="324"/>
      <c r="D1206" s="324"/>
      <c r="E1206" s="324"/>
      <c r="F1206" s="324"/>
      <c r="G1206" s="324"/>
      <c r="H1206" s="324"/>
      <c r="I1206" s="325"/>
      <c r="J1206" s="324"/>
      <c r="K1206" s="324"/>
      <c r="L1206" s="324"/>
      <c r="M1206" s="324"/>
      <c r="N1206" s="324"/>
      <c r="O1206" s="324"/>
      <c r="P1206" s="324"/>
      <c r="Q1206" s="324"/>
      <c r="R1206" s="324"/>
      <c r="S1206" s="324"/>
      <c r="T1206" s="324"/>
      <c r="U1206" s="324"/>
      <c r="V1206" s="324"/>
      <c r="W1206" s="324"/>
      <c r="X1206" s="324"/>
      <c r="Y1206" s="324"/>
      <c r="Z1206" s="324"/>
      <c r="AA1206" s="324"/>
      <c r="AB1206" s="324"/>
      <c r="AC1206" s="324"/>
      <c r="AD1206" s="324"/>
      <c r="AE1206" s="324"/>
      <c r="AF1206" s="324"/>
      <c r="AG1206" s="324"/>
      <c r="AH1206" s="324"/>
      <c r="AI1206" s="324"/>
      <c r="AJ1206" s="324"/>
      <c r="AK1206" s="324"/>
      <c r="AL1206" s="324"/>
      <c r="AM1206" s="324"/>
    </row>
    <row r="1207" spans="1:39">
      <c r="A1207" s="324"/>
      <c r="B1207" s="324"/>
      <c r="C1207" s="324"/>
      <c r="D1207" s="324"/>
      <c r="E1207" s="324"/>
      <c r="F1207" s="324"/>
      <c r="G1207" s="324"/>
      <c r="H1207" s="324"/>
      <c r="I1207" s="325"/>
      <c r="J1207" s="324"/>
      <c r="K1207" s="324"/>
      <c r="L1207" s="324"/>
      <c r="M1207" s="324"/>
      <c r="N1207" s="324"/>
      <c r="O1207" s="324"/>
      <c r="P1207" s="324"/>
      <c r="Q1207" s="324"/>
      <c r="R1207" s="324"/>
      <c r="S1207" s="324"/>
      <c r="T1207" s="324"/>
      <c r="U1207" s="324"/>
      <c r="V1207" s="324"/>
      <c r="W1207" s="324"/>
      <c r="X1207" s="324"/>
      <c r="Y1207" s="324"/>
      <c r="Z1207" s="324"/>
      <c r="AA1207" s="324"/>
      <c r="AB1207" s="324"/>
      <c r="AC1207" s="324"/>
      <c r="AD1207" s="324"/>
      <c r="AE1207" s="324"/>
      <c r="AF1207" s="324"/>
      <c r="AG1207" s="324"/>
      <c r="AH1207" s="324"/>
      <c r="AI1207" s="324"/>
      <c r="AJ1207" s="324"/>
      <c r="AK1207" s="324"/>
      <c r="AL1207" s="324"/>
      <c r="AM1207" s="324"/>
    </row>
    <row r="1208" spans="1:39">
      <c r="A1208" s="324"/>
      <c r="B1208" s="324"/>
      <c r="C1208" s="324"/>
      <c r="D1208" s="324"/>
      <c r="E1208" s="324"/>
      <c r="F1208" s="324"/>
      <c r="G1208" s="324"/>
      <c r="H1208" s="324"/>
      <c r="I1208" s="325"/>
      <c r="J1208" s="324"/>
      <c r="K1208" s="324"/>
      <c r="L1208" s="324"/>
      <c r="M1208" s="324"/>
      <c r="N1208" s="324"/>
      <c r="O1208" s="324"/>
      <c r="P1208" s="324"/>
      <c r="Q1208" s="324"/>
      <c r="R1208" s="324"/>
      <c r="S1208" s="324"/>
      <c r="T1208" s="324"/>
      <c r="U1208" s="324"/>
      <c r="V1208" s="324"/>
      <c r="W1208" s="324"/>
      <c r="X1208" s="324"/>
      <c r="Y1208" s="324"/>
      <c r="Z1208" s="324"/>
      <c r="AA1208" s="324"/>
      <c r="AB1208" s="324"/>
      <c r="AC1208" s="324"/>
      <c r="AD1208" s="324"/>
      <c r="AE1208" s="324"/>
      <c r="AF1208" s="324"/>
      <c r="AG1208" s="324"/>
      <c r="AH1208" s="324"/>
      <c r="AI1208" s="324"/>
      <c r="AJ1208" s="324"/>
      <c r="AK1208" s="324"/>
      <c r="AL1208" s="324"/>
      <c r="AM1208" s="324"/>
    </row>
    <row r="1209" spans="1:39">
      <c r="A1209" s="324"/>
      <c r="B1209" s="324"/>
      <c r="C1209" s="324"/>
      <c r="D1209" s="324"/>
      <c r="E1209" s="324"/>
      <c r="F1209" s="324"/>
      <c r="G1209" s="324"/>
      <c r="H1209" s="324"/>
      <c r="I1209" s="325"/>
      <c r="J1209" s="324"/>
      <c r="K1209" s="324"/>
      <c r="L1209" s="324"/>
      <c r="M1209" s="324"/>
      <c r="N1209" s="324"/>
      <c r="O1209" s="324"/>
      <c r="P1209" s="324"/>
      <c r="Q1209" s="324"/>
      <c r="R1209" s="324"/>
      <c r="S1209" s="324"/>
      <c r="T1209" s="324"/>
      <c r="U1209" s="324"/>
      <c r="V1209" s="324"/>
      <c r="W1209" s="324"/>
      <c r="X1209" s="324"/>
      <c r="Y1209" s="324"/>
      <c r="Z1209" s="324"/>
      <c r="AA1209" s="324"/>
      <c r="AB1209" s="324"/>
      <c r="AC1209" s="324"/>
      <c r="AD1209" s="324"/>
      <c r="AE1209" s="324"/>
      <c r="AF1209" s="324"/>
      <c r="AG1209" s="324"/>
      <c r="AH1209" s="324"/>
      <c r="AI1209" s="324"/>
      <c r="AJ1209" s="324"/>
      <c r="AK1209" s="324"/>
      <c r="AL1209" s="324"/>
      <c r="AM1209" s="324"/>
    </row>
    <row r="1210" spans="1:39">
      <c r="A1210" s="324"/>
      <c r="B1210" s="324"/>
      <c r="C1210" s="324"/>
      <c r="D1210" s="324"/>
      <c r="E1210" s="324"/>
      <c r="F1210" s="324"/>
      <c r="G1210" s="324"/>
      <c r="H1210" s="324"/>
      <c r="I1210" s="325"/>
      <c r="J1210" s="324"/>
      <c r="K1210" s="324"/>
      <c r="L1210" s="324"/>
      <c r="M1210" s="324"/>
      <c r="N1210" s="324"/>
      <c r="O1210" s="324"/>
      <c r="P1210" s="324"/>
      <c r="Q1210" s="324"/>
      <c r="R1210" s="324"/>
      <c r="S1210" s="324"/>
      <c r="T1210" s="324"/>
      <c r="U1210" s="324"/>
      <c r="V1210" s="324"/>
      <c r="W1210" s="324"/>
      <c r="X1210" s="324"/>
      <c r="Y1210" s="324"/>
      <c r="Z1210" s="324"/>
      <c r="AA1210" s="324"/>
      <c r="AB1210" s="324"/>
      <c r="AC1210" s="324"/>
      <c r="AD1210" s="324"/>
      <c r="AE1210" s="324"/>
      <c r="AF1210" s="324"/>
      <c r="AG1210" s="324"/>
      <c r="AH1210" s="324"/>
      <c r="AI1210" s="324"/>
      <c r="AJ1210" s="324"/>
      <c r="AK1210" s="324"/>
      <c r="AL1210" s="324"/>
      <c r="AM1210" s="324"/>
    </row>
    <row r="1211" spans="1:39">
      <c r="A1211" s="324"/>
      <c r="B1211" s="324"/>
      <c r="C1211" s="324"/>
      <c r="D1211" s="324"/>
      <c r="E1211" s="324"/>
      <c r="F1211" s="324"/>
      <c r="G1211" s="324"/>
      <c r="H1211" s="324"/>
      <c r="I1211" s="325"/>
      <c r="J1211" s="324"/>
      <c r="K1211" s="324"/>
      <c r="L1211" s="324"/>
      <c r="M1211" s="324"/>
      <c r="N1211" s="324"/>
      <c r="O1211" s="324"/>
      <c r="P1211" s="324"/>
      <c r="Q1211" s="324"/>
      <c r="R1211" s="324"/>
      <c r="S1211" s="324"/>
      <c r="T1211" s="324"/>
      <c r="U1211" s="324"/>
      <c r="V1211" s="324"/>
      <c r="W1211" s="324"/>
      <c r="X1211" s="324"/>
      <c r="Y1211" s="324"/>
      <c r="Z1211" s="324"/>
      <c r="AA1211" s="324"/>
      <c r="AB1211" s="324"/>
      <c r="AC1211" s="324"/>
      <c r="AD1211" s="324"/>
      <c r="AE1211" s="324"/>
      <c r="AF1211" s="324"/>
      <c r="AG1211" s="324"/>
      <c r="AH1211" s="324"/>
      <c r="AI1211" s="324"/>
      <c r="AJ1211" s="324"/>
      <c r="AK1211" s="324"/>
      <c r="AL1211" s="324"/>
      <c r="AM1211" s="324"/>
    </row>
    <row r="1212" spans="1:39">
      <c r="A1212" s="324"/>
      <c r="B1212" s="324"/>
      <c r="C1212" s="324"/>
      <c r="D1212" s="324"/>
      <c r="E1212" s="324"/>
      <c r="F1212" s="324"/>
      <c r="G1212" s="324"/>
      <c r="H1212" s="324"/>
      <c r="I1212" s="325"/>
      <c r="J1212" s="324"/>
      <c r="K1212" s="324"/>
      <c r="L1212" s="324"/>
      <c r="M1212" s="324"/>
      <c r="N1212" s="324"/>
      <c r="O1212" s="324"/>
      <c r="P1212" s="324"/>
      <c r="Q1212" s="324"/>
      <c r="R1212" s="324"/>
      <c r="S1212" s="324"/>
      <c r="T1212" s="324"/>
      <c r="U1212" s="324"/>
      <c r="V1212" s="324"/>
      <c r="W1212" s="324"/>
      <c r="X1212" s="324"/>
      <c r="Y1212" s="324"/>
      <c r="Z1212" s="324"/>
      <c r="AA1212" s="324"/>
      <c r="AB1212" s="324"/>
      <c r="AC1212" s="324"/>
      <c r="AD1212" s="324"/>
      <c r="AE1212" s="324"/>
      <c r="AF1212" s="324"/>
      <c r="AG1212" s="324"/>
      <c r="AH1212" s="324"/>
      <c r="AI1212" s="324"/>
      <c r="AJ1212" s="324"/>
      <c r="AK1212" s="324"/>
      <c r="AL1212" s="324"/>
      <c r="AM1212" s="324"/>
    </row>
    <row r="1213" spans="1:39">
      <c r="A1213" s="324"/>
      <c r="B1213" s="324"/>
      <c r="C1213" s="324"/>
      <c r="D1213" s="324"/>
      <c r="E1213" s="324"/>
      <c r="F1213" s="324"/>
      <c r="G1213" s="324"/>
      <c r="H1213" s="324"/>
      <c r="I1213" s="325"/>
      <c r="J1213" s="324"/>
      <c r="K1213" s="324"/>
      <c r="L1213" s="324"/>
      <c r="M1213" s="324"/>
      <c r="N1213" s="324"/>
      <c r="O1213" s="324"/>
      <c r="P1213" s="324"/>
      <c r="Q1213" s="324"/>
      <c r="R1213" s="324"/>
      <c r="S1213" s="324"/>
      <c r="T1213" s="324"/>
      <c r="U1213" s="324"/>
      <c r="V1213" s="324"/>
      <c r="W1213" s="324"/>
      <c r="X1213" s="324"/>
      <c r="Y1213" s="324"/>
      <c r="Z1213" s="324"/>
      <c r="AA1213" s="324"/>
      <c r="AB1213" s="324"/>
      <c r="AC1213" s="324"/>
      <c r="AD1213" s="324"/>
      <c r="AE1213" s="324"/>
      <c r="AF1213" s="324"/>
      <c r="AG1213" s="324"/>
      <c r="AH1213" s="324"/>
      <c r="AI1213" s="324"/>
      <c r="AJ1213" s="324"/>
      <c r="AK1213" s="324"/>
      <c r="AL1213" s="324"/>
      <c r="AM1213" s="324"/>
    </row>
    <row r="1214" spans="1:39">
      <c r="A1214" s="324"/>
      <c r="B1214" s="324"/>
      <c r="C1214" s="324"/>
      <c r="D1214" s="324"/>
      <c r="E1214" s="324"/>
      <c r="F1214" s="324"/>
      <c r="G1214" s="324"/>
      <c r="H1214" s="324"/>
      <c r="I1214" s="325"/>
      <c r="J1214" s="324"/>
      <c r="K1214" s="324"/>
      <c r="L1214" s="324"/>
      <c r="M1214" s="324"/>
      <c r="N1214" s="324"/>
      <c r="O1214" s="324"/>
      <c r="P1214" s="324"/>
      <c r="Q1214" s="324"/>
      <c r="R1214" s="324"/>
      <c r="S1214" s="324"/>
      <c r="T1214" s="324"/>
      <c r="U1214" s="324"/>
      <c r="V1214" s="324"/>
      <c r="W1214" s="324"/>
      <c r="X1214" s="324"/>
      <c r="Y1214" s="324"/>
      <c r="Z1214" s="324"/>
      <c r="AA1214" s="324"/>
      <c r="AB1214" s="324"/>
      <c r="AC1214" s="324"/>
      <c r="AD1214" s="324"/>
      <c r="AE1214" s="324"/>
      <c r="AF1214" s="324"/>
      <c r="AG1214" s="324"/>
      <c r="AH1214" s="324"/>
      <c r="AI1214" s="324"/>
      <c r="AJ1214" s="324"/>
      <c r="AK1214" s="324"/>
      <c r="AL1214" s="324"/>
      <c r="AM1214" s="324"/>
    </row>
    <row r="1215" spans="1:39">
      <c r="A1215" s="324"/>
      <c r="B1215" s="324"/>
      <c r="C1215" s="324"/>
      <c r="D1215" s="324"/>
      <c r="E1215" s="324"/>
      <c r="F1215" s="324"/>
      <c r="G1215" s="324"/>
      <c r="H1215" s="324"/>
      <c r="I1215" s="325"/>
      <c r="J1215" s="324"/>
      <c r="K1215" s="324"/>
      <c r="L1215" s="324"/>
      <c r="M1215" s="324"/>
      <c r="N1215" s="324"/>
      <c r="O1215" s="324"/>
      <c r="P1215" s="324"/>
      <c r="Q1215" s="324"/>
      <c r="R1215" s="324"/>
      <c r="S1215" s="324"/>
      <c r="T1215" s="324"/>
      <c r="U1215" s="324"/>
      <c r="V1215" s="324"/>
      <c r="W1215" s="324"/>
      <c r="X1215" s="324"/>
      <c r="Y1215" s="324"/>
      <c r="Z1215" s="324"/>
      <c r="AA1215" s="324"/>
      <c r="AB1215" s="324"/>
      <c r="AC1215" s="324"/>
      <c r="AD1215" s="324"/>
      <c r="AE1215" s="324"/>
      <c r="AF1215" s="324"/>
      <c r="AG1215" s="324"/>
      <c r="AH1215" s="324"/>
      <c r="AI1215" s="324"/>
      <c r="AJ1215" s="324"/>
      <c r="AK1215" s="324"/>
      <c r="AL1215" s="324"/>
      <c r="AM1215" s="324"/>
    </row>
    <row r="1216" spans="1:39">
      <c r="A1216" s="324"/>
      <c r="B1216" s="324"/>
      <c r="C1216" s="324"/>
      <c r="D1216" s="324"/>
      <c r="E1216" s="324"/>
      <c r="F1216" s="324"/>
      <c r="G1216" s="324"/>
      <c r="H1216" s="324"/>
      <c r="I1216" s="325"/>
      <c r="J1216" s="324"/>
      <c r="K1216" s="324"/>
      <c r="L1216" s="324"/>
      <c r="M1216" s="324"/>
      <c r="N1216" s="324"/>
      <c r="O1216" s="324"/>
      <c r="P1216" s="324"/>
      <c r="Q1216" s="324"/>
      <c r="R1216" s="324"/>
      <c r="S1216" s="324"/>
      <c r="T1216" s="324"/>
      <c r="U1216" s="324"/>
      <c r="V1216" s="324"/>
      <c r="W1216" s="324"/>
      <c r="X1216" s="324"/>
      <c r="Y1216" s="324"/>
      <c r="Z1216" s="324"/>
      <c r="AA1216" s="324"/>
      <c r="AB1216" s="324"/>
      <c r="AC1216" s="324"/>
      <c r="AD1216" s="324"/>
      <c r="AE1216" s="324"/>
      <c r="AF1216" s="324"/>
      <c r="AG1216" s="324"/>
      <c r="AH1216" s="324"/>
      <c r="AI1216" s="324"/>
      <c r="AJ1216" s="324"/>
      <c r="AK1216" s="324"/>
      <c r="AL1216" s="324"/>
      <c r="AM1216" s="324"/>
    </row>
    <row r="1217" spans="1:39">
      <c r="A1217" s="324"/>
      <c r="B1217" s="324"/>
      <c r="C1217" s="324"/>
      <c r="D1217" s="324"/>
      <c r="E1217" s="324"/>
      <c r="F1217" s="324"/>
      <c r="G1217" s="324"/>
      <c r="H1217" s="324"/>
      <c r="I1217" s="325"/>
      <c r="J1217" s="324"/>
      <c r="K1217" s="324"/>
      <c r="L1217" s="324"/>
      <c r="M1217" s="324"/>
      <c r="N1217" s="324"/>
      <c r="O1217" s="324"/>
      <c r="P1217" s="324"/>
      <c r="Q1217" s="324"/>
      <c r="R1217" s="324"/>
      <c r="S1217" s="324"/>
      <c r="T1217" s="324"/>
      <c r="U1217" s="324"/>
      <c r="V1217" s="324"/>
      <c r="W1217" s="324"/>
      <c r="X1217" s="324"/>
      <c r="Y1217" s="324"/>
      <c r="Z1217" s="324"/>
      <c r="AA1217" s="324"/>
      <c r="AB1217" s="324"/>
      <c r="AC1217" s="324"/>
      <c r="AD1217" s="324"/>
      <c r="AE1217" s="324"/>
      <c r="AF1217" s="324"/>
      <c r="AG1217" s="324"/>
      <c r="AH1217" s="324"/>
      <c r="AI1217" s="324"/>
      <c r="AJ1217" s="324"/>
      <c r="AK1217" s="324"/>
      <c r="AL1217" s="324"/>
      <c r="AM1217" s="324"/>
    </row>
    <row r="1218" spans="1:39">
      <c r="A1218" s="324"/>
      <c r="B1218" s="324"/>
      <c r="C1218" s="324"/>
      <c r="D1218" s="324"/>
      <c r="E1218" s="324"/>
      <c r="F1218" s="324"/>
      <c r="G1218" s="324"/>
      <c r="H1218" s="324"/>
      <c r="I1218" s="325"/>
      <c r="J1218" s="324"/>
      <c r="K1218" s="324"/>
      <c r="L1218" s="324"/>
      <c r="M1218" s="324"/>
      <c r="N1218" s="324"/>
      <c r="O1218" s="324"/>
      <c r="P1218" s="324"/>
      <c r="Q1218" s="324"/>
      <c r="R1218" s="324"/>
      <c r="S1218" s="324"/>
      <c r="T1218" s="324"/>
      <c r="U1218" s="324"/>
      <c r="V1218" s="324"/>
      <c r="W1218" s="324"/>
      <c r="X1218" s="324"/>
      <c r="Y1218" s="324"/>
      <c r="Z1218" s="324"/>
      <c r="AA1218" s="324"/>
      <c r="AB1218" s="324"/>
      <c r="AC1218" s="324"/>
      <c r="AD1218" s="324"/>
      <c r="AE1218" s="324"/>
      <c r="AF1218" s="324"/>
      <c r="AG1218" s="324"/>
      <c r="AH1218" s="324"/>
      <c r="AI1218" s="324"/>
      <c r="AJ1218" s="324"/>
      <c r="AK1218" s="324"/>
      <c r="AL1218" s="324"/>
      <c r="AM1218" s="324"/>
    </row>
    <row r="1219" spans="1:39">
      <c r="A1219" s="324"/>
      <c r="B1219" s="324"/>
      <c r="C1219" s="324"/>
      <c r="D1219" s="324"/>
      <c r="E1219" s="324"/>
      <c r="F1219" s="324"/>
      <c r="G1219" s="324"/>
      <c r="H1219" s="324"/>
      <c r="I1219" s="325"/>
      <c r="J1219" s="324"/>
      <c r="K1219" s="324"/>
      <c r="L1219" s="324"/>
      <c r="M1219" s="324"/>
      <c r="N1219" s="324"/>
      <c r="O1219" s="324"/>
      <c r="P1219" s="324"/>
      <c r="Q1219" s="324"/>
      <c r="R1219" s="324"/>
      <c r="S1219" s="324"/>
      <c r="T1219" s="324"/>
      <c r="U1219" s="324"/>
      <c r="V1219" s="324"/>
      <c r="W1219" s="324"/>
      <c r="X1219" s="324"/>
      <c r="Y1219" s="324"/>
      <c r="Z1219" s="324"/>
      <c r="AA1219" s="324"/>
      <c r="AB1219" s="324"/>
      <c r="AC1219" s="324"/>
      <c r="AD1219" s="324"/>
      <c r="AE1219" s="324"/>
      <c r="AF1219" s="324"/>
      <c r="AG1219" s="324"/>
      <c r="AH1219" s="324"/>
      <c r="AI1219" s="324"/>
      <c r="AJ1219" s="324"/>
      <c r="AK1219" s="324"/>
      <c r="AL1219" s="324"/>
      <c r="AM1219" s="324"/>
    </row>
    <row r="1220" spans="1:39">
      <c r="A1220" s="324"/>
      <c r="B1220" s="324"/>
      <c r="C1220" s="324"/>
      <c r="D1220" s="324"/>
      <c r="E1220" s="324"/>
      <c r="F1220" s="324"/>
      <c r="G1220" s="324"/>
      <c r="H1220" s="324"/>
      <c r="I1220" s="325"/>
      <c r="J1220" s="324"/>
      <c r="K1220" s="324"/>
      <c r="L1220" s="324"/>
      <c r="M1220" s="324"/>
      <c r="N1220" s="324"/>
      <c r="O1220" s="324"/>
      <c r="P1220" s="324"/>
      <c r="Q1220" s="324"/>
      <c r="R1220" s="324"/>
      <c r="S1220" s="324"/>
      <c r="T1220" s="324"/>
      <c r="U1220" s="324"/>
      <c r="V1220" s="324"/>
      <c r="W1220" s="324"/>
      <c r="X1220" s="324"/>
      <c r="Y1220" s="324"/>
      <c r="Z1220" s="324"/>
      <c r="AA1220" s="324"/>
      <c r="AB1220" s="324"/>
      <c r="AC1220" s="324"/>
      <c r="AD1220" s="324"/>
      <c r="AE1220" s="324"/>
      <c r="AF1220" s="324"/>
      <c r="AG1220" s="324"/>
      <c r="AH1220" s="324"/>
      <c r="AI1220" s="324"/>
      <c r="AJ1220" s="324"/>
      <c r="AK1220" s="324"/>
      <c r="AL1220" s="324"/>
      <c r="AM1220" s="324"/>
    </row>
    <row r="1221" spans="1:39">
      <c r="A1221" s="324"/>
      <c r="B1221" s="324"/>
      <c r="C1221" s="324"/>
      <c r="D1221" s="324"/>
      <c r="E1221" s="324"/>
      <c r="F1221" s="324"/>
      <c r="G1221" s="324"/>
      <c r="H1221" s="324"/>
      <c r="I1221" s="325"/>
      <c r="J1221" s="324"/>
      <c r="K1221" s="324"/>
      <c r="L1221" s="324"/>
      <c r="M1221" s="324"/>
      <c r="N1221" s="324"/>
      <c r="O1221" s="324"/>
      <c r="P1221" s="324"/>
      <c r="Q1221" s="324"/>
      <c r="R1221" s="324"/>
      <c r="S1221" s="324"/>
      <c r="T1221" s="324"/>
      <c r="U1221" s="324"/>
      <c r="V1221" s="324"/>
      <c r="W1221" s="324"/>
      <c r="X1221" s="324"/>
      <c r="Y1221" s="324"/>
      <c r="Z1221" s="324"/>
      <c r="AA1221" s="324"/>
      <c r="AB1221" s="324"/>
      <c r="AC1221" s="324"/>
      <c r="AD1221" s="324"/>
      <c r="AE1221" s="324"/>
      <c r="AF1221" s="324"/>
      <c r="AG1221" s="324"/>
      <c r="AH1221" s="324"/>
      <c r="AI1221" s="324"/>
      <c r="AJ1221" s="324"/>
      <c r="AK1221" s="324"/>
      <c r="AL1221" s="324"/>
      <c r="AM1221" s="324"/>
    </row>
    <row r="1222" spans="1:39">
      <c r="A1222" s="324"/>
      <c r="B1222" s="324"/>
      <c r="C1222" s="324"/>
      <c r="D1222" s="324"/>
      <c r="E1222" s="324"/>
      <c r="F1222" s="324"/>
      <c r="G1222" s="324"/>
      <c r="H1222" s="324"/>
      <c r="I1222" s="325"/>
      <c r="J1222" s="324"/>
      <c r="K1222" s="324"/>
      <c r="L1222" s="324"/>
      <c r="M1222" s="324"/>
      <c r="N1222" s="324"/>
      <c r="O1222" s="324"/>
      <c r="P1222" s="324"/>
      <c r="Q1222" s="324"/>
      <c r="R1222" s="324"/>
      <c r="S1222" s="324"/>
      <c r="T1222" s="324"/>
      <c r="U1222" s="324"/>
      <c r="V1222" s="324"/>
      <c r="W1222" s="324"/>
      <c r="X1222" s="324"/>
      <c r="Y1222" s="324"/>
      <c r="Z1222" s="324"/>
      <c r="AA1222" s="324"/>
      <c r="AB1222" s="324"/>
      <c r="AC1222" s="324"/>
      <c r="AD1222" s="324"/>
      <c r="AE1222" s="324"/>
      <c r="AF1222" s="324"/>
      <c r="AG1222" s="324"/>
      <c r="AH1222" s="324"/>
      <c r="AI1222" s="324"/>
      <c r="AJ1222" s="324"/>
      <c r="AK1222" s="324"/>
      <c r="AL1222" s="324"/>
      <c r="AM1222" s="324"/>
    </row>
    <row r="1223" spans="1:39">
      <c r="A1223" s="324"/>
      <c r="B1223" s="324"/>
      <c r="C1223" s="324"/>
      <c r="D1223" s="324"/>
      <c r="E1223" s="324"/>
      <c r="F1223" s="324"/>
      <c r="G1223" s="324"/>
      <c r="H1223" s="324"/>
      <c r="I1223" s="325"/>
      <c r="J1223" s="324"/>
      <c r="K1223" s="324"/>
      <c r="L1223" s="324"/>
      <c r="M1223" s="324"/>
      <c r="N1223" s="324"/>
      <c r="O1223" s="324"/>
      <c r="P1223" s="324"/>
      <c r="Q1223" s="324"/>
      <c r="R1223" s="324"/>
      <c r="S1223" s="324"/>
      <c r="T1223" s="324"/>
      <c r="U1223" s="324"/>
      <c r="V1223" s="324"/>
      <c r="W1223" s="324"/>
      <c r="X1223" s="324"/>
      <c r="Y1223" s="324"/>
      <c r="Z1223" s="324"/>
      <c r="AA1223" s="324"/>
      <c r="AB1223" s="324"/>
      <c r="AC1223" s="324"/>
      <c r="AD1223" s="324"/>
      <c r="AE1223" s="324"/>
      <c r="AF1223" s="324"/>
      <c r="AG1223" s="324"/>
      <c r="AH1223" s="324"/>
      <c r="AI1223" s="324"/>
      <c r="AJ1223" s="324"/>
      <c r="AK1223" s="324"/>
      <c r="AL1223" s="324"/>
      <c r="AM1223" s="324"/>
    </row>
    <row r="1224" spans="1:39">
      <c r="A1224" s="324"/>
      <c r="B1224" s="324"/>
      <c r="C1224" s="324"/>
      <c r="D1224" s="324"/>
      <c r="E1224" s="324"/>
      <c r="F1224" s="324"/>
      <c r="G1224" s="324"/>
      <c r="H1224" s="324"/>
      <c r="I1224" s="325"/>
      <c r="J1224" s="324"/>
      <c r="K1224" s="324"/>
      <c r="L1224" s="324"/>
      <c r="M1224" s="324"/>
      <c r="N1224" s="324"/>
      <c r="O1224" s="324"/>
      <c r="P1224" s="324"/>
      <c r="Q1224" s="324"/>
      <c r="R1224" s="324"/>
      <c r="S1224" s="324"/>
      <c r="T1224" s="324"/>
      <c r="U1224" s="324"/>
      <c r="V1224" s="324"/>
      <c r="W1224" s="324"/>
      <c r="X1224" s="324"/>
      <c r="Y1224" s="324"/>
      <c r="Z1224" s="324"/>
      <c r="AA1224" s="324"/>
      <c r="AB1224" s="324"/>
      <c r="AC1224" s="324"/>
      <c r="AD1224" s="324"/>
      <c r="AE1224" s="324"/>
      <c r="AF1224" s="324"/>
      <c r="AG1224" s="324"/>
      <c r="AH1224" s="324"/>
      <c r="AI1224" s="324"/>
      <c r="AJ1224" s="324"/>
      <c r="AK1224" s="324"/>
      <c r="AL1224" s="324"/>
      <c r="AM1224" s="324"/>
    </row>
    <row r="1225" spans="1:39">
      <c r="A1225" s="324"/>
      <c r="B1225" s="324"/>
      <c r="C1225" s="324"/>
      <c r="D1225" s="324"/>
      <c r="E1225" s="324"/>
      <c r="F1225" s="324"/>
      <c r="G1225" s="324"/>
      <c r="H1225" s="324"/>
      <c r="I1225" s="325"/>
      <c r="J1225" s="324"/>
      <c r="K1225" s="324"/>
      <c r="L1225" s="324"/>
      <c r="M1225" s="324"/>
      <c r="N1225" s="324"/>
      <c r="O1225" s="324"/>
      <c r="P1225" s="324"/>
      <c r="Q1225" s="324"/>
      <c r="R1225" s="324"/>
      <c r="S1225" s="324"/>
      <c r="T1225" s="324"/>
      <c r="U1225" s="324"/>
      <c r="V1225" s="324"/>
      <c r="W1225" s="324"/>
      <c r="X1225" s="324"/>
      <c r="Y1225" s="324"/>
      <c r="Z1225" s="324"/>
      <c r="AA1225" s="324"/>
      <c r="AB1225" s="324"/>
      <c r="AC1225" s="324"/>
      <c r="AD1225" s="324"/>
      <c r="AE1225" s="324"/>
      <c r="AF1225" s="324"/>
      <c r="AG1225" s="324"/>
      <c r="AH1225" s="324"/>
      <c r="AI1225" s="324"/>
      <c r="AJ1225" s="324"/>
      <c r="AK1225" s="324"/>
      <c r="AL1225" s="324"/>
      <c r="AM1225" s="324"/>
    </row>
    <row r="1226" spans="1:39">
      <c r="A1226" s="324"/>
      <c r="B1226" s="324"/>
      <c r="C1226" s="324"/>
      <c r="D1226" s="324"/>
      <c r="E1226" s="324"/>
      <c r="F1226" s="324"/>
      <c r="G1226" s="324"/>
      <c r="H1226" s="324"/>
      <c r="I1226" s="325"/>
      <c r="J1226" s="324"/>
      <c r="K1226" s="324"/>
      <c r="L1226" s="324"/>
      <c r="M1226" s="324"/>
      <c r="N1226" s="324"/>
      <c r="O1226" s="324"/>
      <c r="P1226" s="324"/>
      <c r="Q1226" s="324"/>
      <c r="R1226" s="324"/>
      <c r="S1226" s="324"/>
      <c r="T1226" s="324"/>
      <c r="U1226" s="324"/>
      <c r="V1226" s="324"/>
      <c r="W1226" s="324"/>
      <c r="X1226" s="324"/>
      <c r="Y1226" s="324"/>
      <c r="Z1226" s="324"/>
      <c r="AA1226" s="324"/>
      <c r="AB1226" s="324"/>
      <c r="AC1226" s="324"/>
      <c r="AD1226" s="324"/>
      <c r="AE1226" s="324"/>
      <c r="AF1226" s="324"/>
      <c r="AG1226" s="324"/>
      <c r="AH1226" s="324"/>
      <c r="AI1226" s="324"/>
      <c r="AJ1226" s="324"/>
      <c r="AK1226" s="324"/>
      <c r="AL1226" s="324"/>
      <c r="AM1226" s="324"/>
    </row>
    <row r="1227" spans="1:39">
      <c r="A1227" s="324"/>
      <c r="B1227" s="324"/>
      <c r="C1227" s="324"/>
      <c r="D1227" s="324"/>
      <c r="E1227" s="324"/>
      <c r="F1227" s="324"/>
      <c r="G1227" s="324"/>
      <c r="H1227" s="324"/>
      <c r="I1227" s="325"/>
      <c r="J1227" s="324"/>
      <c r="K1227" s="324"/>
      <c r="L1227" s="324"/>
      <c r="M1227" s="324"/>
      <c r="N1227" s="324"/>
      <c r="O1227" s="324"/>
      <c r="P1227" s="324"/>
      <c r="Q1227" s="324"/>
      <c r="R1227" s="324"/>
      <c r="S1227" s="324"/>
      <c r="T1227" s="324"/>
      <c r="U1227" s="324"/>
      <c r="V1227" s="324"/>
      <c r="W1227" s="324"/>
      <c r="X1227" s="324"/>
      <c r="Y1227" s="324"/>
      <c r="Z1227" s="324"/>
      <c r="AA1227" s="324"/>
      <c r="AB1227" s="324"/>
      <c r="AC1227" s="324"/>
      <c r="AD1227" s="324"/>
      <c r="AE1227" s="324"/>
      <c r="AF1227" s="324"/>
      <c r="AG1227" s="324"/>
      <c r="AH1227" s="324"/>
      <c r="AI1227" s="324"/>
      <c r="AJ1227" s="324"/>
      <c r="AK1227" s="324"/>
      <c r="AL1227" s="324"/>
      <c r="AM1227" s="324"/>
    </row>
    <row r="1228" spans="1:39">
      <c r="A1228" s="324"/>
      <c r="B1228" s="324"/>
      <c r="C1228" s="324"/>
      <c r="D1228" s="324"/>
      <c r="E1228" s="324"/>
      <c r="F1228" s="324"/>
      <c r="G1228" s="324"/>
      <c r="H1228" s="324"/>
      <c r="I1228" s="325"/>
      <c r="J1228" s="324"/>
      <c r="K1228" s="324"/>
      <c r="L1228" s="324"/>
      <c r="M1228" s="324"/>
      <c r="N1228" s="324"/>
      <c r="O1228" s="324"/>
      <c r="P1228" s="324"/>
      <c r="Q1228" s="324"/>
      <c r="R1228" s="324"/>
      <c r="S1228" s="324"/>
      <c r="T1228" s="324"/>
      <c r="U1228" s="324"/>
      <c r="V1228" s="324"/>
      <c r="W1228" s="324"/>
      <c r="X1228" s="324"/>
      <c r="Y1228" s="324"/>
      <c r="Z1228" s="324"/>
      <c r="AA1228" s="324"/>
      <c r="AB1228" s="324"/>
      <c r="AC1228" s="324"/>
      <c r="AD1228" s="324"/>
      <c r="AE1228" s="324"/>
      <c r="AF1228" s="324"/>
      <c r="AG1228" s="324"/>
      <c r="AH1228" s="324"/>
      <c r="AI1228" s="324"/>
      <c r="AJ1228" s="324"/>
      <c r="AK1228" s="324"/>
      <c r="AL1228" s="324"/>
      <c r="AM1228" s="324"/>
    </row>
    <row r="1229" spans="1:39">
      <c r="A1229" s="324"/>
      <c r="B1229" s="324"/>
      <c r="C1229" s="324"/>
      <c r="D1229" s="324"/>
      <c r="E1229" s="324"/>
      <c r="F1229" s="324"/>
      <c r="G1229" s="324"/>
      <c r="H1229" s="324"/>
      <c r="I1229" s="325"/>
      <c r="J1229" s="324"/>
      <c r="K1229" s="324"/>
      <c r="L1229" s="324"/>
      <c r="M1229" s="324"/>
      <c r="N1229" s="324"/>
      <c r="O1229" s="324"/>
      <c r="P1229" s="324"/>
      <c r="Q1229" s="324"/>
      <c r="R1229" s="324"/>
      <c r="S1229" s="324"/>
      <c r="T1229" s="324"/>
      <c r="U1229" s="324"/>
      <c r="V1229" s="324"/>
      <c r="W1229" s="324"/>
      <c r="X1229" s="324"/>
      <c r="Y1229" s="324"/>
      <c r="Z1229" s="324"/>
      <c r="AA1229" s="324"/>
      <c r="AB1229" s="324"/>
      <c r="AC1229" s="324"/>
      <c r="AD1229" s="324"/>
      <c r="AE1229" s="324"/>
      <c r="AF1229" s="324"/>
      <c r="AG1229" s="324"/>
      <c r="AH1229" s="324"/>
      <c r="AI1229" s="324"/>
      <c r="AJ1229" s="324"/>
      <c r="AK1229" s="324"/>
      <c r="AL1229" s="324"/>
      <c r="AM1229" s="324"/>
    </row>
    <row r="1230" spans="1:39">
      <c r="A1230" s="324"/>
      <c r="B1230" s="324"/>
      <c r="C1230" s="324"/>
      <c r="D1230" s="324"/>
      <c r="E1230" s="324"/>
      <c r="F1230" s="324"/>
      <c r="G1230" s="324"/>
      <c r="H1230" s="324"/>
      <c r="I1230" s="325"/>
      <c r="J1230" s="324"/>
      <c r="K1230" s="324"/>
      <c r="L1230" s="324"/>
      <c r="M1230" s="324"/>
      <c r="N1230" s="324"/>
      <c r="O1230" s="324"/>
      <c r="P1230" s="324"/>
      <c r="Q1230" s="324"/>
      <c r="R1230" s="324"/>
      <c r="S1230" s="324"/>
      <c r="T1230" s="324"/>
      <c r="U1230" s="324"/>
      <c r="V1230" s="324"/>
      <c r="W1230" s="324"/>
      <c r="X1230" s="324"/>
      <c r="Y1230" s="324"/>
      <c r="Z1230" s="324"/>
      <c r="AA1230" s="324"/>
      <c r="AB1230" s="324"/>
      <c r="AC1230" s="324"/>
      <c r="AD1230" s="324"/>
      <c r="AE1230" s="324"/>
      <c r="AF1230" s="324"/>
      <c r="AG1230" s="324"/>
      <c r="AH1230" s="324"/>
      <c r="AI1230" s="324"/>
      <c r="AJ1230" s="324"/>
      <c r="AK1230" s="324"/>
      <c r="AL1230" s="324"/>
      <c r="AM1230" s="324"/>
    </row>
    <row r="1231" spans="1:39">
      <c r="A1231" s="324"/>
      <c r="B1231" s="324"/>
      <c r="C1231" s="324"/>
      <c r="D1231" s="324"/>
      <c r="E1231" s="324"/>
      <c r="F1231" s="324"/>
      <c r="G1231" s="324"/>
      <c r="H1231" s="324"/>
      <c r="I1231" s="325"/>
      <c r="J1231" s="324"/>
      <c r="K1231" s="324"/>
      <c r="L1231" s="324"/>
      <c r="M1231" s="324"/>
      <c r="N1231" s="324"/>
      <c r="O1231" s="324"/>
      <c r="P1231" s="324"/>
      <c r="Q1231" s="324"/>
      <c r="R1231" s="324"/>
      <c r="S1231" s="324"/>
      <c r="T1231" s="324"/>
      <c r="U1231" s="324"/>
      <c r="V1231" s="324"/>
      <c r="W1231" s="324"/>
      <c r="X1231" s="324"/>
      <c r="Y1231" s="324"/>
      <c r="Z1231" s="324"/>
      <c r="AA1231" s="324"/>
      <c r="AB1231" s="324"/>
      <c r="AC1231" s="324"/>
      <c r="AD1231" s="324"/>
      <c r="AE1231" s="324"/>
      <c r="AF1231" s="324"/>
      <c r="AG1231" s="324"/>
      <c r="AH1231" s="324"/>
      <c r="AI1231" s="324"/>
      <c r="AJ1231" s="324"/>
      <c r="AK1231" s="324"/>
      <c r="AL1231" s="324"/>
      <c r="AM1231" s="324"/>
    </row>
    <row r="1232" spans="1:39">
      <c r="A1232" s="324"/>
      <c r="B1232" s="324"/>
      <c r="C1232" s="324"/>
      <c r="D1232" s="324"/>
      <c r="E1232" s="324"/>
      <c r="F1232" s="324"/>
      <c r="G1232" s="324"/>
      <c r="H1232" s="324"/>
      <c r="I1232" s="325"/>
      <c r="J1232" s="324"/>
      <c r="K1232" s="324"/>
      <c r="L1232" s="324"/>
      <c r="M1232" s="324"/>
      <c r="N1232" s="324"/>
      <c r="O1232" s="324"/>
      <c r="P1232" s="324"/>
      <c r="Q1232" s="324"/>
      <c r="R1232" s="324"/>
      <c r="S1232" s="324"/>
      <c r="T1232" s="324"/>
      <c r="U1232" s="324"/>
      <c r="V1232" s="324"/>
      <c r="W1232" s="324"/>
      <c r="X1232" s="324"/>
      <c r="Y1232" s="324"/>
      <c r="Z1232" s="324"/>
      <c r="AA1232" s="324"/>
      <c r="AB1232" s="324"/>
      <c r="AC1232" s="324"/>
      <c r="AD1232" s="324"/>
      <c r="AE1232" s="324"/>
      <c r="AF1232" s="324"/>
      <c r="AG1232" s="324"/>
      <c r="AH1232" s="324"/>
      <c r="AI1232" s="324"/>
      <c r="AJ1232" s="324"/>
      <c r="AK1232" s="324"/>
      <c r="AL1232" s="324"/>
      <c r="AM1232" s="324"/>
    </row>
    <row r="1233" spans="1:39">
      <c r="A1233" s="324"/>
      <c r="B1233" s="324"/>
      <c r="C1233" s="324"/>
      <c r="D1233" s="324"/>
      <c r="E1233" s="324"/>
      <c r="F1233" s="324"/>
      <c r="G1233" s="324"/>
      <c r="H1233" s="324"/>
      <c r="I1233" s="325"/>
      <c r="J1233" s="324"/>
      <c r="K1233" s="324"/>
      <c r="L1233" s="324"/>
      <c r="M1233" s="324"/>
      <c r="N1233" s="324"/>
      <c r="O1233" s="324"/>
      <c r="P1233" s="324"/>
      <c r="Q1233" s="324"/>
      <c r="R1233" s="324"/>
      <c r="S1233" s="324"/>
      <c r="T1233" s="324"/>
      <c r="U1233" s="324"/>
      <c r="V1233" s="324"/>
      <c r="W1233" s="324"/>
      <c r="X1233" s="324"/>
      <c r="Y1233" s="324"/>
      <c r="Z1233" s="324"/>
      <c r="AA1233" s="324"/>
      <c r="AB1233" s="324"/>
      <c r="AC1233" s="324"/>
      <c r="AD1233" s="324"/>
      <c r="AE1233" s="324"/>
      <c r="AF1233" s="324"/>
      <c r="AG1233" s="324"/>
      <c r="AH1233" s="324"/>
      <c r="AI1233" s="324"/>
      <c r="AJ1233" s="324"/>
      <c r="AK1233" s="324"/>
      <c r="AL1233" s="324"/>
      <c r="AM1233" s="324"/>
    </row>
    <row r="1234" spans="1:39">
      <c r="A1234" s="324"/>
      <c r="B1234" s="324"/>
      <c r="C1234" s="324"/>
      <c r="D1234" s="324"/>
      <c r="E1234" s="324"/>
      <c r="F1234" s="324"/>
      <c r="G1234" s="324"/>
      <c r="H1234" s="324"/>
      <c r="I1234" s="325"/>
      <c r="J1234" s="324"/>
      <c r="K1234" s="324"/>
      <c r="L1234" s="324"/>
      <c r="M1234" s="324"/>
      <c r="N1234" s="324"/>
      <c r="O1234" s="324"/>
      <c r="P1234" s="324"/>
      <c r="Q1234" s="324"/>
      <c r="R1234" s="324"/>
      <c r="S1234" s="324"/>
      <c r="T1234" s="324"/>
      <c r="U1234" s="324"/>
      <c r="V1234" s="324"/>
      <c r="W1234" s="324"/>
      <c r="X1234" s="324"/>
      <c r="Y1234" s="324"/>
      <c r="Z1234" s="324"/>
      <c r="AA1234" s="324"/>
      <c r="AB1234" s="324"/>
      <c r="AC1234" s="324"/>
      <c r="AD1234" s="324"/>
      <c r="AE1234" s="324"/>
      <c r="AF1234" s="324"/>
      <c r="AG1234" s="324"/>
      <c r="AH1234" s="324"/>
      <c r="AI1234" s="324"/>
      <c r="AJ1234" s="324"/>
      <c r="AK1234" s="324"/>
      <c r="AL1234" s="324"/>
      <c r="AM1234" s="324"/>
    </row>
    <row r="1235" spans="1:39">
      <c r="A1235" s="324"/>
      <c r="B1235" s="324"/>
      <c r="C1235" s="324"/>
      <c r="D1235" s="324"/>
      <c r="E1235" s="324"/>
      <c r="F1235" s="324"/>
      <c r="G1235" s="324"/>
      <c r="H1235" s="324"/>
      <c r="I1235" s="325"/>
      <c r="J1235" s="324"/>
      <c r="K1235" s="324"/>
      <c r="L1235" s="324"/>
      <c r="M1235" s="324"/>
      <c r="N1235" s="324"/>
      <c r="O1235" s="324"/>
      <c r="P1235" s="324"/>
      <c r="Q1235" s="324"/>
      <c r="R1235" s="324"/>
      <c r="S1235" s="324"/>
      <c r="T1235" s="324"/>
      <c r="U1235" s="324"/>
      <c r="V1235" s="324"/>
      <c r="W1235" s="324"/>
      <c r="X1235" s="324"/>
      <c r="Y1235" s="324"/>
      <c r="Z1235" s="324"/>
      <c r="AA1235" s="324"/>
      <c r="AB1235" s="324"/>
      <c r="AC1235" s="324"/>
      <c r="AD1235" s="324"/>
      <c r="AE1235" s="324"/>
      <c r="AF1235" s="324"/>
      <c r="AG1235" s="324"/>
      <c r="AH1235" s="324"/>
      <c r="AI1235" s="324"/>
      <c r="AJ1235" s="324"/>
      <c r="AK1235" s="324"/>
      <c r="AL1235" s="324"/>
      <c r="AM1235" s="324"/>
    </row>
    <row r="1236" spans="1:39">
      <c r="A1236" s="324"/>
      <c r="B1236" s="324"/>
      <c r="C1236" s="324"/>
      <c r="D1236" s="324"/>
      <c r="E1236" s="324"/>
      <c r="F1236" s="324"/>
      <c r="G1236" s="324"/>
      <c r="H1236" s="324"/>
      <c r="I1236" s="325"/>
      <c r="J1236" s="324"/>
      <c r="K1236" s="324"/>
      <c r="L1236" s="324"/>
      <c r="M1236" s="324"/>
      <c r="N1236" s="324"/>
      <c r="O1236" s="324"/>
      <c r="P1236" s="324"/>
      <c r="Q1236" s="324"/>
      <c r="R1236" s="324"/>
      <c r="S1236" s="324"/>
      <c r="T1236" s="324"/>
      <c r="U1236" s="324"/>
      <c r="V1236" s="324"/>
      <c r="W1236" s="324"/>
      <c r="X1236" s="324"/>
      <c r="Y1236" s="324"/>
      <c r="Z1236" s="324"/>
      <c r="AA1236" s="324"/>
      <c r="AB1236" s="324"/>
      <c r="AC1236" s="324"/>
      <c r="AD1236" s="324"/>
      <c r="AE1236" s="324"/>
      <c r="AF1236" s="324"/>
      <c r="AG1236" s="324"/>
      <c r="AH1236" s="324"/>
      <c r="AI1236" s="324"/>
      <c r="AJ1236" s="324"/>
      <c r="AK1236" s="324"/>
      <c r="AL1236" s="324"/>
      <c r="AM1236" s="324"/>
    </row>
    <row r="1237" spans="1:39">
      <c r="A1237" s="324"/>
      <c r="B1237" s="324"/>
      <c r="C1237" s="324"/>
      <c r="D1237" s="324"/>
      <c r="E1237" s="324"/>
      <c r="F1237" s="324"/>
      <c r="G1237" s="324"/>
      <c r="H1237" s="324"/>
      <c r="I1237" s="325"/>
      <c r="J1237" s="324"/>
      <c r="K1237" s="324"/>
      <c r="L1237" s="324"/>
      <c r="M1237" s="324"/>
      <c r="N1237" s="324"/>
      <c r="O1237" s="324"/>
      <c r="P1237" s="324"/>
      <c r="Q1237" s="324"/>
      <c r="R1237" s="324"/>
      <c r="S1237" s="324"/>
      <c r="T1237" s="324"/>
      <c r="U1237" s="324"/>
      <c r="V1237" s="324"/>
      <c r="W1237" s="324"/>
      <c r="X1237" s="324"/>
      <c r="Y1237" s="324"/>
      <c r="Z1237" s="324"/>
      <c r="AA1237" s="324"/>
      <c r="AB1237" s="324"/>
      <c r="AC1237" s="324"/>
      <c r="AD1237" s="324"/>
      <c r="AE1237" s="324"/>
      <c r="AF1237" s="324"/>
      <c r="AG1237" s="324"/>
      <c r="AH1237" s="324"/>
      <c r="AI1237" s="324"/>
      <c r="AJ1237" s="324"/>
      <c r="AK1237" s="324"/>
      <c r="AL1237" s="324"/>
      <c r="AM1237" s="324"/>
    </row>
    <row r="1238" spans="1:39">
      <c r="A1238" s="324"/>
      <c r="B1238" s="324"/>
      <c r="C1238" s="324"/>
      <c r="D1238" s="324"/>
      <c r="E1238" s="324"/>
      <c r="F1238" s="324"/>
      <c r="G1238" s="324"/>
      <c r="H1238" s="324"/>
      <c r="I1238" s="325"/>
      <c r="J1238" s="324"/>
      <c r="K1238" s="324"/>
      <c r="L1238" s="324"/>
      <c r="M1238" s="324"/>
      <c r="N1238" s="324"/>
      <c r="O1238" s="324"/>
      <c r="P1238" s="324"/>
      <c r="Q1238" s="324"/>
      <c r="R1238" s="324"/>
      <c r="S1238" s="324"/>
      <c r="T1238" s="324"/>
      <c r="U1238" s="324"/>
      <c r="V1238" s="324"/>
      <c r="W1238" s="324"/>
      <c r="X1238" s="324"/>
      <c r="Y1238" s="324"/>
      <c r="Z1238" s="324"/>
      <c r="AA1238" s="324"/>
      <c r="AB1238" s="324"/>
      <c r="AC1238" s="324"/>
      <c r="AD1238" s="324"/>
      <c r="AE1238" s="324"/>
      <c r="AF1238" s="324"/>
      <c r="AG1238" s="324"/>
      <c r="AH1238" s="324"/>
      <c r="AI1238" s="324"/>
      <c r="AJ1238" s="324"/>
      <c r="AK1238" s="324"/>
      <c r="AL1238" s="324"/>
      <c r="AM1238" s="324"/>
    </row>
    <row r="1239" spans="1:39">
      <c r="A1239" s="324"/>
      <c r="B1239" s="324"/>
      <c r="C1239" s="324"/>
      <c r="D1239" s="324"/>
      <c r="E1239" s="324"/>
      <c r="F1239" s="324"/>
      <c r="G1239" s="324"/>
      <c r="H1239" s="324"/>
      <c r="I1239" s="325"/>
      <c r="J1239" s="324"/>
      <c r="K1239" s="324"/>
      <c r="L1239" s="324"/>
      <c r="M1239" s="324"/>
      <c r="N1239" s="324"/>
      <c r="O1239" s="324"/>
      <c r="P1239" s="324"/>
      <c r="Q1239" s="324"/>
      <c r="R1239" s="324"/>
      <c r="S1239" s="324"/>
      <c r="T1239" s="324"/>
      <c r="U1239" s="324"/>
      <c r="V1239" s="324"/>
      <c r="W1239" s="324"/>
      <c r="X1239" s="324"/>
      <c r="Y1239" s="324"/>
      <c r="Z1239" s="324"/>
      <c r="AA1239" s="324"/>
      <c r="AB1239" s="324"/>
      <c r="AC1239" s="324"/>
      <c r="AD1239" s="324"/>
      <c r="AE1239" s="324"/>
      <c r="AF1239" s="324"/>
      <c r="AG1239" s="324"/>
      <c r="AH1239" s="324"/>
      <c r="AI1239" s="324"/>
      <c r="AJ1239" s="324"/>
      <c r="AK1239" s="324"/>
      <c r="AL1239" s="324"/>
      <c r="AM1239" s="324"/>
    </row>
    <row r="1240" spans="1:39">
      <c r="A1240" s="324"/>
      <c r="B1240" s="324"/>
      <c r="C1240" s="324"/>
      <c r="D1240" s="324"/>
      <c r="E1240" s="324"/>
      <c r="F1240" s="324"/>
      <c r="G1240" s="324"/>
      <c r="H1240" s="324"/>
      <c r="I1240" s="325"/>
      <c r="J1240" s="324"/>
      <c r="K1240" s="324"/>
      <c r="L1240" s="324"/>
      <c r="M1240" s="324"/>
      <c r="N1240" s="324"/>
      <c r="O1240" s="324"/>
      <c r="P1240" s="324"/>
      <c r="Q1240" s="324"/>
      <c r="R1240" s="324"/>
      <c r="S1240" s="324"/>
      <c r="T1240" s="324"/>
      <c r="U1240" s="324"/>
      <c r="V1240" s="324"/>
      <c r="W1240" s="324"/>
      <c r="X1240" s="324"/>
      <c r="Y1240" s="324"/>
      <c r="Z1240" s="324"/>
      <c r="AA1240" s="324"/>
      <c r="AB1240" s="324"/>
      <c r="AC1240" s="324"/>
      <c r="AD1240" s="324"/>
      <c r="AE1240" s="324"/>
      <c r="AF1240" s="324"/>
      <c r="AG1240" s="324"/>
      <c r="AH1240" s="324"/>
      <c r="AI1240" s="324"/>
      <c r="AJ1240" s="324"/>
      <c r="AK1240" s="324"/>
      <c r="AL1240" s="324"/>
      <c r="AM1240" s="324"/>
    </row>
    <row r="1241" spans="1:39">
      <c r="A1241" s="324"/>
      <c r="B1241" s="324"/>
      <c r="C1241" s="324"/>
      <c r="D1241" s="324"/>
      <c r="E1241" s="324"/>
      <c r="F1241" s="324"/>
      <c r="G1241" s="324"/>
      <c r="H1241" s="324"/>
      <c r="I1241" s="325"/>
      <c r="J1241" s="324"/>
      <c r="K1241" s="324"/>
      <c r="L1241" s="324"/>
      <c r="M1241" s="324"/>
      <c r="N1241" s="324"/>
      <c r="O1241" s="324"/>
      <c r="P1241" s="324"/>
      <c r="Q1241" s="324"/>
      <c r="R1241" s="324"/>
      <c r="S1241" s="324"/>
      <c r="T1241" s="324"/>
      <c r="U1241" s="324"/>
      <c r="V1241" s="324"/>
      <c r="W1241" s="324"/>
      <c r="X1241" s="324"/>
      <c r="Y1241" s="324"/>
      <c r="Z1241" s="324"/>
      <c r="AA1241" s="324"/>
      <c r="AB1241" s="324"/>
      <c r="AC1241" s="324"/>
      <c r="AD1241" s="324"/>
      <c r="AE1241" s="324"/>
      <c r="AF1241" s="324"/>
      <c r="AG1241" s="324"/>
      <c r="AH1241" s="324"/>
      <c r="AI1241" s="324"/>
      <c r="AJ1241" s="324"/>
      <c r="AK1241" s="324"/>
      <c r="AL1241" s="324"/>
      <c r="AM1241" s="324"/>
    </row>
    <row r="1242" spans="1:39">
      <c r="A1242" s="324"/>
      <c r="B1242" s="324"/>
      <c r="C1242" s="324"/>
      <c r="D1242" s="324"/>
      <c r="E1242" s="324"/>
      <c r="F1242" s="324"/>
      <c r="G1242" s="324"/>
      <c r="H1242" s="324"/>
      <c r="I1242" s="325"/>
      <c r="J1242" s="324"/>
      <c r="K1242" s="324"/>
      <c r="L1242" s="324"/>
      <c r="M1242" s="324"/>
      <c r="N1242" s="324"/>
      <c r="O1242" s="324"/>
      <c r="P1242" s="324"/>
      <c r="Q1242" s="324"/>
      <c r="R1242" s="324"/>
      <c r="S1242" s="324"/>
      <c r="T1242" s="324"/>
      <c r="U1242" s="324"/>
      <c r="V1242" s="324"/>
      <c r="W1242" s="324"/>
      <c r="X1242" s="324"/>
      <c r="Y1242" s="324"/>
      <c r="Z1242" s="324"/>
      <c r="AA1242" s="324"/>
      <c r="AB1242" s="324"/>
      <c r="AC1242" s="324"/>
      <c r="AD1242" s="324"/>
      <c r="AE1242" s="324"/>
      <c r="AF1242" s="324"/>
      <c r="AG1242" s="324"/>
      <c r="AH1242" s="324"/>
      <c r="AI1242" s="324"/>
      <c r="AJ1242" s="324"/>
      <c r="AK1242" s="324"/>
      <c r="AL1242" s="324"/>
      <c r="AM1242" s="324"/>
    </row>
    <row r="1243" spans="1:39">
      <c r="A1243" s="324"/>
      <c r="B1243" s="324"/>
      <c r="C1243" s="324"/>
      <c r="D1243" s="324"/>
      <c r="E1243" s="324"/>
      <c r="F1243" s="324"/>
      <c r="G1243" s="324"/>
      <c r="H1243" s="324"/>
      <c r="I1243" s="325"/>
      <c r="J1243" s="324"/>
      <c r="K1243" s="324"/>
      <c r="L1243" s="324"/>
      <c r="M1243" s="324"/>
      <c r="N1243" s="324"/>
      <c r="O1243" s="324"/>
      <c r="P1243" s="324"/>
      <c r="Q1243" s="324"/>
      <c r="R1243" s="324"/>
      <c r="S1243" s="324"/>
      <c r="T1243" s="324"/>
      <c r="U1243" s="324"/>
      <c r="V1243" s="324"/>
      <c r="W1243" s="324"/>
      <c r="X1243" s="324"/>
      <c r="Y1243" s="324"/>
      <c r="Z1243" s="324"/>
      <c r="AA1243" s="324"/>
      <c r="AB1243" s="324"/>
      <c r="AC1243" s="324"/>
      <c r="AD1243" s="324"/>
      <c r="AE1243" s="324"/>
      <c r="AF1243" s="324"/>
      <c r="AG1243" s="324"/>
      <c r="AH1243" s="324"/>
      <c r="AI1243" s="324"/>
      <c r="AJ1243" s="324"/>
      <c r="AK1243" s="324"/>
      <c r="AL1243" s="324"/>
      <c r="AM1243" s="324"/>
    </row>
    <row r="1244" spans="1:39">
      <c r="A1244" s="324"/>
      <c r="B1244" s="324"/>
      <c r="C1244" s="324"/>
      <c r="D1244" s="324"/>
      <c r="E1244" s="324"/>
      <c r="F1244" s="324"/>
      <c r="G1244" s="324"/>
      <c r="H1244" s="324"/>
      <c r="I1244" s="325"/>
      <c r="J1244" s="324"/>
      <c r="K1244" s="324"/>
      <c r="L1244" s="324"/>
      <c r="M1244" s="324"/>
      <c r="N1244" s="324"/>
      <c r="O1244" s="324"/>
      <c r="P1244" s="324"/>
      <c r="Q1244" s="324"/>
      <c r="R1244" s="324"/>
      <c r="S1244" s="324"/>
      <c r="T1244" s="324"/>
      <c r="U1244" s="324"/>
      <c r="V1244" s="324"/>
      <c r="W1244" s="324"/>
      <c r="X1244" s="324"/>
      <c r="Y1244" s="324"/>
      <c r="Z1244" s="324"/>
      <c r="AA1244" s="324"/>
      <c r="AB1244" s="324"/>
      <c r="AC1244" s="324"/>
      <c r="AD1244" s="324"/>
      <c r="AE1244" s="324"/>
      <c r="AF1244" s="324"/>
      <c r="AG1244" s="324"/>
      <c r="AH1244" s="324"/>
      <c r="AI1244" s="324"/>
      <c r="AJ1244" s="324"/>
      <c r="AK1244" s="324"/>
      <c r="AL1244" s="324"/>
      <c r="AM1244" s="324"/>
    </row>
    <row r="1245" spans="1:39">
      <c r="A1245" s="324"/>
      <c r="B1245" s="324"/>
      <c r="C1245" s="324"/>
      <c r="D1245" s="324"/>
      <c r="E1245" s="324"/>
      <c r="F1245" s="324"/>
      <c r="G1245" s="324"/>
      <c r="H1245" s="324"/>
      <c r="I1245" s="325"/>
      <c r="J1245" s="324"/>
      <c r="K1245" s="324"/>
      <c r="L1245" s="324"/>
      <c r="M1245" s="324"/>
      <c r="N1245" s="324"/>
      <c r="O1245" s="324"/>
      <c r="P1245" s="324"/>
      <c r="Q1245" s="324"/>
      <c r="R1245" s="324"/>
      <c r="S1245" s="324"/>
      <c r="T1245" s="324"/>
      <c r="U1245" s="324"/>
      <c r="V1245" s="324"/>
      <c r="W1245" s="324"/>
      <c r="X1245" s="324"/>
      <c r="Y1245" s="324"/>
      <c r="Z1245" s="324"/>
      <c r="AA1245" s="324"/>
      <c r="AB1245" s="324"/>
      <c r="AC1245" s="324"/>
      <c r="AD1245" s="324"/>
      <c r="AE1245" s="324"/>
      <c r="AF1245" s="324"/>
      <c r="AG1245" s="324"/>
      <c r="AH1245" s="324"/>
      <c r="AI1245" s="324"/>
      <c r="AJ1245" s="324"/>
      <c r="AK1245" s="324"/>
      <c r="AL1245" s="324"/>
      <c r="AM1245" s="324"/>
    </row>
    <row r="1246" spans="1:39">
      <c r="A1246" s="324"/>
      <c r="B1246" s="324"/>
      <c r="C1246" s="324"/>
      <c r="D1246" s="324"/>
      <c r="E1246" s="324"/>
      <c r="F1246" s="324"/>
      <c r="G1246" s="324"/>
      <c r="H1246" s="324"/>
      <c r="I1246" s="325"/>
      <c r="J1246" s="324"/>
      <c r="K1246" s="324"/>
      <c r="L1246" s="324"/>
      <c r="M1246" s="324"/>
      <c r="N1246" s="324"/>
      <c r="O1246" s="324"/>
      <c r="P1246" s="324"/>
      <c r="Q1246" s="324"/>
      <c r="R1246" s="324"/>
      <c r="S1246" s="324"/>
      <c r="T1246" s="324"/>
      <c r="U1246" s="324"/>
      <c r="V1246" s="324"/>
      <c r="W1246" s="324"/>
      <c r="X1246" s="324"/>
      <c r="Y1246" s="324"/>
      <c r="Z1246" s="324"/>
      <c r="AA1246" s="324"/>
      <c r="AB1246" s="324"/>
      <c r="AC1246" s="324"/>
      <c r="AD1246" s="324"/>
      <c r="AE1246" s="324"/>
      <c r="AF1246" s="324"/>
      <c r="AG1246" s="324"/>
      <c r="AH1246" s="324"/>
      <c r="AI1246" s="324"/>
      <c r="AJ1246" s="324"/>
      <c r="AK1246" s="324"/>
      <c r="AL1246" s="324"/>
      <c r="AM1246" s="324"/>
    </row>
    <row r="1247" spans="1:39">
      <c r="A1247" s="324"/>
      <c r="B1247" s="324"/>
      <c r="C1247" s="324"/>
      <c r="D1247" s="324"/>
      <c r="E1247" s="324"/>
      <c r="F1247" s="324"/>
      <c r="G1247" s="324"/>
      <c r="H1247" s="324"/>
      <c r="I1247" s="325"/>
      <c r="J1247" s="324"/>
      <c r="K1247" s="324"/>
      <c r="L1247" s="324"/>
      <c r="M1247" s="324"/>
      <c r="N1247" s="324"/>
      <c r="O1247" s="324"/>
      <c r="P1247" s="324"/>
      <c r="Q1247" s="324"/>
      <c r="R1247" s="324"/>
      <c r="S1247" s="324"/>
      <c r="T1247" s="324"/>
      <c r="U1247" s="324"/>
      <c r="V1247" s="324"/>
      <c r="W1247" s="324"/>
      <c r="X1247" s="324"/>
      <c r="Y1247" s="324"/>
      <c r="Z1247" s="324"/>
      <c r="AA1247" s="324"/>
      <c r="AB1247" s="324"/>
      <c r="AC1247" s="324"/>
      <c r="AD1247" s="324"/>
      <c r="AE1247" s="324"/>
      <c r="AF1247" s="324"/>
      <c r="AG1247" s="324"/>
      <c r="AH1247" s="324"/>
      <c r="AI1247" s="324"/>
      <c r="AJ1247" s="324"/>
      <c r="AK1247" s="324"/>
      <c r="AL1247" s="324"/>
      <c r="AM1247" s="324"/>
    </row>
    <row r="1248" spans="1:39">
      <c r="A1248" s="324"/>
      <c r="B1248" s="324"/>
      <c r="C1248" s="324"/>
      <c r="D1248" s="324"/>
      <c r="E1248" s="324"/>
      <c r="F1248" s="324"/>
      <c r="G1248" s="324"/>
      <c r="H1248" s="324"/>
      <c r="I1248" s="325"/>
      <c r="J1248" s="324"/>
      <c r="K1248" s="324"/>
      <c r="L1248" s="324"/>
      <c r="M1248" s="324"/>
      <c r="N1248" s="324"/>
      <c r="O1248" s="324"/>
      <c r="P1248" s="324"/>
      <c r="Q1248" s="324"/>
      <c r="R1248" s="324"/>
      <c r="S1248" s="324"/>
      <c r="T1248" s="324"/>
      <c r="U1248" s="324"/>
      <c r="V1248" s="324"/>
      <c r="W1248" s="324"/>
      <c r="X1248" s="324"/>
      <c r="Y1248" s="324"/>
      <c r="Z1248" s="324"/>
      <c r="AA1248" s="324"/>
      <c r="AB1248" s="324"/>
      <c r="AC1248" s="324"/>
      <c r="AD1248" s="324"/>
      <c r="AE1248" s="324"/>
      <c r="AF1248" s="324"/>
      <c r="AG1248" s="324"/>
      <c r="AH1248" s="324"/>
      <c r="AI1248" s="324"/>
      <c r="AJ1248" s="324"/>
      <c r="AK1248" s="324"/>
      <c r="AL1248" s="324"/>
      <c r="AM1248" s="324"/>
    </row>
    <row r="1249" spans="1:39">
      <c r="A1249" s="324"/>
      <c r="B1249" s="324"/>
      <c r="C1249" s="324"/>
      <c r="D1249" s="324"/>
      <c r="E1249" s="324"/>
      <c r="F1249" s="324"/>
      <c r="G1249" s="324"/>
      <c r="H1249" s="324"/>
      <c r="I1249" s="325"/>
      <c r="J1249" s="324"/>
      <c r="K1249" s="324"/>
      <c r="L1249" s="324"/>
      <c r="M1249" s="324"/>
      <c r="N1249" s="324"/>
      <c r="O1249" s="324"/>
      <c r="P1249" s="324"/>
      <c r="Q1249" s="324"/>
      <c r="R1249" s="324"/>
      <c r="S1249" s="324"/>
      <c r="T1249" s="324"/>
      <c r="U1249" s="324"/>
      <c r="V1249" s="324"/>
      <c r="W1249" s="324"/>
      <c r="X1249" s="324"/>
      <c r="Y1249" s="324"/>
      <c r="Z1249" s="324"/>
      <c r="AA1249" s="324"/>
      <c r="AB1249" s="324"/>
      <c r="AC1249" s="324"/>
      <c r="AD1249" s="324"/>
      <c r="AE1249" s="324"/>
      <c r="AF1249" s="324"/>
      <c r="AG1249" s="324"/>
      <c r="AH1249" s="324"/>
      <c r="AI1249" s="324"/>
      <c r="AJ1249" s="324"/>
      <c r="AK1249" s="324"/>
      <c r="AL1249" s="324"/>
      <c r="AM1249" s="324"/>
    </row>
    <row r="1250" spans="1:39">
      <c r="A1250" s="324"/>
      <c r="B1250" s="324"/>
      <c r="C1250" s="324"/>
      <c r="D1250" s="324"/>
      <c r="E1250" s="324"/>
      <c r="F1250" s="324"/>
      <c r="G1250" s="324"/>
      <c r="H1250" s="324"/>
      <c r="I1250" s="325"/>
      <c r="J1250" s="324"/>
      <c r="K1250" s="324"/>
      <c r="L1250" s="324"/>
      <c r="M1250" s="324"/>
      <c r="N1250" s="324"/>
      <c r="O1250" s="324"/>
      <c r="P1250" s="324"/>
      <c r="Q1250" s="324"/>
      <c r="R1250" s="324"/>
      <c r="S1250" s="324"/>
      <c r="T1250" s="324"/>
      <c r="U1250" s="324"/>
      <c r="V1250" s="324"/>
      <c r="W1250" s="324"/>
      <c r="X1250" s="324"/>
      <c r="Y1250" s="324"/>
      <c r="Z1250" s="324"/>
      <c r="AA1250" s="324"/>
      <c r="AB1250" s="324"/>
      <c r="AC1250" s="324"/>
      <c r="AD1250" s="324"/>
      <c r="AE1250" s="324"/>
      <c r="AF1250" s="324"/>
      <c r="AG1250" s="324"/>
      <c r="AH1250" s="324"/>
      <c r="AI1250" s="324"/>
      <c r="AJ1250" s="324"/>
      <c r="AK1250" s="324"/>
      <c r="AL1250" s="324"/>
      <c r="AM1250" s="324"/>
    </row>
    <row r="1251" spans="1:39">
      <c r="A1251" s="324"/>
      <c r="B1251" s="324"/>
      <c r="C1251" s="324"/>
      <c r="D1251" s="324"/>
      <c r="E1251" s="324"/>
      <c r="F1251" s="324"/>
      <c r="G1251" s="324"/>
      <c r="H1251" s="324"/>
      <c r="I1251" s="325"/>
      <c r="J1251" s="324"/>
      <c r="K1251" s="324"/>
      <c r="L1251" s="324"/>
      <c r="M1251" s="324"/>
      <c r="N1251" s="324"/>
      <c r="O1251" s="324"/>
      <c r="P1251" s="324"/>
      <c r="Q1251" s="324"/>
      <c r="R1251" s="324"/>
      <c r="S1251" s="324"/>
      <c r="T1251" s="324"/>
      <c r="U1251" s="324"/>
      <c r="V1251" s="324"/>
      <c r="W1251" s="324"/>
      <c r="X1251" s="324"/>
      <c r="Y1251" s="324"/>
      <c r="Z1251" s="324"/>
      <c r="AA1251" s="324"/>
      <c r="AB1251" s="324"/>
      <c r="AC1251" s="324"/>
      <c r="AD1251" s="324"/>
      <c r="AE1251" s="324"/>
      <c r="AF1251" s="324"/>
      <c r="AG1251" s="324"/>
      <c r="AH1251" s="324"/>
      <c r="AI1251" s="324"/>
      <c r="AJ1251" s="324"/>
      <c r="AK1251" s="324"/>
      <c r="AL1251" s="324"/>
      <c r="AM1251" s="324"/>
    </row>
    <row r="1252" spans="1:39">
      <c r="A1252" s="324"/>
      <c r="B1252" s="324"/>
      <c r="C1252" s="324"/>
      <c r="D1252" s="324"/>
      <c r="E1252" s="324"/>
      <c r="F1252" s="324"/>
      <c r="G1252" s="324"/>
      <c r="H1252" s="324"/>
      <c r="I1252" s="325"/>
      <c r="J1252" s="324"/>
      <c r="K1252" s="324"/>
      <c r="L1252" s="324"/>
      <c r="M1252" s="324"/>
      <c r="N1252" s="324"/>
      <c r="O1252" s="324"/>
      <c r="P1252" s="324"/>
      <c r="Q1252" s="324"/>
      <c r="R1252" s="324"/>
      <c r="S1252" s="324"/>
      <c r="T1252" s="324"/>
      <c r="U1252" s="324"/>
      <c r="V1252" s="324"/>
      <c r="W1252" s="324"/>
      <c r="X1252" s="324"/>
      <c r="Y1252" s="324"/>
      <c r="Z1252" s="324"/>
      <c r="AA1252" s="324"/>
      <c r="AB1252" s="324"/>
      <c r="AC1252" s="324"/>
      <c r="AD1252" s="324"/>
      <c r="AE1252" s="324"/>
      <c r="AF1252" s="324"/>
      <c r="AG1252" s="324"/>
      <c r="AH1252" s="324"/>
      <c r="AI1252" s="324"/>
      <c r="AJ1252" s="324"/>
      <c r="AK1252" s="324"/>
      <c r="AL1252" s="324"/>
      <c r="AM1252" s="324"/>
    </row>
    <row r="1253" spans="1:39">
      <c r="A1253" s="324"/>
      <c r="B1253" s="324"/>
      <c r="C1253" s="324"/>
      <c r="D1253" s="324"/>
      <c r="E1253" s="324"/>
      <c r="F1253" s="324"/>
      <c r="G1253" s="324"/>
      <c r="H1253" s="324"/>
      <c r="I1253" s="325"/>
      <c r="J1253" s="324"/>
      <c r="K1253" s="324"/>
      <c r="L1253" s="324"/>
      <c r="M1253" s="324"/>
      <c r="N1253" s="324"/>
      <c r="O1253" s="324"/>
      <c r="P1253" s="324"/>
      <c r="Q1253" s="324"/>
      <c r="R1253" s="324"/>
      <c r="S1253" s="324"/>
      <c r="T1253" s="324"/>
      <c r="U1253" s="324"/>
      <c r="V1253" s="324"/>
      <c r="W1253" s="324"/>
      <c r="X1253" s="324"/>
      <c r="Y1253" s="324"/>
      <c r="Z1253" s="324"/>
      <c r="AA1253" s="324"/>
      <c r="AB1253" s="324"/>
      <c r="AC1253" s="324"/>
      <c r="AD1253" s="324"/>
      <c r="AE1253" s="324"/>
      <c r="AF1253" s="324"/>
      <c r="AG1253" s="324"/>
      <c r="AH1253" s="324"/>
      <c r="AI1253" s="324"/>
      <c r="AJ1253" s="324"/>
      <c r="AK1253" s="324"/>
      <c r="AL1253" s="324"/>
      <c r="AM1253" s="324"/>
    </row>
    <row r="1254" spans="1:39">
      <c r="A1254" s="324"/>
      <c r="B1254" s="324"/>
      <c r="C1254" s="324"/>
      <c r="D1254" s="324"/>
      <c r="E1254" s="324"/>
      <c r="F1254" s="324"/>
      <c r="G1254" s="324"/>
      <c r="H1254" s="324"/>
      <c r="I1254" s="325"/>
      <c r="J1254" s="324"/>
      <c r="K1254" s="324"/>
      <c r="L1254" s="324"/>
      <c r="M1254" s="324"/>
      <c r="N1254" s="324"/>
      <c r="O1254" s="324"/>
      <c r="P1254" s="324"/>
      <c r="Q1254" s="324"/>
      <c r="R1254" s="324"/>
      <c r="S1254" s="324"/>
      <c r="T1254" s="324"/>
      <c r="U1254" s="324"/>
      <c r="V1254" s="324"/>
      <c r="W1254" s="324"/>
      <c r="X1254" s="324"/>
      <c r="Y1254" s="324"/>
      <c r="Z1254" s="324"/>
      <c r="AA1254" s="324"/>
      <c r="AB1254" s="324"/>
      <c r="AC1254" s="324"/>
      <c r="AD1254" s="324"/>
      <c r="AE1254" s="324"/>
      <c r="AF1254" s="324"/>
      <c r="AG1254" s="324"/>
      <c r="AH1254" s="324"/>
      <c r="AI1254" s="324"/>
      <c r="AJ1254" s="324"/>
      <c r="AK1254" s="324"/>
      <c r="AL1254" s="324"/>
      <c r="AM1254" s="324"/>
    </row>
    <row r="1255" spans="1:39">
      <c r="A1255" s="324"/>
      <c r="B1255" s="324"/>
      <c r="C1255" s="324"/>
      <c r="D1255" s="324"/>
      <c r="E1255" s="324"/>
      <c r="F1255" s="324"/>
      <c r="G1255" s="324"/>
      <c r="H1255" s="324"/>
      <c r="I1255" s="325"/>
      <c r="J1255" s="324"/>
      <c r="K1255" s="324"/>
      <c r="L1255" s="324"/>
      <c r="M1255" s="324"/>
      <c r="N1255" s="324"/>
      <c r="O1255" s="324"/>
      <c r="P1255" s="324"/>
      <c r="Q1255" s="324"/>
      <c r="R1255" s="324"/>
      <c r="S1255" s="324"/>
      <c r="T1255" s="324"/>
      <c r="U1255" s="324"/>
      <c r="V1255" s="324"/>
      <c r="W1255" s="324"/>
      <c r="X1255" s="324"/>
      <c r="Y1255" s="324"/>
      <c r="Z1255" s="324"/>
      <c r="AA1255" s="324"/>
      <c r="AB1255" s="324"/>
      <c r="AC1255" s="324"/>
      <c r="AD1255" s="324"/>
      <c r="AE1255" s="324"/>
      <c r="AF1255" s="324"/>
      <c r="AG1255" s="324"/>
      <c r="AH1255" s="324"/>
      <c r="AI1255" s="324"/>
      <c r="AJ1255" s="324"/>
      <c r="AK1255" s="324"/>
      <c r="AL1255" s="324"/>
      <c r="AM1255" s="324"/>
    </row>
    <row r="1256" spans="1:39">
      <c r="A1256" s="324"/>
      <c r="B1256" s="324"/>
      <c r="C1256" s="324"/>
      <c r="D1256" s="324"/>
      <c r="E1256" s="324"/>
      <c r="F1256" s="324"/>
      <c r="G1256" s="324"/>
      <c r="H1256" s="324"/>
      <c r="I1256" s="325"/>
      <c r="J1256" s="324"/>
      <c r="K1256" s="324"/>
      <c r="L1256" s="324"/>
      <c r="M1256" s="324"/>
      <c r="N1256" s="324"/>
      <c r="O1256" s="324"/>
      <c r="P1256" s="324"/>
      <c r="Q1256" s="324"/>
      <c r="R1256" s="324"/>
      <c r="S1256" s="324"/>
      <c r="T1256" s="324"/>
      <c r="U1256" s="324"/>
      <c r="V1256" s="324"/>
      <c r="W1256" s="324"/>
      <c r="X1256" s="324"/>
      <c r="Y1256" s="324"/>
      <c r="Z1256" s="324"/>
      <c r="AA1256" s="324"/>
      <c r="AB1256" s="324"/>
      <c r="AC1256" s="324"/>
      <c r="AD1256" s="324"/>
      <c r="AE1256" s="324"/>
      <c r="AF1256" s="324"/>
      <c r="AG1256" s="324"/>
      <c r="AH1256" s="324"/>
      <c r="AI1256" s="324"/>
      <c r="AJ1256" s="324"/>
      <c r="AK1256" s="324"/>
      <c r="AL1256" s="324"/>
      <c r="AM1256" s="324"/>
    </row>
    <row r="1257" spans="1:39">
      <c r="A1257" s="324"/>
      <c r="B1257" s="324"/>
      <c r="C1257" s="324"/>
      <c r="D1257" s="324"/>
      <c r="E1257" s="324"/>
      <c r="F1257" s="324"/>
      <c r="G1257" s="324"/>
      <c r="H1257" s="324"/>
      <c r="I1257" s="325"/>
      <c r="J1257" s="324"/>
      <c r="K1257" s="324"/>
      <c r="L1257" s="324"/>
      <c r="M1257" s="324"/>
      <c r="N1257" s="324"/>
      <c r="O1257" s="324"/>
      <c r="P1257" s="324"/>
      <c r="Q1257" s="324"/>
      <c r="R1257" s="324"/>
      <c r="S1257" s="324"/>
      <c r="T1257" s="324"/>
      <c r="U1257" s="324"/>
      <c r="V1257" s="324"/>
      <c r="W1257" s="324"/>
      <c r="X1257" s="324"/>
      <c r="Y1257" s="324"/>
      <c r="Z1257" s="324"/>
      <c r="AA1257" s="324"/>
      <c r="AB1257" s="324"/>
      <c r="AC1257" s="324"/>
      <c r="AD1257" s="324"/>
      <c r="AE1257" s="324"/>
      <c r="AF1257" s="324"/>
      <c r="AG1257" s="324"/>
      <c r="AH1257" s="324"/>
      <c r="AI1257" s="324"/>
      <c r="AJ1257" s="324"/>
      <c r="AK1257" s="324"/>
      <c r="AL1257" s="324"/>
      <c r="AM1257" s="324"/>
    </row>
    <row r="1258" spans="1:39">
      <c r="A1258" s="324"/>
      <c r="B1258" s="324"/>
      <c r="C1258" s="324"/>
      <c r="D1258" s="324"/>
      <c r="E1258" s="324"/>
      <c r="F1258" s="324"/>
      <c r="G1258" s="324"/>
      <c r="H1258" s="324"/>
      <c r="I1258" s="325"/>
      <c r="J1258" s="324"/>
      <c r="K1258" s="324"/>
      <c r="L1258" s="324"/>
      <c r="M1258" s="324"/>
      <c r="N1258" s="324"/>
      <c r="O1258" s="324"/>
      <c r="P1258" s="324"/>
      <c r="Q1258" s="324"/>
      <c r="R1258" s="324"/>
      <c r="S1258" s="324"/>
      <c r="T1258" s="324"/>
      <c r="U1258" s="324"/>
      <c r="V1258" s="324"/>
      <c r="W1258" s="324"/>
      <c r="X1258" s="324"/>
      <c r="Y1258" s="324"/>
      <c r="Z1258" s="324"/>
      <c r="AA1258" s="324"/>
      <c r="AB1258" s="324"/>
      <c r="AC1258" s="324"/>
      <c r="AD1258" s="324"/>
      <c r="AE1258" s="324"/>
      <c r="AF1258" s="324"/>
      <c r="AG1258" s="324"/>
      <c r="AH1258" s="324"/>
      <c r="AI1258" s="324"/>
      <c r="AJ1258" s="324"/>
      <c r="AK1258" s="324"/>
      <c r="AL1258" s="324"/>
      <c r="AM1258" s="324"/>
    </row>
    <row r="1259" spans="1:39">
      <c r="A1259" s="324"/>
      <c r="B1259" s="324"/>
      <c r="C1259" s="324"/>
      <c r="D1259" s="324"/>
      <c r="E1259" s="324"/>
      <c r="F1259" s="324"/>
      <c r="G1259" s="324"/>
      <c r="H1259" s="324"/>
      <c r="I1259" s="325"/>
      <c r="J1259" s="324"/>
      <c r="K1259" s="324"/>
      <c r="L1259" s="324"/>
      <c r="M1259" s="324"/>
      <c r="N1259" s="324"/>
      <c r="O1259" s="324"/>
      <c r="P1259" s="324"/>
      <c r="Q1259" s="324"/>
      <c r="R1259" s="324"/>
      <c r="S1259" s="324"/>
      <c r="T1259" s="324"/>
      <c r="U1259" s="324"/>
      <c r="V1259" s="324"/>
      <c r="W1259" s="324"/>
      <c r="X1259" s="324"/>
      <c r="Y1259" s="324"/>
      <c r="Z1259" s="324"/>
      <c r="AA1259" s="324"/>
      <c r="AB1259" s="324"/>
      <c r="AC1259" s="324"/>
      <c r="AD1259" s="324"/>
      <c r="AE1259" s="324"/>
      <c r="AF1259" s="324"/>
      <c r="AG1259" s="324"/>
      <c r="AH1259" s="324"/>
      <c r="AI1259" s="324"/>
      <c r="AJ1259" s="324"/>
      <c r="AK1259" s="324"/>
      <c r="AL1259" s="324"/>
      <c r="AM1259" s="324"/>
    </row>
    <row r="1260" spans="1:39">
      <c r="A1260" s="324"/>
      <c r="B1260" s="324"/>
      <c r="C1260" s="324"/>
      <c r="D1260" s="324"/>
      <c r="E1260" s="324"/>
      <c r="F1260" s="324"/>
      <c r="G1260" s="324"/>
      <c r="H1260" s="324"/>
      <c r="I1260" s="325"/>
      <c r="J1260" s="324"/>
      <c r="K1260" s="324"/>
      <c r="L1260" s="324"/>
      <c r="M1260" s="324"/>
      <c r="N1260" s="324"/>
      <c r="O1260" s="324"/>
      <c r="P1260" s="324"/>
      <c r="Q1260" s="324"/>
      <c r="R1260" s="324"/>
      <c r="S1260" s="324"/>
      <c r="T1260" s="324"/>
      <c r="U1260" s="324"/>
      <c r="V1260" s="324"/>
      <c r="W1260" s="324"/>
      <c r="X1260" s="324"/>
      <c r="Y1260" s="324"/>
      <c r="Z1260" s="324"/>
      <c r="AA1260" s="324"/>
      <c r="AB1260" s="324"/>
      <c r="AC1260" s="324"/>
      <c r="AD1260" s="324"/>
      <c r="AE1260" s="324"/>
      <c r="AF1260" s="324"/>
      <c r="AG1260" s="324"/>
      <c r="AH1260" s="324"/>
      <c r="AI1260" s="324"/>
      <c r="AJ1260" s="324"/>
      <c r="AK1260" s="324"/>
      <c r="AL1260" s="324"/>
      <c r="AM1260" s="324"/>
    </row>
    <row r="1261" spans="1:39">
      <c r="A1261" s="324"/>
      <c r="B1261" s="324"/>
      <c r="C1261" s="324"/>
      <c r="D1261" s="324"/>
      <c r="E1261" s="324"/>
      <c r="F1261" s="324"/>
      <c r="G1261" s="324"/>
      <c r="H1261" s="324"/>
      <c r="I1261" s="325"/>
      <c r="J1261" s="324"/>
      <c r="K1261" s="324"/>
      <c r="L1261" s="324"/>
      <c r="M1261" s="324"/>
      <c r="N1261" s="324"/>
      <c r="O1261" s="324"/>
      <c r="P1261" s="324"/>
      <c r="Q1261" s="324"/>
      <c r="R1261" s="324"/>
      <c r="S1261" s="324"/>
      <c r="T1261" s="324"/>
      <c r="U1261" s="324"/>
      <c r="V1261" s="324"/>
      <c r="W1261" s="324"/>
      <c r="X1261" s="324"/>
      <c r="Y1261" s="324"/>
      <c r="Z1261" s="324"/>
      <c r="AA1261" s="324"/>
      <c r="AB1261" s="324"/>
      <c r="AC1261" s="324"/>
      <c r="AD1261" s="324"/>
      <c r="AE1261" s="324"/>
      <c r="AF1261" s="324"/>
      <c r="AG1261" s="324"/>
      <c r="AH1261" s="324"/>
      <c r="AI1261" s="324"/>
      <c r="AJ1261" s="324"/>
      <c r="AK1261" s="324"/>
      <c r="AL1261" s="324"/>
      <c r="AM1261" s="324"/>
    </row>
    <row r="1262" spans="1:39">
      <c r="A1262" s="324"/>
      <c r="B1262" s="324"/>
      <c r="C1262" s="324"/>
      <c r="D1262" s="324"/>
      <c r="E1262" s="324"/>
      <c r="F1262" s="324"/>
      <c r="G1262" s="324"/>
      <c r="H1262" s="324"/>
      <c r="I1262" s="325"/>
      <c r="J1262" s="324"/>
      <c r="K1262" s="324"/>
      <c r="L1262" s="324"/>
      <c r="M1262" s="324"/>
      <c r="N1262" s="324"/>
      <c r="O1262" s="324"/>
      <c r="P1262" s="324"/>
      <c r="Q1262" s="324"/>
      <c r="R1262" s="324"/>
      <c r="S1262" s="324"/>
      <c r="T1262" s="324"/>
      <c r="U1262" s="324"/>
      <c r="V1262" s="324"/>
      <c r="W1262" s="324"/>
      <c r="X1262" s="324"/>
      <c r="Y1262" s="324"/>
      <c r="Z1262" s="324"/>
      <c r="AA1262" s="324"/>
      <c r="AB1262" s="324"/>
      <c r="AC1262" s="324"/>
      <c r="AD1262" s="324"/>
      <c r="AE1262" s="324"/>
      <c r="AF1262" s="324"/>
      <c r="AG1262" s="324"/>
      <c r="AH1262" s="324"/>
      <c r="AI1262" s="324"/>
      <c r="AJ1262" s="324"/>
      <c r="AK1262" s="324"/>
      <c r="AL1262" s="324"/>
      <c r="AM1262" s="324"/>
    </row>
    <row r="1263" spans="1:39">
      <c r="A1263" s="324"/>
      <c r="B1263" s="324"/>
      <c r="C1263" s="324"/>
      <c r="D1263" s="324"/>
      <c r="E1263" s="324"/>
      <c r="F1263" s="324"/>
      <c r="G1263" s="324"/>
      <c r="H1263" s="324"/>
      <c r="I1263" s="325"/>
      <c r="J1263" s="324"/>
      <c r="K1263" s="324"/>
      <c r="L1263" s="324"/>
      <c r="M1263" s="324"/>
      <c r="N1263" s="324"/>
      <c r="O1263" s="324"/>
      <c r="P1263" s="324"/>
      <c r="Q1263" s="324"/>
      <c r="R1263" s="324"/>
      <c r="S1263" s="324"/>
      <c r="T1263" s="324"/>
      <c r="U1263" s="324"/>
      <c r="V1263" s="324"/>
      <c r="W1263" s="324"/>
      <c r="X1263" s="324"/>
      <c r="Y1263" s="324"/>
      <c r="Z1263" s="324"/>
      <c r="AA1263" s="324"/>
      <c r="AB1263" s="324"/>
      <c r="AC1263" s="324"/>
      <c r="AD1263" s="324"/>
      <c r="AE1263" s="324"/>
      <c r="AF1263" s="324"/>
      <c r="AG1263" s="324"/>
      <c r="AH1263" s="324"/>
      <c r="AI1263" s="324"/>
      <c r="AJ1263" s="324"/>
      <c r="AK1263" s="324"/>
      <c r="AL1263" s="324"/>
      <c r="AM1263" s="324"/>
    </row>
    <row r="1264" spans="1:39">
      <c r="A1264" s="324"/>
      <c r="B1264" s="324"/>
      <c r="C1264" s="324"/>
      <c r="D1264" s="324"/>
      <c r="E1264" s="324"/>
      <c r="F1264" s="324"/>
      <c r="G1264" s="324"/>
      <c r="H1264" s="324"/>
      <c r="I1264" s="325"/>
      <c r="J1264" s="324"/>
      <c r="K1264" s="324"/>
      <c r="L1264" s="324"/>
      <c r="M1264" s="324"/>
      <c r="N1264" s="324"/>
      <c r="O1264" s="324"/>
      <c r="P1264" s="324"/>
      <c r="Q1264" s="324"/>
      <c r="R1264" s="324"/>
      <c r="S1264" s="324"/>
      <c r="T1264" s="324"/>
      <c r="U1264" s="324"/>
      <c r="V1264" s="324"/>
      <c r="W1264" s="324"/>
      <c r="X1264" s="324"/>
      <c r="Y1264" s="324"/>
      <c r="Z1264" s="324"/>
      <c r="AA1264" s="324"/>
      <c r="AB1264" s="324"/>
      <c r="AC1264" s="324"/>
      <c r="AD1264" s="324"/>
      <c r="AE1264" s="324"/>
      <c r="AF1264" s="324"/>
      <c r="AG1264" s="324"/>
      <c r="AH1264" s="324"/>
      <c r="AI1264" s="324"/>
      <c r="AJ1264" s="324"/>
      <c r="AK1264" s="324"/>
      <c r="AL1264" s="324"/>
      <c r="AM1264" s="324"/>
    </row>
    <row r="1265" spans="1:39">
      <c r="A1265" s="324"/>
      <c r="B1265" s="324"/>
      <c r="C1265" s="324"/>
      <c r="D1265" s="324"/>
      <c r="E1265" s="324"/>
      <c r="F1265" s="324"/>
      <c r="G1265" s="324"/>
      <c r="H1265" s="324"/>
      <c r="I1265" s="325"/>
      <c r="J1265" s="324"/>
      <c r="K1265" s="324"/>
      <c r="L1265" s="324"/>
      <c r="M1265" s="324"/>
      <c r="N1265" s="324"/>
      <c r="O1265" s="324"/>
      <c r="P1265" s="324"/>
      <c r="Q1265" s="324"/>
      <c r="R1265" s="324"/>
      <c r="S1265" s="324"/>
      <c r="T1265" s="324"/>
      <c r="U1265" s="324"/>
      <c r="V1265" s="324"/>
      <c r="W1265" s="324"/>
      <c r="X1265" s="324"/>
      <c r="Y1265" s="324"/>
      <c r="Z1265" s="324"/>
      <c r="AA1265" s="324"/>
      <c r="AB1265" s="324"/>
      <c r="AC1265" s="324"/>
      <c r="AD1265" s="324"/>
      <c r="AE1265" s="324"/>
      <c r="AF1265" s="324"/>
      <c r="AG1265" s="324"/>
      <c r="AH1265" s="324"/>
      <c r="AI1265" s="324"/>
      <c r="AJ1265" s="324"/>
      <c r="AK1265" s="324"/>
      <c r="AL1265" s="324"/>
      <c r="AM1265" s="324"/>
    </row>
    <row r="1266" spans="1:39">
      <c r="A1266" s="324"/>
      <c r="B1266" s="324"/>
      <c r="C1266" s="324"/>
      <c r="D1266" s="324"/>
      <c r="E1266" s="324"/>
      <c r="F1266" s="324"/>
      <c r="G1266" s="324"/>
      <c r="H1266" s="324"/>
      <c r="I1266" s="325"/>
      <c r="J1266" s="324"/>
      <c r="K1266" s="324"/>
      <c r="L1266" s="324"/>
      <c r="M1266" s="324"/>
      <c r="N1266" s="324"/>
      <c r="O1266" s="324"/>
      <c r="P1266" s="324"/>
      <c r="Q1266" s="324"/>
      <c r="R1266" s="324"/>
      <c r="S1266" s="324"/>
      <c r="T1266" s="324"/>
      <c r="U1266" s="324"/>
      <c r="V1266" s="324"/>
      <c r="W1266" s="324"/>
      <c r="X1266" s="324"/>
      <c r="Y1266" s="324"/>
      <c r="Z1266" s="324"/>
      <c r="AA1266" s="324"/>
      <c r="AB1266" s="324"/>
      <c r="AC1266" s="324"/>
      <c r="AD1266" s="324"/>
      <c r="AE1266" s="324"/>
      <c r="AF1266" s="324"/>
      <c r="AG1266" s="324"/>
      <c r="AH1266" s="324"/>
      <c r="AI1266" s="324"/>
      <c r="AJ1266" s="324"/>
      <c r="AK1266" s="324"/>
      <c r="AL1266" s="324"/>
      <c r="AM1266" s="324"/>
    </row>
    <row r="1267" spans="1:39">
      <c r="A1267" s="324"/>
      <c r="B1267" s="324"/>
      <c r="C1267" s="324"/>
      <c r="D1267" s="324"/>
      <c r="E1267" s="324"/>
      <c r="F1267" s="324"/>
      <c r="G1267" s="324"/>
      <c r="H1267" s="324"/>
      <c r="I1267" s="325"/>
      <c r="J1267" s="324"/>
      <c r="K1267" s="324"/>
      <c r="L1267" s="324"/>
      <c r="M1267" s="324"/>
      <c r="N1267" s="324"/>
      <c r="O1267" s="324"/>
      <c r="P1267" s="324"/>
      <c r="Q1267" s="324"/>
      <c r="R1267" s="324"/>
      <c r="S1267" s="324"/>
      <c r="T1267" s="324"/>
      <c r="U1267" s="324"/>
      <c r="V1267" s="324"/>
      <c r="W1267" s="324"/>
      <c r="X1267" s="324"/>
      <c r="Y1267" s="324"/>
      <c r="Z1267" s="324"/>
      <c r="AA1267" s="324"/>
      <c r="AB1267" s="324"/>
      <c r="AC1267" s="324"/>
      <c r="AD1267" s="324"/>
      <c r="AE1267" s="324"/>
      <c r="AF1267" s="324"/>
      <c r="AG1267" s="324"/>
      <c r="AH1267" s="324"/>
      <c r="AI1267" s="324"/>
      <c r="AJ1267" s="324"/>
      <c r="AK1267" s="324"/>
      <c r="AL1267" s="324"/>
      <c r="AM1267" s="324"/>
    </row>
    <row r="1268" spans="1:39">
      <c r="A1268" s="324"/>
      <c r="B1268" s="324"/>
      <c r="C1268" s="324"/>
      <c r="D1268" s="324"/>
      <c r="E1268" s="324"/>
      <c r="F1268" s="324"/>
      <c r="G1268" s="324"/>
      <c r="H1268" s="324"/>
      <c r="I1268" s="325"/>
      <c r="J1268" s="324"/>
      <c r="K1268" s="324"/>
      <c r="L1268" s="324"/>
      <c r="M1268" s="324"/>
      <c r="N1268" s="324"/>
      <c r="O1268" s="324"/>
      <c r="P1268" s="324"/>
      <c r="Q1268" s="324"/>
      <c r="R1268" s="324"/>
      <c r="S1268" s="324"/>
      <c r="T1268" s="324"/>
      <c r="U1268" s="324"/>
      <c r="V1268" s="324"/>
      <c r="W1268" s="324"/>
      <c r="X1268" s="324"/>
      <c r="Y1268" s="324"/>
      <c r="Z1268" s="324"/>
      <c r="AA1268" s="324"/>
      <c r="AB1268" s="324"/>
      <c r="AC1268" s="324"/>
      <c r="AD1268" s="324"/>
      <c r="AE1268" s="324"/>
      <c r="AF1268" s="324"/>
      <c r="AG1268" s="324"/>
      <c r="AH1268" s="324"/>
      <c r="AI1268" s="324"/>
      <c r="AJ1268" s="324"/>
      <c r="AK1268" s="324"/>
      <c r="AL1268" s="324"/>
      <c r="AM1268" s="324"/>
    </row>
    <row r="1269" spans="1:39">
      <c r="A1269" s="324"/>
      <c r="B1269" s="324"/>
      <c r="C1269" s="324"/>
      <c r="D1269" s="324"/>
      <c r="E1269" s="324"/>
      <c r="F1269" s="324"/>
      <c r="G1269" s="324"/>
      <c r="H1269" s="324"/>
      <c r="I1269" s="325"/>
      <c r="J1269" s="324"/>
      <c r="K1269" s="324"/>
      <c r="L1269" s="324"/>
      <c r="M1269" s="324"/>
      <c r="N1269" s="324"/>
      <c r="O1269" s="324"/>
      <c r="P1269" s="324"/>
      <c r="Q1269" s="324"/>
      <c r="R1269" s="324"/>
      <c r="S1269" s="324"/>
      <c r="T1269" s="324"/>
      <c r="U1269" s="324"/>
      <c r="V1269" s="324"/>
      <c r="W1269" s="324"/>
      <c r="X1269" s="324"/>
      <c r="Y1269" s="324"/>
      <c r="Z1269" s="324"/>
      <c r="AA1269" s="324"/>
      <c r="AB1269" s="324"/>
      <c r="AC1269" s="324"/>
      <c r="AD1269" s="324"/>
      <c r="AE1269" s="324"/>
      <c r="AF1269" s="324"/>
      <c r="AG1269" s="324"/>
      <c r="AH1269" s="324"/>
      <c r="AI1269" s="324"/>
      <c r="AJ1269" s="324"/>
      <c r="AK1269" s="324"/>
      <c r="AL1269" s="324"/>
      <c r="AM1269" s="324"/>
    </row>
    <row r="1270" spans="1:39">
      <c r="A1270" s="324"/>
      <c r="B1270" s="324"/>
      <c r="C1270" s="324"/>
      <c r="D1270" s="324"/>
      <c r="E1270" s="324"/>
      <c r="F1270" s="324"/>
      <c r="G1270" s="324"/>
      <c r="H1270" s="324"/>
      <c r="I1270" s="325"/>
      <c r="J1270" s="324"/>
      <c r="K1270" s="324"/>
      <c r="L1270" s="324"/>
      <c r="M1270" s="324"/>
      <c r="N1270" s="324"/>
      <c r="O1270" s="324"/>
      <c r="P1270" s="324"/>
      <c r="Q1270" s="324"/>
      <c r="R1270" s="324"/>
      <c r="S1270" s="324"/>
      <c r="T1270" s="324"/>
      <c r="U1270" s="324"/>
      <c r="V1270" s="324"/>
      <c r="W1270" s="324"/>
      <c r="X1270" s="324"/>
      <c r="Y1270" s="324"/>
      <c r="Z1270" s="324"/>
      <c r="AA1270" s="324"/>
      <c r="AB1270" s="324"/>
      <c r="AC1270" s="324"/>
      <c r="AD1270" s="324"/>
      <c r="AE1270" s="324"/>
      <c r="AF1270" s="324"/>
      <c r="AG1270" s="324"/>
      <c r="AH1270" s="324"/>
      <c r="AI1270" s="324"/>
      <c r="AJ1270" s="324"/>
      <c r="AK1270" s="324"/>
      <c r="AL1270" s="324"/>
      <c r="AM1270" s="324"/>
    </row>
    <row r="1271" spans="1:39">
      <c r="A1271" s="324"/>
      <c r="B1271" s="324"/>
      <c r="C1271" s="324"/>
      <c r="D1271" s="324"/>
      <c r="E1271" s="324"/>
      <c r="F1271" s="324"/>
      <c r="G1271" s="324"/>
      <c r="H1271" s="324"/>
      <c r="I1271" s="325"/>
      <c r="J1271" s="324"/>
      <c r="K1271" s="324"/>
      <c r="L1271" s="324"/>
      <c r="M1271" s="324"/>
      <c r="N1271" s="324"/>
      <c r="O1271" s="324"/>
      <c r="P1271" s="324"/>
      <c r="Q1271" s="324"/>
      <c r="R1271" s="324"/>
      <c r="S1271" s="324"/>
      <c r="T1271" s="324"/>
      <c r="U1271" s="324"/>
      <c r="V1271" s="324"/>
      <c r="W1271" s="324"/>
      <c r="X1271" s="324"/>
      <c r="Y1271" s="324"/>
      <c r="Z1271" s="324"/>
      <c r="AA1271" s="324"/>
      <c r="AB1271" s="324"/>
      <c r="AC1271" s="324"/>
      <c r="AD1271" s="324"/>
      <c r="AE1271" s="324"/>
      <c r="AF1271" s="324"/>
      <c r="AG1271" s="324"/>
      <c r="AH1271" s="324"/>
      <c r="AI1271" s="324"/>
      <c r="AJ1271" s="324"/>
      <c r="AK1271" s="324"/>
      <c r="AL1271" s="324"/>
      <c r="AM1271" s="324"/>
    </row>
    <row r="1272" spans="1:39">
      <c r="A1272" s="324"/>
      <c r="B1272" s="324"/>
      <c r="C1272" s="324"/>
      <c r="D1272" s="324"/>
      <c r="E1272" s="324"/>
      <c r="F1272" s="324"/>
      <c r="G1272" s="324"/>
      <c r="H1272" s="324"/>
      <c r="I1272" s="325"/>
      <c r="J1272" s="324"/>
      <c r="K1272" s="324"/>
      <c r="L1272" s="324"/>
      <c r="M1272" s="324"/>
      <c r="N1272" s="324"/>
      <c r="O1272" s="324"/>
      <c r="P1272" s="324"/>
      <c r="Q1272" s="324"/>
      <c r="R1272" s="324"/>
      <c r="S1272" s="324"/>
      <c r="T1272" s="324"/>
      <c r="U1272" s="324"/>
      <c r="V1272" s="324"/>
      <c r="W1272" s="324"/>
      <c r="X1272" s="324"/>
      <c r="Y1272" s="324"/>
      <c r="Z1272" s="324"/>
      <c r="AA1272" s="324"/>
      <c r="AB1272" s="324"/>
      <c r="AC1272" s="324"/>
      <c r="AD1272" s="324"/>
      <c r="AE1272" s="324"/>
      <c r="AF1272" s="324"/>
      <c r="AG1272" s="324"/>
      <c r="AH1272" s="324"/>
      <c r="AI1272" s="324"/>
      <c r="AJ1272" s="324"/>
      <c r="AK1272" s="324"/>
      <c r="AL1272" s="324"/>
      <c r="AM1272" s="324"/>
    </row>
    <row r="1273" spans="1:39">
      <c r="A1273" s="324"/>
      <c r="B1273" s="324"/>
      <c r="C1273" s="324"/>
      <c r="D1273" s="324"/>
      <c r="E1273" s="324"/>
      <c r="F1273" s="324"/>
      <c r="G1273" s="324"/>
      <c r="H1273" s="324"/>
      <c r="I1273" s="325"/>
      <c r="J1273" s="324"/>
      <c r="K1273" s="324"/>
      <c r="L1273" s="324"/>
      <c r="M1273" s="324"/>
      <c r="N1273" s="324"/>
      <c r="O1273" s="324"/>
      <c r="P1273" s="324"/>
      <c r="Q1273" s="324"/>
      <c r="R1273" s="324"/>
      <c r="S1273" s="324"/>
      <c r="T1273" s="324"/>
      <c r="U1273" s="324"/>
      <c r="V1273" s="324"/>
      <c r="W1273" s="324"/>
      <c r="X1273" s="324"/>
      <c r="Y1273" s="324"/>
      <c r="Z1273" s="324"/>
      <c r="AA1273" s="324"/>
      <c r="AB1273" s="324"/>
      <c r="AC1273" s="324"/>
      <c r="AD1273" s="324"/>
      <c r="AE1273" s="324"/>
      <c r="AF1273" s="324"/>
      <c r="AG1273" s="324"/>
      <c r="AH1273" s="324"/>
      <c r="AI1273" s="324"/>
      <c r="AJ1273" s="324"/>
      <c r="AK1273" s="324"/>
      <c r="AL1273" s="324"/>
      <c r="AM1273" s="324"/>
    </row>
    <row r="1274" spans="1:39">
      <c r="A1274" s="324"/>
      <c r="B1274" s="324"/>
      <c r="C1274" s="324"/>
      <c r="D1274" s="324"/>
      <c r="E1274" s="324"/>
      <c r="F1274" s="324"/>
      <c r="G1274" s="324"/>
      <c r="H1274" s="324"/>
      <c r="I1274" s="325"/>
      <c r="J1274" s="324"/>
      <c r="K1274" s="324"/>
      <c r="L1274" s="324"/>
      <c r="M1274" s="324"/>
      <c r="N1274" s="324"/>
      <c r="O1274" s="324"/>
      <c r="P1274" s="324"/>
      <c r="Q1274" s="324"/>
      <c r="R1274" s="324"/>
      <c r="S1274" s="324"/>
      <c r="T1274" s="324"/>
      <c r="U1274" s="324"/>
      <c r="V1274" s="324"/>
      <c r="W1274" s="324"/>
      <c r="X1274" s="324"/>
      <c r="Y1274" s="324"/>
      <c r="Z1274" s="324"/>
      <c r="AA1274" s="324"/>
      <c r="AB1274" s="324"/>
      <c r="AC1274" s="324"/>
      <c r="AD1274" s="324"/>
      <c r="AE1274" s="324"/>
      <c r="AF1274" s="324"/>
      <c r="AG1274" s="324"/>
      <c r="AH1274" s="324"/>
      <c r="AI1274" s="324"/>
      <c r="AJ1274" s="324"/>
      <c r="AK1274" s="324"/>
      <c r="AL1274" s="324"/>
      <c r="AM1274" s="324"/>
    </row>
    <row r="1275" spans="1:39">
      <c r="A1275" s="324"/>
      <c r="B1275" s="324"/>
      <c r="C1275" s="324"/>
      <c r="D1275" s="324"/>
      <c r="E1275" s="324"/>
      <c r="F1275" s="324"/>
      <c r="G1275" s="324"/>
      <c r="H1275" s="324"/>
      <c r="I1275" s="325"/>
      <c r="J1275" s="324"/>
      <c r="K1275" s="324"/>
      <c r="L1275" s="324"/>
      <c r="M1275" s="324"/>
      <c r="N1275" s="324"/>
      <c r="O1275" s="324"/>
      <c r="P1275" s="324"/>
      <c r="Q1275" s="324"/>
      <c r="R1275" s="324"/>
      <c r="S1275" s="324"/>
      <c r="T1275" s="324"/>
      <c r="U1275" s="324"/>
      <c r="V1275" s="324"/>
      <c r="W1275" s="324"/>
      <c r="X1275" s="324"/>
      <c r="Y1275" s="324"/>
      <c r="Z1275" s="324"/>
      <c r="AA1275" s="324"/>
      <c r="AB1275" s="324"/>
      <c r="AC1275" s="324"/>
      <c r="AD1275" s="324"/>
      <c r="AE1275" s="324"/>
      <c r="AF1275" s="324"/>
      <c r="AG1275" s="324"/>
      <c r="AH1275" s="324"/>
      <c r="AI1275" s="324"/>
      <c r="AJ1275" s="324"/>
      <c r="AK1275" s="324"/>
      <c r="AL1275" s="324"/>
      <c r="AM1275" s="324"/>
    </row>
    <row r="1276" spans="1:39">
      <c r="A1276" s="324"/>
      <c r="B1276" s="324"/>
      <c r="C1276" s="324"/>
      <c r="D1276" s="324"/>
      <c r="E1276" s="324"/>
      <c r="F1276" s="324"/>
      <c r="G1276" s="324"/>
      <c r="H1276" s="324"/>
      <c r="I1276" s="325"/>
      <c r="J1276" s="324"/>
      <c r="K1276" s="324"/>
      <c r="L1276" s="324"/>
      <c r="M1276" s="324"/>
      <c r="N1276" s="324"/>
      <c r="O1276" s="324"/>
      <c r="P1276" s="324"/>
      <c r="Q1276" s="324"/>
      <c r="R1276" s="324"/>
      <c r="S1276" s="324"/>
      <c r="T1276" s="324"/>
      <c r="U1276" s="324"/>
      <c r="V1276" s="324"/>
      <c r="W1276" s="324"/>
      <c r="X1276" s="324"/>
      <c r="Y1276" s="324"/>
      <c r="Z1276" s="324"/>
      <c r="AA1276" s="324"/>
      <c r="AB1276" s="324"/>
      <c r="AC1276" s="324"/>
      <c r="AD1276" s="324"/>
      <c r="AE1276" s="324"/>
      <c r="AF1276" s="324"/>
      <c r="AG1276" s="324"/>
      <c r="AH1276" s="324"/>
      <c r="AI1276" s="324"/>
      <c r="AJ1276" s="324"/>
      <c r="AK1276" s="324"/>
      <c r="AL1276" s="324"/>
      <c r="AM1276" s="324"/>
    </row>
    <row r="1277" spans="1:39">
      <c r="A1277" s="324"/>
      <c r="B1277" s="324"/>
      <c r="C1277" s="324"/>
      <c r="D1277" s="324"/>
      <c r="E1277" s="324"/>
      <c r="F1277" s="324"/>
      <c r="G1277" s="324"/>
      <c r="H1277" s="324"/>
      <c r="I1277" s="325"/>
      <c r="J1277" s="324"/>
      <c r="K1277" s="324"/>
      <c r="L1277" s="324"/>
      <c r="M1277" s="324"/>
      <c r="N1277" s="324"/>
      <c r="O1277" s="324"/>
      <c r="P1277" s="324"/>
      <c r="Q1277" s="324"/>
      <c r="R1277" s="324"/>
      <c r="S1277" s="324"/>
      <c r="T1277" s="324"/>
      <c r="U1277" s="324"/>
      <c r="V1277" s="324"/>
      <c r="W1277" s="324"/>
      <c r="X1277" s="324"/>
      <c r="Y1277" s="324"/>
      <c r="Z1277" s="324"/>
      <c r="AA1277" s="324"/>
      <c r="AB1277" s="324"/>
      <c r="AC1277" s="324"/>
      <c r="AD1277" s="324"/>
      <c r="AE1277" s="324"/>
      <c r="AF1277" s="324"/>
      <c r="AG1277" s="324"/>
      <c r="AH1277" s="324"/>
      <c r="AI1277" s="324"/>
      <c r="AJ1277" s="324"/>
      <c r="AK1277" s="324"/>
      <c r="AL1277" s="324"/>
      <c r="AM1277" s="324"/>
    </row>
    <row r="1278" spans="1:39">
      <c r="A1278" s="324"/>
      <c r="B1278" s="324"/>
      <c r="C1278" s="324"/>
      <c r="D1278" s="324"/>
      <c r="E1278" s="324"/>
      <c r="F1278" s="324"/>
      <c r="G1278" s="324"/>
      <c r="H1278" s="324"/>
      <c r="I1278" s="325"/>
      <c r="J1278" s="324"/>
      <c r="K1278" s="324"/>
      <c r="L1278" s="324"/>
      <c r="M1278" s="324"/>
      <c r="N1278" s="324"/>
      <c r="O1278" s="324"/>
      <c r="P1278" s="324"/>
      <c r="Q1278" s="324"/>
      <c r="R1278" s="324"/>
      <c r="S1278" s="324"/>
      <c r="T1278" s="324"/>
      <c r="U1278" s="324"/>
      <c r="V1278" s="324"/>
      <c r="W1278" s="324"/>
      <c r="X1278" s="324"/>
      <c r="Y1278" s="324"/>
      <c r="Z1278" s="324"/>
      <c r="AA1278" s="324"/>
      <c r="AB1278" s="324"/>
      <c r="AC1278" s="324"/>
      <c r="AD1278" s="324"/>
      <c r="AE1278" s="324"/>
      <c r="AF1278" s="324"/>
      <c r="AG1278" s="324"/>
      <c r="AH1278" s="324"/>
      <c r="AI1278" s="324"/>
      <c r="AJ1278" s="324"/>
      <c r="AK1278" s="324"/>
      <c r="AL1278" s="324"/>
      <c r="AM1278" s="324"/>
    </row>
    <row r="1279" spans="1:39">
      <c r="A1279" s="324"/>
      <c r="B1279" s="324"/>
      <c r="C1279" s="324"/>
      <c r="D1279" s="324"/>
      <c r="E1279" s="324"/>
      <c r="F1279" s="324"/>
      <c r="G1279" s="324"/>
      <c r="H1279" s="324"/>
      <c r="I1279" s="325"/>
      <c r="J1279" s="324"/>
      <c r="K1279" s="324"/>
      <c r="L1279" s="324"/>
      <c r="M1279" s="324"/>
      <c r="N1279" s="324"/>
      <c r="O1279" s="324"/>
      <c r="P1279" s="324"/>
      <c r="Q1279" s="324"/>
      <c r="R1279" s="324"/>
      <c r="S1279" s="324"/>
      <c r="T1279" s="324"/>
      <c r="U1279" s="324"/>
      <c r="V1279" s="324"/>
      <c r="W1279" s="324"/>
      <c r="X1279" s="324"/>
      <c r="Y1279" s="324"/>
      <c r="Z1279" s="324"/>
      <c r="AA1279" s="324"/>
      <c r="AB1279" s="324"/>
      <c r="AC1279" s="324"/>
      <c r="AD1279" s="324"/>
      <c r="AE1279" s="324"/>
      <c r="AF1279" s="324"/>
      <c r="AG1279" s="324"/>
      <c r="AH1279" s="324"/>
      <c r="AI1279" s="324"/>
      <c r="AJ1279" s="324"/>
      <c r="AK1279" s="324"/>
      <c r="AL1279" s="324"/>
      <c r="AM1279" s="324"/>
    </row>
    <row r="1280" spans="1:39">
      <c r="A1280" s="324"/>
      <c r="B1280" s="324"/>
      <c r="C1280" s="324"/>
      <c r="D1280" s="324"/>
      <c r="E1280" s="324"/>
      <c r="F1280" s="324"/>
      <c r="G1280" s="324"/>
      <c r="H1280" s="324"/>
      <c r="I1280" s="325"/>
      <c r="J1280" s="324"/>
      <c r="K1280" s="324"/>
      <c r="L1280" s="324"/>
      <c r="M1280" s="324"/>
      <c r="N1280" s="324"/>
      <c r="O1280" s="324"/>
      <c r="P1280" s="324"/>
      <c r="Q1280" s="324"/>
      <c r="R1280" s="324"/>
      <c r="S1280" s="324"/>
      <c r="T1280" s="324"/>
      <c r="U1280" s="324"/>
      <c r="V1280" s="324"/>
      <c r="W1280" s="324"/>
      <c r="X1280" s="324"/>
      <c r="Y1280" s="324"/>
      <c r="Z1280" s="324"/>
      <c r="AA1280" s="324"/>
      <c r="AB1280" s="324"/>
      <c r="AC1280" s="324"/>
      <c r="AD1280" s="324"/>
      <c r="AE1280" s="324"/>
      <c r="AF1280" s="324"/>
      <c r="AG1280" s="324"/>
      <c r="AH1280" s="324"/>
      <c r="AI1280" s="324"/>
      <c r="AJ1280" s="324"/>
      <c r="AK1280" s="324"/>
      <c r="AL1280" s="324"/>
      <c r="AM1280" s="324"/>
    </row>
    <row r="1281" spans="1:39">
      <c r="A1281" s="324"/>
      <c r="B1281" s="324"/>
      <c r="C1281" s="324"/>
      <c r="D1281" s="324"/>
      <c r="E1281" s="324"/>
      <c r="F1281" s="324"/>
      <c r="G1281" s="324"/>
      <c r="H1281" s="324"/>
      <c r="I1281" s="325"/>
      <c r="J1281" s="324"/>
      <c r="K1281" s="324"/>
      <c r="L1281" s="324"/>
      <c r="M1281" s="324"/>
      <c r="N1281" s="324"/>
      <c r="O1281" s="324"/>
      <c r="P1281" s="324"/>
      <c r="Q1281" s="324"/>
      <c r="R1281" s="324"/>
      <c r="S1281" s="324"/>
      <c r="T1281" s="324"/>
      <c r="U1281" s="324"/>
      <c r="V1281" s="324"/>
      <c r="W1281" s="324"/>
      <c r="X1281" s="324"/>
      <c r="Y1281" s="324"/>
      <c r="Z1281" s="324"/>
      <c r="AA1281" s="324"/>
      <c r="AB1281" s="324"/>
      <c r="AC1281" s="324"/>
      <c r="AD1281" s="324"/>
      <c r="AE1281" s="324"/>
      <c r="AF1281" s="324"/>
      <c r="AG1281" s="324"/>
      <c r="AH1281" s="324"/>
      <c r="AI1281" s="324"/>
      <c r="AJ1281" s="324"/>
      <c r="AK1281" s="324"/>
      <c r="AL1281" s="324"/>
      <c r="AM1281" s="324"/>
    </row>
    <row r="1282" spans="1:39">
      <c r="A1282" s="324"/>
      <c r="B1282" s="324"/>
      <c r="C1282" s="324"/>
      <c r="D1282" s="324"/>
      <c r="E1282" s="324"/>
      <c r="F1282" s="324"/>
      <c r="G1282" s="324"/>
      <c r="H1282" s="324"/>
      <c r="I1282" s="325"/>
      <c r="J1282" s="324"/>
      <c r="K1282" s="324"/>
      <c r="L1282" s="324"/>
      <c r="M1282" s="324"/>
      <c r="N1282" s="324"/>
      <c r="O1282" s="324"/>
      <c r="P1282" s="324"/>
      <c r="Q1282" s="324"/>
      <c r="R1282" s="324"/>
      <c r="S1282" s="324"/>
      <c r="T1282" s="324"/>
      <c r="U1282" s="324"/>
      <c r="V1282" s="324"/>
      <c r="W1282" s="324"/>
      <c r="X1282" s="324"/>
      <c r="Y1282" s="324"/>
      <c r="Z1282" s="324"/>
      <c r="AA1282" s="324"/>
      <c r="AB1282" s="324"/>
      <c r="AC1282" s="324"/>
      <c r="AD1282" s="324"/>
      <c r="AE1282" s="324"/>
      <c r="AF1282" s="324"/>
      <c r="AG1282" s="324"/>
      <c r="AH1282" s="324"/>
      <c r="AI1282" s="324"/>
      <c r="AJ1282" s="324"/>
      <c r="AK1282" s="324"/>
      <c r="AL1282" s="324"/>
      <c r="AM1282" s="324"/>
    </row>
    <row r="1283" spans="1:39">
      <c r="A1283" s="324"/>
      <c r="B1283" s="324"/>
      <c r="C1283" s="324"/>
      <c r="D1283" s="324"/>
      <c r="E1283" s="324"/>
      <c r="F1283" s="324"/>
      <c r="G1283" s="324"/>
      <c r="H1283" s="324"/>
      <c r="I1283" s="325"/>
      <c r="J1283" s="324"/>
      <c r="K1283" s="324"/>
      <c r="L1283" s="324"/>
      <c r="M1283" s="324"/>
      <c r="N1283" s="324"/>
      <c r="O1283" s="324"/>
      <c r="P1283" s="324"/>
      <c r="Q1283" s="324"/>
      <c r="R1283" s="324"/>
      <c r="S1283" s="324"/>
      <c r="T1283" s="324"/>
      <c r="U1283" s="324"/>
      <c r="V1283" s="324"/>
      <c r="W1283" s="324"/>
      <c r="X1283" s="324"/>
      <c r="Y1283" s="324"/>
      <c r="Z1283" s="324"/>
      <c r="AA1283" s="324"/>
      <c r="AB1283" s="324"/>
      <c r="AC1283" s="324"/>
      <c r="AD1283" s="324"/>
      <c r="AE1283" s="324"/>
      <c r="AF1283" s="324"/>
      <c r="AG1283" s="324"/>
      <c r="AH1283" s="324"/>
      <c r="AI1283" s="324"/>
      <c r="AJ1283" s="324"/>
      <c r="AK1283" s="324"/>
      <c r="AL1283" s="324"/>
      <c r="AM1283" s="324"/>
    </row>
    <row r="1284" spans="1:39">
      <c r="A1284" s="324"/>
      <c r="B1284" s="324"/>
      <c r="C1284" s="324"/>
      <c r="D1284" s="324"/>
      <c r="E1284" s="324"/>
      <c r="F1284" s="324"/>
      <c r="G1284" s="324"/>
      <c r="H1284" s="324"/>
      <c r="I1284" s="325"/>
      <c r="J1284" s="324"/>
      <c r="K1284" s="324"/>
      <c r="L1284" s="324"/>
      <c r="M1284" s="324"/>
      <c r="N1284" s="324"/>
      <c r="O1284" s="324"/>
      <c r="P1284" s="324"/>
      <c r="Q1284" s="324"/>
      <c r="R1284" s="324"/>
      <c r="S1284" s="324"/>
      <c r="T1284" s="324"/>
      <c r="U1284" s="324"/>
      <c r="V1284" s="324"/>
      <c r="W1284" s="324"/>
      <c r="X1284" s="324"/>
      <c r="Y1284" s="324"/>
      <c r="Z1284" s="324"/>
      <c r="AA1284" s="324"/>
      <c r="AB1284" s="324"/>
      <c r="AC1284" s="324"/>
      <c r="AD1284" s="324"/>
      <c r="AE1284" s="324"/>
      <c r="AF1284" s="324"/>
      <c r="AG1284" s="324"/>
      <c r="AH1284" s="324"/>
      <c r="AI1284" s="324"/>
      <c r="AJ1284" s="324"/>
      <c r="AK1284" s="324"/>
      <c r="AL1284" s="324"/>
      <c r="AM1284" s="324"/>
    </row>
    <row r="1285" spans="1:39">
      <c r="A1285" s="324"/>
      <c r="B1285" s="324"/>
      <c r="C1285" s="324"/>
      <c r="D1285" s="324"/>
      <c r="E1285" s="324"/>
      <c r="F1285" s="324"/>
      <c r="G1285" s="324"/>
      <c r="H1285" s="324"/>
      <c r="I1285" s="325"/>
      <c r="J1285" s="324"/>
      <c r="K1285" s="324"/>
      <c r="L1285" s="324"/>
      <c r="M1285" s="324"/>
      <c r="N1285" s="324"/>
      <c r="O1285" s="324"/>
      <c r="P1285" s="324"/>
      <c r="Q1285" s="324"/>
      <c r="R1285" s="324"/>
      <c r="S1285" s="324"/>
      <c r="T1285" s="324"/>
      <c r="U1285" s="324"/>
      <c r="V1285" s="324"/>
      <c r="W1285" s="324"/>
      <c r="X1285" s="324"/>
      <c r="Y1285" s="324"/>
      <c r="Z1285" s="324"/>
      <c r="AA1285" s="324"/>
      <c r="AB1285" s="324"/>
      <c r="AC1285" s="324"/>
      <c r="AD1285" s="324"/>
      <c r="AE1285" s="324"/>
      <c r="AF1285" s="324"/>
      <c r="AG1285" s="324"/>
      <c r="AH1285" s="324"/>
      <c r="AI1285" s="324"/>
      <c r="AJ1285" s="324"/>
      <c r="AK1285" s="324"/>
      <c r="AL1285" s="324"/>
      <c r="AM1285" s="324"/>
    </row>
    <row r="1286" spans="1:39">
      <c r="A1286" s="324"/>
      <c r="B1286" s="324"/>
      <c r="C1286" s="324"/>
      <c r="D1286" s="324"/>
      <c r="E1286" s="324"/>
      <c r="F1286" s="324"/>
      <c r="G1286" s="324"/>
      <c r="H1286" s="324"/>
      <c r="I1286" s="325"/>
      <c r="J1286" s="324"/>
      <c r="K1286" s="324"/>
      <c r="L1286" s="324"/>
      <c r="M1286" s="324"/>
      <c r="N1286" s="324"/>
      <c r="O1286" s="324"/>
      <c r="P1286" s="324"/>
      <c r="Q1286" s="324"/>
      <c r="R1286" s="324"/>
      <c r="S1286" s="324"/>
      <c r="T1286" s="324"/>
      <c r="U1286" s="324"/>
      <c r="V1286" s="324"/>
      <c r="W1286" s="324"/>
      <c r="X1286" s="324"/>
      <c r="Y1286" s="324"/>
      <c r="Z1286" s="324"/>
      <c r="AA1286" s="324"/>
      <c r="AB1286" s="324"/>
      <c r="AC1286" s="324"/>
      <c r="AD1286" s="324"/>
      <c r="AE1286" s="324"/>
      <c r="AF1286" s="324"/>
      <c r="AG1286" s="324"/>
      <c r="AH1286" s="324"/>
      <c r="AI1286" s="324"/>
      <c r="AJ1286" s="324"/>
      <c r="AK1286" s="324"/>
      <c r="AL1286" s="324"/>
      <c r="AM1286" s="324"/>
    </row>
    <row r="1287" spans="1:39">
      <c r="A1287" s="324"/>
      <c r="B1287" s="324"/>
      <c r="C1287" s="324"/>
      <c r="D1287" s="324"/>
      <c r="E1287" s="324"/>
      <c r="F1287" s="324"/>
      <c r="G1287" s="324"/>
      <c r="H1287" s="324"/>
      <c r="I1287" s="325"/>
      <c r="J1287" s="324"/>
      <c r="K1287" s="324"/>
      <c r="L1287" s="324"/>
      <c r="M1287" s="324"/>
      <c r="N1287" s="324"/>
      <c r="O1287" s="324"/>
      <c r="P1287" s="324"/>
      <c r="Q1287" s="324"/>
      <c r="R1287" s="324"/>
      <c r="S1287" s="324"/>
      <c r="T1287" s="324"/>
      <c r="U1287" s="324"/>
      <c r="V1287" s="324"/>
      <c r="W1287" s="324"/>
      <c r="X1287" s="324"/>
      <c r="Y1287" s="324"/>
      <c r="Z1287" s="324"/>
      <c r="AA1287" s="324"/>
      <c r="AB1287" s="324"/>
      <c r="AC1287" s="324"/>
      <c r="AD1287" s="324"/>
      <c r="AE1287" s="324"/>
      <c r="AF1287" s="324"/>
      <c r="AG1287" s="324"/>
      <c r="AH1287" s="324"/>
      <c r="AI1287" s="324"/>
      <c r="AJ1287" s="324"/>
      <c r="AK1287" s="324"/>
      <c r="AL1287" s="324"/>
      <c r="AM1287" s="324"/>
    </row>
    <row r="1288" spans="1:39">
      <c r="A1288" s="324"/>
      <c r="B1288" s="324"/>
      <c r="C1288" s="324"/>
      <c r="D1288" s="324"/>
      <c r="E1288" s="324"/>
      <c r="F1288" s="324"/>
      <c r="G1288" s="324"/>
      <c r="H1288" s="324"/>
      <c r="I1288" s="325"/>
      <c r="J1288" s="324"/>
      <c r="K1288" s="324"/>
      <c r="L1288" s="324"/>
      <c r="M1288" s="324"/>
      <c r="N1288" s="324"/>
      <c r="O1288" s="324"/>
      <c r="P1288" s="324"/>
      <c r="Q1288" s="324"/>
      <c r="R1288" s="324"/>
      <c r="S1288" s="324"/>
      <c r="T1288" s="324"/>
      <c r="U1288" s="324"/>
      <c r="V1288" s="324"/>
      <c r="W1288" s="324"/>
      <c r="X1288" s="324"/>
      <c r="Y1288" s="324"/>
      <c r="Z1288" s="324"/>
      <c r="AA1288" s="324"/>
      <c r="AB1288" s="324"/>
      <c r="AC1288" s="324"/>
      <c r="AD1288" s="324"/>
      <c r="AE1288" s="324"/>
      <c r="AF1288" s="324"/>
      <c r="AG1288" s="324"/>
      <c r="AH1288" s="324"/>
      <c r="AI1288" s="324"/>
      <c r="AJ1288" s="324"/>
      <c r="AK1288" s="324"/>
      <c r="AL1288" s="324"/>
      <c r="AM1288" s="324"/>
    </row>
    <row r="1289" spans="1:39">
      <c r="A1289" s="324"/>
      <c r="B1289" s="324"/>
      <c r="C1289" s="324"/>
      <c r="D1289" s="324"/>
      <c r="E1289" s="324"/>
      <c r="F1289" s="324"/>
      <c r="G1289" s="324"/>
      <c r="H1289" s="324"/>
      <c r="I1289" s="325"/>
      <c r="J1289" s="324"/>
      <c r="K1289" s="324"/>
      <c r="L1289" s="324"/>
      <c r="M1289" s="324"/>
      <c r="N1289" s="324"/>
      <c r="O1289" s="324"/>
      <c r="P1289" s="324"/>
      <c r="Q1289" s="324"/>
      <c r="R1289" s="324"/>
      <c r="S1289" s="324"/>
      <c r="T1289" s="324"/>
      <c r="U1289" s="324"/>
      <c r="V1289" s="324"/>
      <c r="W1289" s="324"/>
      <c r="X1289" s="324"/>
      <c r="Y1289" s="324"/>
      <c r="Z1289" s="324"/>
      <c r="AA1289" s="324"/>
      <c r="AB1289" s="324"/>
      <c r="AC1289" s="324"/>
      <c r="AD1289" s="324"/>
      <c r="AE1289" s="324"/>
      <c r="AF1289" s="324"/>
      <c r="AG1289" s="324"/>
      <c r="AH1289" s="324"/>
      <c r="AI1289" s="324"/>
      <c r="AJ1289" s="324"/>
      <c r="AK1289" s="324"/>
      <c r="AL1289" s="324"/>
      <c r="AM1289" s="324"/>
    </row>
    <row r="1290" spans="1:39">
      <c r="A1290" s="324"/>
      <c r="B1290" s="324"/>
      <c r="C1290" s="324"/>
      <c r="D1290" s="324"/>
      <c r="E1290" s="324"/>
      <c r="F1290" s="324"/>
      <c r="G1290" s="324"/>
      <c r="H1290" s="324"/>
      <c r="I1290" s="325"/>
      <c r="J1290" s="324"/>
      <c r="K1290" s="324"/>
      <c r="L1290" s="324"/>
      <c r="M1290" s="324"/>
      <c r="N1290" s="324"/>
      <c r="O1290" s="324"/>
      <c r="P1290" s="324"/>
      <c r="Q1290" s="324"/>
      <c r="R1290" s="324"/>
      <c r="S1290" s="324"/>
      <c r="T1290" s="324"/>
      <c r="U1290" s="324"/>
      <c r="V1290" s="324"/>
      <c r="W1290" s="324"/>
      <c r="X1290" s="324"/>
      <c r="Y1290" s="324"/>
      <c r="Z1290" s="324"/>
      <c r="AA1290" s="324"/>
      <c r="AB1290" s="324"/>
      <c r="AC1290" s="324"/>
      <c r="AD1290" s="324"/>
      <c r="AE1290" s="324"/>
      <c r="AF1290" s="324"/>
      <c r="AG1290" s="324"/>
      <c r="AH1290" s="324"/>
      <c r="AI1290" s="324"/>
      <c r="AJ1290" s="324"/>
      <c r="AK1290" s="324"/>
      <c r="AL1290" s="324"/>
      <c r="AM1290" s="324"/>
    </row>
    <row r="1291" spans="1:39">
      <c r="A1291" s="324"/>
      <c r="B1291" s="324"/>
      <c r="C1291" s="324"/>
      <c r="D1291" s="324"/>
      <c r="E1291" s="324"/>
      <c r="F1291" s="324"/>
      <c r="G1291" s="324"/>
      <c r="H1291" s="324"/>
      <c r="I1291" s="325"/>
      <c r="J1291" s="324"/>
      <c r="K1291" s="324"/>
      <c r="L1291" s="324"/>
      <c r="M1291" s="324"/>
      <c r="N1291" s="324"/>
      <c r="O1291" s="324"/>
      <c r="P1291" s="324"/>
      <c r="Q1291" s="324"/>
      <c r="R1291" s="324"/>
      <c r="S1291" s="324"/>
      <c r="T1291" s="324"/>
      <c r="U1291" s="324"/>
      <c r="V1291" s="324"/>
      <c r="W1291" s="324"/>
      <c r="X1291" s="324"/>
      <c r="Y1291" s="324"/>
      <c r="Z1291" s="324"/>
      <c r="AA1291" s="324"/>
      <c r="AB1291" s="324"/>
      <c r="AC1291" s="324"/>
      <c r="AD1291" s="324"/>
      <c r="AE1291" s="324"/>
      <c r="AF1291" s="324"/>
      <c r="AG1291" s="324"/>
      <c r="AH1291" s="324"/>
      <c r="AI1291" s="324"/>
      <c r="AJ1291" s="324"/>
      <c r="AK1291" s="324"/>
      <c r="AL1291" s="324"/>
      <c r="AM1291" s="324"/>
    </row>
    <row r="1292" spans="1:39">
      <c r="A1292" s="324"/>
      <c r="B1292" s="324"/>
      <c r="C1292" s="324"/>
      <c r="D1292" s="324"/>
      <c r="E1292" s="324"/>
      <c r="F1292" s="324"/>
      <c r="G1292" s="324"/>
      <c r="H1292" s="324"/>
      <c r="I1292" s="325"/>
      <c r="J1292" s="324"/>
      <c r="K1292" s="324"/>
      <c r="L1292" s="324"/>
      <c r="M1292" s="324"/>
      <c r="N1292" s="324"/>
      <c r="O1292" s="324"/>
      <c r="P1292" s="324"/>
      <c r="Q1292" s="324"/>
      <c r="R1292" s="324"/>
      <c r="S1292" s="324"/>
      <c r="T1292" s="324"/>
      <c r="U1292" s="324"/>
      <c r="V1292" s="324"/>
      <c r="W1292" s="324"/>
      <c r="X1292" s="324"/>
      <c r="Y1292" s="324"/>
      <c r="Z1292" s="324"/>
      <c r="AA1292" s="324"/>
      <c r="AB1292" s="324"/>
      <c r="AC1292" s="324"/>
      <c r="AD1292" s="324"/>
      <c r="AE1292" s="324"/>
      <c r="AF1292" s="324"/>
      <c r="AG1292" s="324"/>
      <c r="AH1292" s="324"/>
      <c r="AI1292" s="324"/>
      <c r="AJ1292" s="324"/>
      <c r="AK1292" s="324"/>
      <c r="AL1292" s="324"/>
      <c r="AM1292" s="324"/>
    </row>
    <row r="1293" spans="1:39">
      <c r="A1293" s="324"/>
      <c r="B1293" s="324"/>
      <c r="C1293" s="324"/>
      <c r="D1293" s="324"/>
      <c r="E1293" s="324"/>
      <c r="F1293" s="324"/>
      <c r="G1293" s="324"/>
      <c r="H1293" s="324"/>
      <c r="I1293" s="325"/>
      <c r="J1293" s="324"/>
      <c r="K1293" s="324"/>
      <c r="L1293" s="324"/>
      <c r="M1293" s="324"/>
      <c r="N1293" s="324"/>
      <c r="O1293" s="324"/>
      <c r="P1293" s="324"/>
      <c r="Q1293" s="324"/>
      <c r="R1293" s="324"/>
      <c r="S1293" s="324"/>
      <c r="T1293" s="324"/>
      <c r="U1293" s="324"/>
      <c r="V1293" s="324"/>
      <c r="W1293" s="324"/>
      <c r="X1293" s="324"/>
      <c r="Y1293" s="324"/>
      <c r="Z1293" s="324"/>
      <c r="AA1293" s="324"/>
      <c r="AB1293" s="324"/>
      <c r="AC1293" s="324"/>
      <c r="AD1293" s="324"/>
      <c r="AE1293" s="324"/>
      <c r="AF1293" s="324"/>
      <c r="AG1293" s="324"/>
      <c r="AH1293" s="324"/>
      <c r="AI1293" s="324"/>
      <c r="AJ1293" s="324"/>
      <c r="AK1293" s="324"/>
      <c r="AL1293" s="324"/>
      <c r="AM1293" s="324"/>
    </row>
    <row r="1294" spans="1:39">
      <c r="A1294" s="324"/>
      <c r="B1294" s="324"/>
      <c r="C1294" s="324"/>
      <c r="D1294" s="324"/>
      <c r="E1294" s="324"/>
      <c r="F1294" s="324"/>
      <c r="G1294" s="324"/>
      <c r="H1294" s="324"/>
      <c r="I1294" s="325"/>
      <c r="J1294" s="324"/>
      <c r="K1294" s="324"/>
      <c r="L1294" s="324"/>
      <c r="M1294" s="324"/>
      <c r="N1294" s="324"/>
      <c r="O1294" s="324"/>
      <c r="P1294" s="324"/>
      <c r="Q1294" s="324"/>
      <c r="R1294" s="324"/>
      <c r="S1294" s="324"/>
      <c r="T1294" s="324"/>
      <c r="U1294" s="324"/>
      <c r="V1294" s="324"/>
      <c r="W1294" s="324"/>
      <c r="X1294" s="324"/>
      <c r="Y1294" s="324"/>
      <c r="Z1294" s="324"/>
      <c r="AA1294" s="324"/>
      <c r="AB1294" s="324"/>
      <c r="AC1294" s="324"/>
      <c r="AD1294" s="324"/>
      <c r="AE1294" s="324"/>
      <c r="AF1294" s="324"/>
      <c r="AG1294" s="324"/>
      <c r="AH1294" s="324"/>
      <c r="AI1294" s="324"/>
      <c r="AJ1294" s="324"/>
      <c r="AK1294" s="324"/>
      <c r="AL1294" s="324"/>
      <c r="AM1294" s="324"/>
    </row>
    <row r="1295" spans="1:39">
      <c r="A1295" s="324"/>
      <c r="B1295" s="324"/>
      <c r="C1295" s="324"/>
      <c r="D1295" s="324"/>
      <c r="E1295" s="324"/>
      <c r="F1295" s="324"/>
      <c r="G1295" s="324"/>
      <c r="H1295" s="324"/>
      <c r="I1295" s="325"/>
      <c r="J1295" s="324"/>
      <c r="K1295" s="324"/>
      <c r="L1295" s="324"/>
      <c r="M1295" s="324"/>
      <c r="N1295" s="324"/>
      <c r="O1295" s="324"/>
      <c r="P1295" s="324"/>
      <c r="Q1295" s="324"/>
      <c r="R1295" s="324"/>
      <c r="S1295" s="324"/>
      <c r="T1295" s="324"/>
      <c r="U1295" s="324"/>
      <c r="V1295" s="324"/>
      <c r="W1295" s="324"/>
      <c r="X1295" s="324"/>
      <c r="Y1295" s="324"/>
      <c r="Z1295" s="324"/>
      <c r="AA1295" s="324"/>
      <c r="AB1295" s="324"/>
      <c r="AC1295" s="324"/>
      <c r="AD1295" s="324"/>
      <c r="AE1295" s="324"/>
      <c r="AF1295" s="324"/>
      <c r="AG1295" s="324"/>
      <c r="AH1295" s="324"/>
      <c r="AI1295" s="324"/>
      <c r="AJ1295" s="324"/>
      <c r="AK1295" s="324"/>
      <c r="AL1295" s="324"/>
      <c r="AM1295" s="324"/>
    </row>
    <row r="1296" spans="1:39">
      <c r="A1296" s="324"/>
      <c r="B1296" s="324"/>
      <c r="C1296" s="324"/>
      <c r="D1296" s="324"/>
      <c r="E1296" s="324"/>
      <c r="F1296" s="324"/>
      <c r="G1296" s="324"/>
      <c r="H1296" s="324"/>
      <c r="I1296" s="325"/>
      <c r="J1296" s="324"/>
      <c r="K1296" s="324"/>
      <c r="L1296" s="324"/>
      <c r="M1296" s="324"/>
      <c r="N1296" s="324"/>
      <c r="O1296" s="324"/>
      <c r="P1296" s="324"/>
      <c r="Q1296" s="324"/>
      <c r="R1296" s="324"/>
      <c r="S1296" s="324"/>
      <c r="T1296" s="324"/>
      <c r="U1296" s="324"/>
      <c r="V1296" s="324"/>
      <c r="W1296" s="324"/>
      <c r="X1296" s="324"/>
      <c r="Y1296" s="324"/>
      <c r="Z1296" s="324"/>
      <c r="AA1296" s="324"/>
      <c r="AB1296" s="324"/>
      <c r="AC1296" s="324"/>
      <c r="AD1296" s="324"/>
      <c r="AE1296" s="324"/>
      <c r="AF1296" s="324"/>
      <c r="AG1296" s="324"/>
      <c r="AH1296" s="324"/>
      <c r="AI1296" s="324"/>
      <c r="AJ1296" s="324"/>
      <c r="AK1296" s="324"/>
      <c r="AL1296" s="324"/>
      <c r="AM1296" s="324"/>
    </row>
    <row r="1297" spans="1:39">
      <c r="A1297" s="324"/>
      <c r="B1297" s="324"/>
      <c r="C1297" s="324"/>
      <c r="D1297" s="324"/>
      <c r="E1297" s="324"/>
      <c r="F1297" s="324"/>
      <c r="G1297" s="324"/>
      <c r="H1297" s="324"/>
      <c r="I1297" s="325"/>
      <c r="J1297" s="324"/>
      <c r="K1297" s="324"/>
      <c r="L1297" s="324"/>
      <c r="M1297" s="324"/>
      <c r="N1297" s="324"/>
      <c r="O1297" s="324"/>
      <c r="P1297" s="324"/>
      <c r="Q1297" s="324"/>
      <c r="R1297" s="324"/>
      <c r="S1297" s="324"/>
      <c r="T1297" s="324"/>
      <c r="U1297" s="324"/>
      <c r="V1297" s="324"/>
      <c r="W1297" s="324"/>
      <c r="X1297" s="324"/>
      <c r="Y1297" s="324"/>
      <c r="Z1297" s="324"/>
      <c r="AA1297" s="324"/>
      <c r="AB1297" s="324"/>
      <c r="AC1297" s="324"/>
      <c r="AD1297" s="324"/>
      <c r="AE1297" s="324"/>
      <c r="AF1297" s="324"/>
      <c r="AG1297" s="324"/>
      <c r="AH1297" s="324"/>
      <c r="AI1297" s="324"/>
      <c r="AJ1297" s="324"/>
      <c r="AK1297" s="324"/>
      <c r="AL1297" s="324"/>
      <c r="AM1297" s="324"/>
    </row>
    <row r="1298" spans="1:39">
      <c r="A1298" s="324"/>
      <c r="B1298" s="324"/>
      <c r="C1298" s="324"/>
      <c r="D1298" s="324"/>
      <c r="E1298" s="324"/>
      <c r="F1298" s="324"/>
      <c r="G1298" s="324"/>
      <c r="H1298" s="324"/>
      <c r="I1298" s="325"/>
      <c r="J1298" s="324"/>
      <c r="K1298" s="324"/>
      <c r="L1298" s="324"/>
      <c r="M1298" s="324"/>
      <c r="N1298" s="324"/>
      <c r="O1298" s="324"/>
      <c r="P1298" s="324"/>
      <c r="Q1298" s="324"/>
      <c r="R1298" s="324"/>
      <c r="S1298" s="324"/>
      <c r="T1298" s="324"/>
      <c r="U1298" s="324"/>
      <c r="V1298" s="324"/>
      <c r="W1298" s="324"/>
      <c r="X1298" s="324"/>
      <c r="Y1298" s="324"/>
      <c r="Z1298" s="324"/>
      <c r="AA1298" s="324"/>
      <c r="AB1298" s="324"/>
      <c r="AC1298" s="324"/>
      <c r="AD1298" s="324"/>
      <c r="AE1298" s="324"/>
      <c r="AF1298" s="324"/>
      <c r="AG1298" s="324"/>
      <c r="AH1298" s="324"/>
      <c r="AI1298" s="324"/>
      <c r="AJ1298" s="324"/>
      <c r="AK1298" s="324"/>
      <c r="AL1298" s="324"/>
      <c r="AM1298" s="324"/>
    </row>
    <row r="1299" spans="1:39">
      <c r="A1299" s="324"/>
      <c r="B1299" s="324"/>
      <c r="C1299" s="324"/>
      <c r="D1299" s="324"/>
      <c r="E1299" s="324"/>
      <c r="F1299" s="324"/>
      <c r="G1299" s="324"/>
      <c r="H1299" s="324"/>
      <c r="I1299" s="325"/>
      <c r="J1299" s="324"/>
      <c r="K1299" s="324"/>
      <c r="L1299" s="324"/>
      <c r="M1299" s="324"/>
      <c r="N1299" s="324"/>
      <c r="O1299" s="324"/>
      <c r="P1299" s="324"/>
      <c r="Q1299" s="324"/>
      <c r="R1299" s="324"/>
      <c r="S1299" s="324"/>
      <c r="T1299" s="324"/>
      <c r="U1299" s="324"/>
      <c r="V1299" s="324"/>
      <c r="W1299" s="324"/>
      <c r="X1299" s="324"/>
      <c r="Y1299" s="324"/>
      <c r="Z1299" s="324"/>
      <c r="AA1299" s="324"/>
      <c r="AB1299" s="324"/>
      <c r="AC1299" s="324"/>
      <c r="AD1299" s="324"/>
      <c r="AE1299" s="324"/>
      <c r="AF1299" s="324"/>
      <c r="AG1299" s="324"/>
      <c r="AH1299" s="324"/>
      <c r="AI1299" s="324"/>
      <c r="AJ1299" s="324"/>
      <c r="AK1299" s="324"/>
      <c r="AL1299" s="324"/>
      <c r="AM1299" s="324"/>
    </row>
    <row r="1300" spans="1:39">
      <c r="A1300" s="324"/>
      <c r="B1300" s="324"/>
      <c r="C1300" s="324"/>
      <c r="D1300" s="324"/>
      <c r="E1300" s="324"/>
      <c r="F1300" s="324"/>
      <c r="G1300" s="324"/>
      <c r="H1300" s="324"/>
      <c r="I1300" s="325"/>
      <c r="J1300" s="324"/>
      <c r="K1300" s="324"/>
      <c r="L1300" s="324"/>
      <c r="M1300" s="324"/>
      <c r="N1300" s="324"/>
      <c r="O1300" s="324"/>
      <c r="P1300" s="324"/>
      <c r="Q1300" s="324"/>
      <c r="R1300" s="324"/>
      <c r="S1300" s="324"/>
      <c r="T1300" s="324"/>
      <c r="U1300" s="324"/>
      <c r="V1300" s="324"/>
      <c r="W1300" s="324"/>
      <c r="X1300" s="324"/>
      <c r="Y1300" s="324"/>
      <c r="Z1300" s="324"/>
      <c r="AA1300" s="324"/>
      <c r="AB1300" s="324"/>
      <c r="AC1300" s="324"/>
      <c r="AD1300" s="324"/>
      <c r="AE1300" s="324"/>
      <c r="AF1300" s="324"/>
      <c r="AG1300" s="324"/>
      <c r="AH1300" s="324"/>
      <c r="AI1300" s="324"/>
      <c r="AJ1300" s="324"/>
      <c r="AK1300" s="324"/>
      <c r="AL1300" s="324"/>
      <c r="AM1300" s="324"/>
    </row>
    <row r="1301" spans="1:39">
      <c r="A1301" s="324"/>
      <c r="B1301" s="324"/>
      <c r="C1301" s="324"/>
      <c r="D1301" s="324"/>
      <c r="E1301" s="324"/>
      <c r="F1301" s="324"/>
      <c r="G1301" s="324"/>
      <c r="H1301" s="324"/>
      <c r="I1301" s="325"/>
      <c r="J1301" s="324"/>
      <c r="K1301" s="324"/>
      <c r="L1301" s="324"/>
      <c r="M1301" s="324"/>
      <c r="N1301" s="324"/>
      <c r="O1301" s="324"/>
      <c r="P1301" s="324"/>
      <c r="Q1301" s="324"/>
      <c r="R1301" s="324"/>
      <c r="S1301" s="324"/>
      <c r="T1301" s="324"/>
      <c r="U1301" s="324"/>
      <c r="V1301" s="324"/>
      <c r="W1301" s="324"/>
      <c r="X1301" s="324"/>
      <c r="Y1301" s="324"/>
      <c r="Z1301" s="324"/>
      <c r="AA1301" s="324"/>
      <c r="AB1301" s="324"/>
      <c r="AC1301" s="324"/>
      <c r="AD1301" s="324"/>
      <c r="AE1301" s="324"/>
      <c r="AF1301" s="324"/>
      <c r="AG1301" s="324"/>
      <c r="AH1301" s="324"/>
      <c r="AI1301" s="324"/>
      <c r="AJ1301" s="324"/>
      <c r="AK1301" s="324"/>
      <c r="AL1301" s="324"/>
      <c r="AM1301" s="324"/>
    </row>
    <row r="1302" spans="1:39">
      <c r="A1302" s="324"/>
      <c r="B1302" s="324"/>
      <c r="C1302" s="324"/>
      <c r="D1302" s="324"/>
      <c r="E1302" s="324"/>
      <c r="F1302" s="324"/>
      <c r="G1302" s="324"/>
      <c r="H1302" s="324"/>
      <c r="I1302" s="325"/>
      <c r="J1302" s="324"/>
      <c r="K1302" s="324"/>
      <c r="L1302" s="324"/>
      <c r="M1302" s="324"/>
      <c r="N1302" s="324"/>
      <c r="O1302" s="324"/>
      <c r="P1302" s="324"/>
      <c r="Q1302" s="324"/>
      <c r="R1302" s="324"/>
      <c r="S1302" s="324"/>
      <c r="T1302" s="324"/>
      <c r="U1302" s="324"/>
      <c r="V1302" s="324"/>
      <c r="W1302" s="324"/>
      <c r="X1302" s="324"/>
      <c r="Y1302" s="324"/>
      <c r="Z1302" s="324"/>
      <c r="AA1302" s="324"/>
      <c r="AB1302" s="324"/>
      <c r="AC1302" s="324"/>
      <c r="AD1302" s="324"/>
      <c r="AE1302" s="324"/>
      <c r="AF1302" s="324"/>
      <c r="AG1302" s="324"/>
      <c r="AH1302" s="324"/>
      <c r="AI1302" s="324"/>
      <c r="AJ1302" s="324"/>
      <c r="AK1302" s="324"/>
      <c r="AL1302" s="324"/>
      <c r="AM1302" s="324"/>
    </row>
    <row r="1303" spans="1:39">
      <c r="A1303" s="324"/>
      <c r="B1303" s="324"/>
      <c r="C1303" s="324"/>
      <c r="D1303" s="324"/>
      <c r="E1303" s="324"/>
      <c r="F1303" s="324"/>
      <c r="G1303" s="324"/>
      <c r="H1303" s="324"/>
      <c r="I1303" s="325"/>
      <c r="J1303" s="324"/>
      <c r="K1303" s="324"/>
      <c r="L1303" s="324"/>
      <c r="M1303" s="324"/>
      <c r="N1303" s="324"/>
      <c r="O1303" s="324"/>
      <c r="P1303" s="324"/>
      <c r="Q1303" s="324"/>
      <c r="R1303" s="324"/>
      <c r="S1303" s="324"/>
      <c r="T1303" s="324"/>
      <c r="U1303" s="324"/>
      <c r="V1303" s="324"/>
      <c r="W1303" s="324"/>
      <c r="X1303" s="324"/>
      <c r="Y1303" s="324"/>
      <c r="Z1303" s="324"/>
      <c r="AA1303" s="324"/>
      <c r="AB1303" s="324"/>
      <c r="AC1303" s="324"/>
      <c r="AD1303" s="324"/>
      <c r="AE1303" s="324"/>
      <c r="AF1303" s="324"/>
      <c r="AG1303" s="324"/>
      <c r="AH1303" s="324"/>
      <c r="AI1303" s="324"/>
      <c r="AJ1303" s="324"/>
      <c r="AK1303" s="324"/>
      <c r="AL1303" s="324"/>
      <c r="AM1303" s="324"/>
    </row>
    <row r="1304" spans="1:39">
      <c r="A1304" s="324"/>
      <c r="B1304" s="324"/>
      <c r="C1304" s="324"/>
      <c r="D1304" s="324"/>
      <c r="E1304" s="324"/>
      <c r="F1304" s="324"/>
      <c r="G1304" s="324"/>
      <c r="H1304" s="324"/>
      <c r="I1304" s="325"/>
      <c r="J1304" s="324"/>
      <c r="K1304" s="324"/>
      <c r="L1304" s="324"/>
      <c r="M1304" s="324"/>
      <c r="N1304" s="324"/>
      <c r="O1304" s="324"/>
      <c r="P1304" s="324"/>
      <c r="Q1304" s="324"/>
      <c r="R1304" s="324"/>
      <c r="S1304" s="324"/>
      <c r="T1304" s="324"/>
      <c r="U1304" s="324"/>
      <c r="V1304" s="324"/>
      <c r="W1304" s="324"/>
      <c r="X1304" s="324"/>
      <c r="Y1304" s="324"/>
      <c r="Z1304" s="324"/>
      <c r="AA1304" s="324"/>
      <c r="AB1304" s="324"/>
      <c r="AC1304" s="324"/>
      <c r="AD1304" s="324"/>
      <c r="AE1304" s="324"/>
      <c r="AF1304" s="324"/>
      <c r="AG1304" s="324"/>
      <c r="AH1304" s="324"/>
      <c r="AI1304" s="324"/>
      <c r="AJ1304" s="324"/>
      <c r="AK1304" s="324"/>
      <c r="AL1304" s="324"/>
      <c r="AM1304" s="324"/>
    </row>
    <row r="1305" spans="1:39">
      <c r="A1305" s="324"/>
      <c r="B1305" s="324"/>
      <c r="C1305" s="324"/>
      <c r="D1305" s="324"/>
      <c r="E1305" s="324"/>
      <c r="F1305" s="324"/>
      <c r="G1305" s="324"/>
      <c r="H1305" s="324"/>
      <c r="I1305" s="325"/>
      <c r="J1305" s="324"/>
      <c r="K1305" s="324"/>
      <c r="L1305" s="324"/>
      <c r="M1305" s="324"/>
      <c r="N1305" s="324"/>
      <c r="O1305" s="324"/>
      <c r="P1305" s="324"/>
      <c r="Q1305" s="324"/>
      <c r="R1305" s="324"/>
      <c r="S1305" s="324"/>
      <c r="T1305" s="324"/>
      <c r="U1305" s="324"/>
      <c r="V1305" s="324"/>
      <c r="W1305" s="324"/>
      <c r="X1305" s="324"/>
      <c r="Y1305" s="324"/>
      <c r="Z1305" s="324"/>
      <c r="AA1305" s="324"/>
      <c r="AB1305" s="324"/>
      <c r="AC1305" s="324"/>
      <c r="AD1305" s="324"/>
      <c r="AE1305" s="324"/>
      <c r="AF1305" s="324"/>
      <c r="AG1305" s="324"/>
      <c r="AH1305" s="324"/>
      <c r="AI1305" s="324"/>
      <c r="AJ1305" s="324"/>
      <c r="AK1305" s="324"/>
      <c r="AL1305" s="324"/>
      <c r="AM1305" s="324"/>
    </row>
    <row r="1306" spans="1:39">
      <c r="A1306" s="324"/>
      <c r="B1306" s="324"/>
      <c r="C1306" s="324"/>
      <c r="D1306" s="324"/>
      <c r="E1306" s="324"/>
      <c r="F1306" s="324"/>
      <c r="G1306" s="324"/>
      <c r="H1306" s="324"/>
      <c r="I1306" s="325"/>
      <c r="J1306" s="324"/>
      <c r="K1306" s="324"/>
      <c r="L1306" s="324"/>
      <c r="M1306" s="324"/>
      <c r="N1306" s="324"/>
      <c r="O1306" s="324"/>
      <c r="P1306" s="324"/>
      <c r="Q1306" s="324"/>
      <c r="R1306" s="324"/>
      <c r="S1306" s="324"/>
      <c r="T1306" s="324"/>
      <c r="U1306" s="324"/>
      <c r="V1306" s="324"/>
      <c r="W1306" s="324"/>
      <c r="X1306" s="324"/>
      <c r="Y1306" s="324"/>
      <c r="Z1306" s="324"/>
      <c r="AA1306" s="324"/>
      <c r="AB1306" s="324"/>
      <c r="AC1306" s="324"/>
      <c r="AD1306" s="324"/>
      <c r="AE1306" s="324"/>
      <c r="AF1306" s="324"/>
      <c r="AG1306" s="324"/>
      <c r="AH1306" s="324"/>
      <c r="AI1306" s="324"/>
      <c r="AJ1306" s="324"/>
      <c r="AK1306" s="324"/>
      <c r="AL1306" s="324"/>
      <c r="AM1306" s="324"/>
    </row>
    <row r="1307" spans="1:39">
      <c r="A1307" s="324"/>
      <c r="B1307" s="324"/>
      <c r="C1307" s="324"/>
      <c r="D1307" s="324"/>
      <c r="E1307" s="324"/>
      <c r="F1307" s="324"/>
      <c r="G1307" s="324"/>
      <c r="H1307" s="324"/>
      <c r="I1307" s="325"/>
      <c r="J1307" s="324"/>
      <c r="K1307" s="324"/>
      <c r="L1307" s="324"/>
      <c r="M1307" s="324"/>
      <c r="N1307" s="324"/>
      <c r="O1307" s="324"/>
      <c r="P1307" s="324"/>
      <c r="Q1307" s="324"/>
      <c r="R1307" s="324"/>
      <c r="S1307" s="324"/>
      <c r="T1307" s="324"/>
      <c r="U1307" s="324"/>
      <c r="V1307" s="324"/>
      <c r="W1307" s="324"/>
      <c r="X1307" s="324"/>
      <c r="Y1307" s="324"/>
      <c r="Z1307" s="324"/>
      <c r="AA1307" s="324"/>
      <c r="AB1307" s="324"/>
      <c r="AC1307" s="324"/>
      <c r="AD1307" s="324"/>
      <c r="AE1307" s="324"/>
      <c r="AF1307" s="324"/>
      <c r="AG1307" s="324"/>
      <c r="AH1307" s="324"/>
      <c r="AI1307" s="324"/>
      <c r="AJ1307" s="324"/>
      <c r="AK1307" s="324"/>
      <c r="AL1307" s="324"/>
      <c r="AM1307" s="324"/>
    </row>
    <row r="1308" spans="1:39">
      <c r="A1308" s="324"/>
      <c r="B1308" s="324"/>
      <c r="C1308" s="324"/>
      <c r="D1308" s="324"/>
      <c r="E1308" s="324"/>
      <c r="F1308" s="324"/>
      <c r="G1308" s="324"/>
      <c r="H1308" s="324"/>
      <c r="I1308" s="325"/>
      <c r="J1308" s="324"/>
      <c r="K1308" s="324"/>
      <c r="L1308" s="324"/>
      <c r="M1308" s="324"/>
      <c r="N1308" s="324"/>
      <c r="O1308" s="324"/>
      <c r="P1308" s="324"/>
      <c r="Q1308" s="324"/>
      <c r="R1308" s="324"/>
      <c r="S1308" s="324"/>
      <c r="T1308" s="324"/>
      <c r="U1308" s="324"/>
      <c r="V1308" s="324"/>
      <c r="W1308" s="324"/>
      <c r="X1308" s="324"/>
      <c r="Y1308" s="324"/>
      <c r="Z1308" s="324"/>
      <c r="AA1308" s="324"/>
      <c r="AB1308" s="324"/>
      <c r="AC1308" s="324"/>
      <c r="AD1308" s="324"/>
      <c r="AE1308" s="324"/>
      <c r="AF1308" s="324"/>
      <c r="AG1308" s="324"/>
      <c r="AH1308" s="324"/>
      <c r="AI1308" s="324"/>
      <c r="AJ1308" s="324"/>
      <c r="AK1308" s="324"/>
      <c r="AL1308" s="324"/>
      <c r="AM1308" s="324"/>
    </row>
    <row r="1309" spans="1:39">
      <c r="A1309" s="324"/>
      <c r="B1309" s="324"/>
      <c r="C1309" s="324"/>
      <c r="D1309" s="324"/>
      <c r="E1309" s="324"/>
      <c r="F1309" s="324"/>
      <c r="G1309" s="324"/>
      <c r="H1309" s="324"/>
      <c r="I1309" s="325"/>
      <c r="J1309" s="324"/>
      <c r="K1309" s="324"/>
      <c r="L1309" s="324"/>
      <c r="M1309" s="324"/>
      <c r="N1309" s="324"/>
      <c r="O1309" s="324"/>
      <c r="P1309" s="324"/>
      <c r="Q1309" s="324"/>
      <c r="R1309" s="324"/>
      <c r="S1309" s="324"/>
      <c r="T1309" s="324"/>
      <c r="U1309" s="324"/>
      <c r="V1309" s="324"/>
      <c r="W1309" s="324"/>
      <c r="X1309" s="324"/>
      <c r="Y1309" s="324"/>
      <c r="Z1309" s="324"/>
      <c r="AA1309" s="324"/>
      <c r="AB1309" s="324"/>
      <c r="AC1309" s="324"/>
      <c r="AD1309" s="324"/>
      <c r="AE1309" s="324"/>
      <c r="AF1309" s="324"/>
      <c r="AG1309" s="324"/>
      <c r="AH1309" s="324"/>
      <c r="AI1309" s="324"/>
      <c r="AJ1309" s="324"/>
      <c r="AK1309" s="324"/>
      <c r="AL1309" s="324"/>
      <c r="AM1309" s="324"/>
    </row>
    <row r="1310" spans="1:39">
      <c r="A1310" s="324"/>
      <c r="B1310" s="324"/>
      <c r="C1310" s="324"/>
      <c r="D1310" s="324"/>
      <c r="E1310" s="324"/>
      <c r="F1310" s="324"/>
      <c r="G1310" s="324"/>
      <c r="H1310" s="324"/>
      <c r="I1310" s="325"/>
      <c r="J1310" s="324"/>
      <c r="K1310" s="324"/>
      <c r="L1310" s="324"/>
      <c r="M1310" s="324"/>
      <c r="N1310" s="324"/>
      <c r="O1310" s="324"/>
      <c r="P1310" s="324"/>
      <c r="Q1310" s="324"/>
      <c r="R1310" s="324"/>
      <c r="S1310" s="324"/>
      <c r="T1310" s="324"/>
      <c r="U1310" s="324"/>
      <c r="V1310" s="324"/>
      <c r="W1310" s="324"/>
      <c r="X1310" s="324"/>
      <c r="Y1310" s="324"/>
      <c r="Z1310" s="324"/>
      <c r="AA1310" s="324"/>
      <c r="AB1310" s="324"/>
      <c r="AC1310" s="324"/>
      <c r="AD1310" s="324"/>
      <c r="AE1310" s="324"/>
      <c r="AF1310" s="324"/>
      <c r="AG1310" s="324"/>
      <c r="AH1310" s="324"/>
      <c r="AI1310" s="324"/>
      <c r="AJ1310" s="324"/>
      <c r="AK1310" s="324"/>
      <c r="AL1310" s="324"/>
      <c r="AM1310" s="324"/>
    </row>
    <row r="1311" spans="1:39">
      <c r="A1311" s="324"/>
      <c r="B1311" s="324"/>
      <c r="C1311" s="324"/>
      <c r="D1311" s="324"/>
      <c r="E1311" s="324"/>
      <c r="F1311" s="324"/>
      <c r="G1311" s="324"/>
      <c r="H1311" s="324"/>
      <c r="I1311" s="325"/>
      <c r="J1311" s="324"/>
      <c r="K1311" s="324"/>
      <c r="L1311" s="324"/>
      <c r="M1311" s="324"/>
      <c r="N1311" s="324"/>
      <c r="O1311" s="324"/>
      <c r="P1311" s="324"/>
      <c r="Q1311" s="324"/>
      <c r="R1311" s="324"/>
      <c r="S1311" s="324"/>
      <c r="T1311" s="324"/>
      <c r="U1311" s="324"/>
      <c r="V1311" s="324"/>
      <c r="W1311" s="324"/>
      <c r="X1311" s="324"/>
      <c r="Y1311" s="324"/>
      <c r="Z1311" s="324"/>
      <c r="AA1311" s="324"/>
      <c r="AB1311" s="324"/>
      <c r="AC1311" s="324"/>
      <c r="AD1311" s="324"/>
      <c r="AE1311" s="324"/>
      <c r="AF1311" s="324"/>
      <c r="AG1311" s="324"/>
      <c r="AH1311" s="324"/>
      <c r="AI1311" s="324"/>
      <c r="AJ1311" s="324"/>
      <c r="AK1311" s="324"/>
      <c r="AL1311" s="324"/>
      <c r="AM1311" s="324"/>
    </row>
    <row r="1312" spans="1:39">
      <c r="A1312" s="324"/>
      <c r="B1312" s="324"/>
      <c r="C1312" s="324"/>
      <c r="D1312" s="324"/>
      <c r="E1312" s="324"/>
      <c r="F1312" s="324"/>
      <c r="G1312" s="324"/>
      <c r="H1312" s="324"/>
      <c r="I1312" s="325"/>
      <c r="J1312" s="324"/>
      <c r="K1312" s="324"/>
      <c r="L1312" s="324"/>
      <c r="M1312" s="324"/>
      <c r="N1312" s="324"/>
      <c r="O1312" s="324"/>
      <c r="P1312" s="324"/>
      <c r="Q1312" s="324"/>
      <c r="R1312" s="324"/>
      <c r="S1312" s="324"/>
      <c r="T1312" s="324"/>
      <c r="U1312" s="324"/>
      <c r="V1312" s="324"/>
      <c r="W1312" s="324"/>
      <c r="X1312" s="324"/>
      <c r="Y1312" s="324"/>
      <c r="Z1312" s="324"/>
      <c r="AA1312" s="324"/>
      <c r="AB1312" s="324"/>
      <c r="AC1312" s="324"/>
      <c r="AD1312" s="324"/>
      <c r="AE1312" s="324"/>
      <c r="AF1312" s="324"/>
      <c r="AG1312" s="324"/>
      <c r="AH1312" s="324"/>
      <c r="AI1312" s="324"/>
      <c r="AJ1312" s="324"/>
      <c r="AK1312" s="324"/>
      <c r="AL1312" s="324"/>
      <c r="AM1312" s="324"/>
    </row>
    <row r="1313" spans="1:39">
      <c r="A1313" s="324"/>
      <c r="B1313" s="324"/>
      <c r="C1313" s="324"/>
      <c r="D1313" s="324"/>
      <c r="E1313" s="324"/>
      <c r="F1313" s="324"/>
      <c r="G1313" s="324"/>
      <c r="H1313" s="324"/>
      <c r="I1313" s="325"/>
      <c r="J1313" s="324"/>
      <c r="K1313" s="324"/>
      <c r="L1313" s="324"/>
      <c r="M1313" s="324"/>
      <c r="N1313" s="324"/>
      <c r="O1313" s="324"/>
      <c r="P1313" s="324"/>
      <c r="Q1313" s="324"/>
      <c r="R1313" s="324"/>
      <c r="S1313" s="324"/>
      <c r="T1313" s="324"/>
      <c r="U1313" s="324"/>
      <c r="V1313" s="324"/>
      <c r="W1313" s="324"/>
      <c r="X1313" s="324"/>
      <c r="Y1313" s="324"/>
      <c r="Z1313" s="324"/>
      <c r="AA1313" s="324"/>
      <c r="AB1313" s="324"/>
      <c r="AC1313" s="324"/>
      <c r="AD1313" s="324"/>
      <c r="AE1313" s="324"/>
      <c r="AF1313" s="324"/>
      <c r="AG1313" s="324"/>
      <c r="AH1313" s="324"/>
      <c r="AI1313" s="324"/>
      <c r="AJ1313" s="324"/>
      <c r="AK1313" s="324"/>
      <c r="AL1313" s="324"/>
      <c r="AM1313" s="324"/>
    </row>
    <row r="1314" spans="1:39">
      <c r="A1314" s="324"/>
      <c r="B1314" s="324"/>
      <c r="C1314" s="324"/>
      <c r="D1314" s="324"/>
      <c r="E1314" s="324"/>
      <c r="F1314" s="324"/>
      <c r="G1314" s="324"/>
      <c r="H1314" s="324"/>
      <c r="I1314" s="325"/>
      <c r="J1314" s="324"/>
      <c r="K1314" s="324"/>
      <c r="L1314" s="324"/>
      <c r="M1314" s="324"/>
      <c r="N1314" s="324"/>
      <c r="O1314" s="324"/>
      <c r="P1314" s="324"/>
      <c r="Q1314" s="324"/>
      <c r="R1314" s="324"/>
      <c r="S1314" s="324"/>
      <c r="T1314" s="324"/>
      <c r="U1314" s="324"/>
      <c r="V1314" s="324"/>
      <c r="W1314" s="324"/>
      <c r="X1314" s="324"/>
      <c r="Y1314" s="324"/>
      <c r="Z1314" s="324"/>
      <c r="AA1314" s="324"/>
      <c r="AB1314" s="324"/>
      <c r="AC1314" s="324"/>
      <c r="AD1314" s="324"/>
      <c r="AE1314" s="324"/>
      <c r="AF1314" s="324"/>
      <c r="AG1314" s="324"/>
      <c r="AH1314" s="324"/>
      <c r="AI1314" s="324"/>
      <c r="AJ1314" s="324"/>
      <c r="AK1314" s="324"/>
      <c r="AL1314" s="324"/>
      <c r="AM1314" s="324"/>
    </row>
    <row r="1315" spans="1:39">
      <c r="A1315" s="324"/>
      <c r="B1315" s="324"/>
      <c r="C1315" s="324"/>
      <c r="D1315" s="324"/>
      <c r="E1315" s="324"/>
      <c r="F1315" s="324"/>
      <c r="G1315" s="324"/>
      <c r="H1315" s="324"/>
      <c r="I1315" s="325"/>
      <c r="J1315" s="324"/>
      <c r="K1315" s="324"/>
      <c r="L1315" s="324"/>
      <c r="M1315" s="324"/>
      <c r="N1315" s="324"/>
      <c r="O1315" s="324"/>
      <c r="P1315" s="324"/>
      <c r="Q1315" s="324"/>
      <c r="R1315" s="324"/>
      <c r="S1315" s="324"/>
      <c r="T1315" s="324"/>
      <c r="U1315" s="324"/>
      <c r="V1315" s="324"/>
      <c r="W1315" s="324"/>
      <c r="X1315" s="324"/>
      <c r="Y1315" s="324"/>
      <c r="Z1315" s="324"/>
      <c r="AA1315" s="324"/>
      <c r="AB1315" s="324"/>
      <c r="AC1315" s="324"/>
      <c r="AD1315" s="324"/>
      <c r="AE1315" s="324"/>
      <c r="AF1315" s="324"/>
      <c r="AG1315" s="324"/>
      <c r="AH1315" s="324"/>
      <c r="AI1315" s="324"/>
      <c r="AJ1315" s="324"/>
      <c r="AK1315" s="324"/>
      <c r="AL1315" s="324"/>
      <c r="AM1315" s="324"/>
    </row>
    <row r="1316" spans="1:39">
      <c r="A1316" s="324"/>
      <c r="B1316" s="324"/>
      <c r="C1316" s="324"/>
      <c r="D1316" s="324"/>
      <c r="E1316" s="324"/>
      <c r="F1316" s="324"/>
      <c r="G1316" s="324"/>
      <c r="H1316" s="324"/>
      <c r="I1316" s="325"/>
      <c r="J1316" s="324"/>
      <c r="K1316" s="324"/>
      <c r="L1316" s="324"/>
      <c r="M1316" s="324"/>
      <c r="N1316" s="324"/>
      <c r="O1316" s="324"/>
      <c r="P1316" s="324"/>
      <c r="Q1316" s="324"/>
      <c r="R1316" s="324"/>
      <c r="S1316" s="324"/>
      <c r="T1316" s="324"/>
      <c r="U1316" s="324"/>
      <c r="V1316" s="324"/>
      <c r="W1316" s="324"/>
      <c r="X1316" s="324"/>
      <c r="Y1316" s="324"/>
      <c r="Z1316" s="324"/>
      <c r="AA1316" s="324"/>
      <c r="AB1316" s="324"/>
      <c r="AC1316" s="324"/>
      <c r="AD1316" s="324"/>
      <c r="AE1316" s="324"/>
      <c r="AF1316" s="324"/>
      <c r="AG1316" s="324"/>
      <c r="AH1316" s="324"/>
      <c r="AI1316" s="324"/>
      <c r="AJ1316" s="324"/>
      <c r="AK1316" s="324"/>
      <c r="AL1316" s="324"/>
      <c r="AM1316" s="324"/>
    </row>
    <row r="1317" spans="1:39">
      <c r="A1317" s="324"/>
      <c r="B1317" s="324"/>
      <c r="C1317" s="324"/>
      <c r="D1317" s="324"/>
      <c r="E1317" s="324"/>
      <c r="F1317" s="324"/>
      <c r="G1317" s="324"/>
      <c r="H1317" s="324"/>
      <c r="I1317" s="325"/>
      <c r="J1317" s="324"/>
      <c r="K1317" s="324"/>
      <c r="L1317" s="324"/>
      <c r="M1317" s="324"/>
      <c r="N1317" s="324"/>
      <c r="O1317" s="324"/>
      <c r="P1317" s="324"/>
      <c r="Q1317" s="324"/>
      <c r="R1317" s="324"/>
      <c r="S1317" s="324"/>
      <c r="T1317" s="324"/>
      <c r="U1317" s="324"/>
      <c r="V1317" s="324"/>
      <c r="W1317" s="324"/>
      <c r="X1317" s="324"/>
      <c r="Y1317" s="324"/>
      <c r="Z1317" s="324"/>
      <c r="AA1317" s="324"/>
      <c r="AB1317" s="324"/>
      <c r="AC1317" s="324"/>
      <c r="AD1317" s="324"/>
      <c r="AE1317" s="324"/>
      <c r="AF1317" s="324"/>
      <c r="AG1317" s="324"/>
      <c r="AH1317" s="324"/>
      <c r="AI1317" s="324"/>
      <c r="AJ1317" s="324"/>
      <c r="AK1317" s="324"/>
      <c r="AL1317" s="324"/>
      <c r="AM1317" s="324"/>
    </row>
    <row r="1318" spans="1:39">
      <c r="A1318" s="324"/>
      <c r="B1318" s="324"/>
      <c r="C1318" s="324"/>
      <c r="D1318" s="324"/>
      <c r="E1318" s="324"/>
      <c r="F1318" s="324"/>
      <c r="G1318" s="324"/>
      <c r="H1318" s="324"/>
      <c r="I1318" s="325"/>
      <c r="J1318" s="324"/>
      <c r="K1318" s="324"/>
      <c r="L1318" s="324"/>
      <c r="M1318" s="324"/>
      <c r="N1318" s="324"/>
      <c r="O1318" s="324"/>
      <c r="P1318" s="324"/>
      <c r="Q1318" s="324"/>
      <c r="R1318" s="324"/>
      <c r="S1318" s="324"/>
      <c r="T1318" s="324"/>
      <c r="U1318" s="324"/>
      <c r="V1318" s="324"/>
      <c r="W1318" s="324"/>
      <c r="X1318" s="324"/>
      <c r="Y1318" s="324"/>
      <c r="Z1318" s="324"/>
      <c r="AA1318" s="324"/>
      <c r="AB1318" s="324"/>
      <c r="AC1318" s="324"/>
      <c r="AD1318" s="324"/>
      <c r="AE1318" s="324"/>
      <c r="AF1318" s="324"/>
      <c r="AG1318" s="324"/>
      <c r="AH1318" s="324"/>
      <c r="AI1318" s="324"/>
      <c r="AJ1318" s="324"/>
      <c r="AK1318" s="324"/>
      <c r="AL1318" s="324"/>
      <c r="AM1318" s="324"/>
    </row>
    <row r="1319" spans="1:39">
      <c r="A1319" s="324"/>
      <c r="B1319" s="324"/>
      <c r="C1319" s="324"/>
      <c r="D1319" s="324"/>
      <c r="E1319" s="324"/>
      <c r="F1319" s="324"/>
      <c r="G1319" s="324"/>
      <c r="H1319" s="324"/>
      <c r="I1319" s="325"/>
      <c r="J1319" s="324"/>
      <c r="K1319" s="324"/>
      <c r="L1319" s="324"/>
      <c r="M1319" s="324"/>
      <c r="N1319" s="324"/>
      <c r="O1319" s="324"/>
      <c r="P1319" s="324"/>
      <c r="Q1319" s="324"/>
      <c r="R1319" s="324"/>
      <c r="S1319" s="324"/>
      <c r="T1319" s="324"/>
      <c r="U1319" s="324"/>
      <c r="V1319" s="324"/>
      <c r="W1319" s="324"/>
      <c r="X1319" s="324"/>
      <c r="Y1319" s="324"/>
      <c r="Z1319" s="324"/>
      <c r="AA1319" s="324"/>
      <c r="AB1319" s="324"/>
      <c r="AC1319" s="324"/>
      <c r="AD1319" s="324"/>
      <c r="AE1319" s="324"/>
      <c r="AF1319" s="324"/>
      <c r="AG1319" s="324"/>
      <c r="AH1319" s="324"/>
      <c r="AI1319" s="324"/>
      <c r="AJ1319" s="324"/>
      <c r="AK1319" s="324"/>
      <c r="AL1319" s="324"/>
      <c r="AM1319" s="324"/>
    </row>
    <row r="1320" spans="1:39">
      <c r="A1320" s="324"/>
      <c r="B1320" s="324"/>
      <c r="C1320" s="324"/>
      <c r="D1320" s="324"/>
      <c r="E1320" s="324"/>
      <c r="F1320" s="324"/>
      <c r="G1320" s="324"/>
      <c r="H1320" s="324"/>
      <c r="I1320" s="325"/>
      <c r="J1320" s="324"/>
      <c r="K1320" s="324"/>
      <c r="L1320" s="324"/>
      <c r="M1320" s="324"/>
      <c r="N1320" s="324"/>
      <c r="O1320" s="324"/>
      <c r="P1320" s="324"/>
      <c r="Q1320" s="324"/>
      <c r="R1320" s="324"/>
      <c r="S1320" s="324"/>
      <c r="T1320" s="324"/>
      <c r="U1320" s="324"/>
      <c r="V1320" s="324"/>
      <c r="W1320" s="324"/>
      <c r="X1320" s="324"/>
      <c r="Y1320" s="324"/>
      <c r="Z1320" s="324"/>
      <c r="AA1320" s="324"/>
      <c r="AB1320" s="324"/>
      <c r="AC1320" s="324"/>
      <c r="AD1320" s="324"/>
      <c r="AE1320" s="324"/>
      <c r="AF1320" s="324"/>
      <c r="AG1320" s="324"/>
      <c r="AH1320" s="324"/>
      <c r="AI1320" s="324"/>
      <c r="AJ1320" s="324"/>
      <c r="AK1320" s="324"/>
      <c r="AL1320" s="324"/>
      <c r="AM1320" s="324"/>
    </row>
    <row r="1321" spans="1:39">
      <c r="A1321" s="324"/>
      <c r="B1321" s="324"/>
      <c r="C1321" s="324"/>
      <c r="D1321" s="324"/>
      <c r="E1321" s="324"/>
      <c r="F1321" s="324"/>
      <c r="G1321" s="324"/>
      <c r="H1321" s="324"/>
      <c r="I1321" s="325"/>
      <c r="J1321" s="324"/>
      <c r="K1321" s="324"/>
      <c r="L1321" s="324"/>
      <c r="M1321" s="324"/>
      <c r="N1321" s="324"/>
      <c r="O1321" s="324"/>
      <c r="P1321" s="324"/>
      <c r="Q1321" s="324"/>
      <c r="R1321" s="324"/>
      <c r="S1321" s="324"/>
      <c r="T1321" s="324"/>
      <c r="U1321" s="324"/>
      <c r="V1321" s="324"/>
      <c r="W1321" s="324"/>
      <c r="X1321" s="324"/>
      <c r="Y1321" s="324"/>
      <c r="Z1321" s="324"/>
      <c r="AA1321" s="324"/>
      <c r="AB1321" s="324"/>
      <c r="AC1321" s="324"/>
      <c r="AD1321" s="324"/>
      <c r="AE1321" s="324"/>
      <c r="AF1321" s="324"/>
      <c r="AG1321" s="324"/>
      <c r="AH1321" s="324"/>
      <c r="AI1321" s="324"/>
      <c r="AJ1321" s="324"/>
      <c r="AK1321" s="324"/>
      <c r="AL1321" s="324"/>
      <c r="AM1321" s="324"/>
    </row>
    <row r="1322" spans="1:39">
      <c r="A1322" s="324"/>
      <c r="B1322" s="324"/>
      <c r="C1322" s="324"/>
      <c r="D1322" s="324"/>
      <c r="E1322" s="324"/>
      <c r="F1322" s="324"/>
      <c r="G1322" s="324"/>
      <c r="H1322" s="324"/>
      <c r="I1322" s="325"/>
      <c r="J1322" s="324"/>
      <c r="K1322" s="324"/>
      <c r="L1322" s="324"/>
      <c r="M1322" s="324"/>
      <c r="N1322" s="324"/>
      <c r="O1322" s="324"/>
      <c r="P1322" s="324"/>
      <c r="Q1322" s="324"/>
      <c r="R1322" s="324"/>
      <c r="S1322" s="324"/>
      <c r="T1322" s="324"/>
      <c r="U1322" s="324"/>
      <c r="V1322" s="324"/>
      <c r="W1322" s="324"/>
      <c r="X1322" s="324"/>
      <c r="Y1322" s="324"/>
      <c r="Z1322" s="324"/>
      <c r="AA1322" s="324"/>
      <c r="AB1322" s="324"/>
      <c r="AC1322" s="324"/>
      <c r="AD1322" s="324"/>
      <c r="AE1322" s="324"/>
      <c r="AF1322" s="324"/>
      <c r="AG1322" s="324"/>
      <c r="AH1322" s="324"/>
      <c r="AI1322" s="324"/>
      <c r="AJ1322" s="324"/>
      <c r="AK1322" s="324"/>
      <c r="AL1322" s="324"/>
      <c r="AM1322" s="324"/>
    </row>
    <row r="1323" spans="1:39">
      <c r="A1323" s="324"/>
      <c r="B1323" s="324"/>
      <c r="C1323" s="324"/>
      <c r="D1323" s="324"/>
      <c r="E1323" s="324"/>
      <c r="F1323" s="324"/>
      <c r="G1323" s="324"/>
      <c r="H1323" s="324"/>
      <c r="I1323" s="325"/>
      <c r="J1323" s="324"/>
      <c r="K1323" s="324"/>
      <c r="L1323" s="324"/>
      <c r="M1323" s="324"/>
      <c r="N1323" s="324"/>
      <c r="O1323" s="324"/>
      <c r="P1323" s="324"/>
      <c r="Q1323" s="324"/>
      <c r="R1323" s="324"/>
      <c r="S1323" s="324"/>
      <c r="T1323" s="324"/>
      <c r="U1323" s="324"/>
      <c r="V1323" s="324"/>
      <c r="W1323" s="324"/>
      <c r="X1323" s="324"/>
      <c r="Y1323" s="324"/>
      <c r="Z1323" s="324"/>
      <c r="AA1323" s="324"/>
      <c r="AB1323" s="324"/>
      <c r="AC1323" s="324"/>
      <c r="AD1323" s="324"/>
      <c r="AE1323" s="324"/>
      <c r="AF1323" s="324"/>
      <c r="AG1323" s="324"/>
      <c r="AH1323" s="324"/>
      <c r="AI1323" s="324"/>
      <c r="AJ1323" s="324"/>
      <c r="AK1323" s="324"/>
      <c r="AL1323" s="324"/>
      <c r="AM1323" s="324"/>
    </row>
    <row r="1324" spans="1:39">
      <c r="A1324" s="324"/>
      <c r="B1324" s="324"/>
      <c r="C1324" s="324"/>
      <c r="D1324" s="324"/>
      <c r="E1324" s="324"/>
      <c r="F1324" s="324"/>
      <c r="G1324" s="324"/>
      <c r="H1324" s="324"/>
      <c r="I1324" s="325"/>
      <c r="J1324" s="324"/>
      <c r="K1324" s="324"/>
      <c r="L1324" s="324"/>
      <c r="M1324" s="324"/>
      <c r="N1324" s="324"/>
      <c r="O1324" s="324"/>
      <c r="P1324" s="324"/>
      <c r="Q1324" s="324"/>
      <c r="R1324" s="324"/>
      <c r="S1324" s="324"/>
      <c r="T1324" s="324"/>
      <c r="U1324" s="324"/>
      <c r="V1324" s="324"/>
      <c r="W1324" s="324"/>
      <c r="X1324" s="324"/>
      <c r="Y1324" s="324"/>
      <c r="Z1324" s="324"/>
      <c r="AA1324" s="324"/>
      <c r="AB1324" s="324"/>
      <c r="AC1324" s="324"/>
      <c r="AD1324" s="324"/>
      <c r="AE1324" s="324"/>
      <c r="AF1324" s="324"/>
      <c r="AG1324" s="324"/>
      <c r="AH1324" s="324"/>
      <c r="AI1324" s="324"/>
      <c r="AJ1324" s="324"/>
      <c r="AK1324" s="324"/>
      <c r="AL1324" s="324"/>
      <c r="AM1324" s="324"/>
    </row>
    <row r="1325" spans="1:39">
      <c r="A1325" s="324"/>
      <c r="B1325" s="324"/>
      <c r="C1325" s="324"/>
      <c r="D1325" s="324"/>
      <c r="E1325" s="324"/>
      <c r="F1325" s="324"/>
      <c r="G1325" s="324"/>
      <c r="H1325" s="324"/>
      <c r="I1325" s="325"/>
      <c r="J1325" s="324"/>
      <c r="K1325" s="324"/>
      <c r="L1325" s="324"/>
      <c r="M1325" s="324"/>
      <c r="N1325" s="324"/>
      <c r="O1325" s="324"/>
      <c r="P1325" s="324"/>
      <c r="Q1325" s="324"/>
      <c r="R1325" s="324"/>
      <c r="S1325" s="324"/>
      <c r="T1325" s="324"/>
      <c r="U1325" s="324"/>
      <c r="V1325" s="324"/>
      <c r="W1325" s="324"/>
      <c r="X1325" s="324"/>
      <c r="Y1325" s="324"/>
      <c r="Z1325" s="324"/>
      <c r="AA1325" s="324"/>
      <c r="AB1325" s="324"/>
      <c r="AC1325" s="324"/>
      <c r="AD1325" s="324"/>
      <c r="AE1325" s="324"/>
      <c r="AF1325" s="324"/>
      <c r="AG1325" s="324"/>
      <c r="AH1325" s="324"/>
      <c r="AI1325" s="324"/>
      <c r="AJ1325" s="324"/>
      <c r="AK1325" s="324"/>
      <c r="AL1325" s="324"/>
      <c r="AM1325" s="324"/>
    </row>
    <row r="1326" spans="1:39">
      <c r="A1326" s="324"/>
      <c r="B1326" s="324"/>
      <c r="C1326" s="324"/>
      <c r="D1326" s="324"/>
      <c r="E1326" s="324"/>
      <c r="F1326" s="324"/>
      <c r="G1326" s="324"/>
      <c r="H1326" s="324"/>
      <c r="I1326" s="325"/>
      <c r="J1326" s="324"/>
      <c r="K1326" s="324"/>
      <c r="L1326" s="324"/>
      <c r="M1326" s="324"/>
      <c r="N1326" s="324"/>
      <c r="O1326" s="324"/>
      <c r="P1326" s="324"/>
      <c r="Q1326" s="324"/>
      <c r="R1326" s="324"/>
      <c r="S1326" s="324"/>
      <c r="T1326" s="324"/>
      <c r="U1326" s="324"/>
      <c r="V1326" s="324"/>
      <c r="W1326" s="324"/>
      <c r="X1326" s="324"/>
      <c r="Y1326" s="324"/>
      <c r="Z1326" s="324"/>
      <c r="AA1326" s="324"/>
      <c r="AB1326" s="324"/>
      <c r="AC1326" s="324"/>
      <c r="AD1326" s="324"/>
      <c r="AE1326" s="324"/>
      <c r="AF1326" s="324"/>
      <c r="AG1326" s="324"/>
      <c r="AH1326" s="324"/>
      <c r="AI1326" s="324"/>
      <c r="AJ1326" s="324"/>
      <c r="AK1326" s="324"/>
      <c r="AL1326" s="324"/>
      <c r="AM1326" s="324"/>
    </row>
    <row r="1327" spans="1:39">
      <c r="A1327" s="324"/>
      <c r="B1327" s="324"/>
      <c r="C1327" s="324"/>
      <c r="D1327" s="324"/>
      <c r="E1327" s="324"/>
      <c r="F1327" s="324"/>
      <c r="G1327" s="324"/>
      <c r="H1327" s="324"/>
      <c r="I1327" s="325"/>
      <c r="J1327" s="324"/>
      <c r="K1327" s="324"/>
      <c r="L1327" s="324"/>
      <c r="M1327" s="324"/>
      <c r="N1327" s="324"/>
      <c r="O1327" s="324"/>
      <c r="P1327" s="324"/>
      <c r="Q1327" s="324"/>
      <c r="R1327" s="324"/>
      <c r="S1327" s="324"/>
      <c r="T1327" s="324"/>
      <c r="U1327" s="324"/>
      <c r="V1327" s="324"/>
      <c r="W1327" s="324"/>
      <c r="X1327" s="324"/>
      <c r="Y1327" s="324"/>
      <c r="Z1327" s="324"/>
      <c r="AA1327" s="324"/>
      <c r="AB1327" s="324"/>
      <c r="AC1327" s="324"/>
      <c r="AD1327" s="324"/>
      <c r="AE1327" s="324"/>
      <c r="AF1327" s="324"/>
      <c r="AG1327" s="324"/>
      <c r="AH1327" s="324"/>
      <c r="AI1327" s="324"/>
      <c r="AJ1327" s="324"/>
      <c r="AK1327" s="324"/>
      <c r="AL1327" s="324"/>
      <c r="AM1327" s="324"/>
    </row>
    <row r="1328" spans="1:39">
      <c r="A1328" s="324"/>
      <c r="B1328" s="324"/>
      <c r="C1328" s="324"/>
      <c r="D1328" s="324"/>
      <c r="E1328" s="324"/>
      <c r="F1328" s="324"/>
      <c r="G1328" s="324"/>
      <c r="H1328" s="324"/>
      <c r="I1328" s="325"/>
      <c r="J1328" s="324"/>
      <c r="K1328" s="324"/>
      <c r="L1328" s="324"/>
      <c r="M1328" s="324"/>
      <c r="N1328" s="324"/>
      <c r="O1328" s="324"/>
      <c r="P1328" s="324"/>
      <c r="Q1328" s="324"/>
      <c r="R1328" s="324"/>
      <c r="S1328" s="324"/>
      <c r="T1328" s="324"/>
      <c r="U1328" s="324"/>
      <c r="V1328" s="324"/>
      <c r="W1328" s="324"/>
      <c r="X1328" s="324"/>
      <c r="Y1328" s="324"/>
      <c r="Z1328" s="324"/>
      <c r="AA1328" s="324"/>
      <c r="AB1328" s="324"/>
      <c r="AC1328" s="324"/>
      <c r="AD1328" s="324"/>
      <c r="AE1328" s="324"/>
      <c r="AF1328" s="324"/>
      <c r="AG1328" s="324"/>
      <c r="AH1328" s="324"/>
      <c r="AI1328" s="324"/>
      <c r="AJ1328" s="324"/>
      <c r="AK1328" s="324"/>
      <c r="AL1328" s="324"/>
      <c r="AM1328" s="324"/>
    </row>
    <row r="1329" spans="1:39">
      <c r="A1329" s="324"/>
      <c r="B1329" s="324"/>
      <c r="C1329" s="324"/>
      <c r="D1329" s="324"/>
      <c r="E1329" s="324"/>
      <c r="F1329" s="324"/>
      <c r="G1329" s="324"/>
      <c r="H1329" s="324"/>
      <c r="I1329" s="325"/>
      <c r="J1329" s="324"/>
      <c r="K1329" s="324"/>
      <c r="L1329" s="324"/>
      <c r="M1329" s="324"/>
      <c r="N1329" s="324"/>
      <c r="O1329" s="324"/>
      <c r="P1329" s="324"/>
      <c r="Q1329" s="324"/>
      <c r="R1329" s="324"/>
      <c r="S1329" s="324"/>
      <c r="T1329" s="324"/>
      <c r="U1329" s="324"/>
      <c r="V1329" s="324"/>
      <c r="W1329" s="324"/>
      <c r="X1329" s="324"/>
      <c r="Y1329" s="324"/>
      <c r="Z1329" s="324"/>
      <c r="AA1329" s="324"/>
      <c r="AB1329" s="324"/>
      <c r="AC1329" s="324"/>
      <c r="AD1329" s="324"/>
      <c r="AE1329" s="324"/>
      <c r="AF1329" s="324"/>
      <c r="AG1329" s="324"/>
      <c r="AH1329" s="324"/>
      <c r="AI1329" s="324"/>
      <c r="AJ1329" s="324"/>
      <c r="AK1329" s="324"/>
      <c r="AL1329" s="324"/>
      <c r="AM1329" s="324"/>
    </row>
    <row r="1330" spans="1:39">
      <c r="A1330" s="324"/>
      <c r="B1330" s="324"/>
      <c r="C1330" s="324"/>
      <c r="D1330" s="324"/>
      <c r="E1330" s="324"/>
      <c r="F1330" s="324"/>
      <c r="G1330" s="324"/>
      <c r="H1330" s="324"/>
      <c r="I1330" s="325"/>
      <c r="J1330" s="324"/>
      <c r="K1330" s="324"/>
      <c r="L1330" s="324"/>
      <c r="M1330" s="324"/>
      <c r="N1330" s="324"/>
      <c r="O1330" s="324"/>
      <c r="P1330" s="324"/>
      <c r="Q1330" s="324"/>
      <c r="R1330" s="324"/>
      <c r="S1330" s="324"/>
      <c r="T1330" s="324"/>
      <c r="U1330" s="324"/>
      <c r="V1330" s="324"/>
      <c r="W1330" s="324"/>
      <c r="X1330" s="324"/>
      <c r="Y1330" s="324"/>
      <c r="Z1330" s="324"/>
      <c r="AA1330" s="324"/>
      <c r="AB1330" s="324"/>
      <c r="AC1330" s="324"/>
      <c r="AD1330" s="324"/>
      <c r="AE1330" s="324"/>
      <c r="AF1330" s="324"/>
      <c r="AG1330" s="324"/>
      <c r="AH1330" s="324"/>
      <c r="AI1330" s="324"/>
      <c r="AJ1330" s="324"/>
      <c r="AK1330" s="324"/>
      <c r="AL1330" s="324"/>
      <c r="AM1330" s="324"/>
    </row>
    <row r="1331" spans="1:39">
      <c r="A1331" s="324"/>
      <c r="B1331" s="324"/>
      <c r="C1331" s="324"/>
      <c r="D1331" s="324"/>
      <c r="E1331" s="324"/>
      <c r="F1331" s="324"/>
      <c r="G1331" s="324"/>
      <c r="H1331" s="324"/>
      <c r="I1331" s="325"/>
      <c r="J1331" s="324"/>
      <c r="K1331" s="324"/>
      <c r="L1331" s="324"/>
      <c r="M1331" s="324"/>
      <c r="N1331" s="324"/>
      <c r="O1331" s="324"/>
      <c r="P1331" s="324"/>
      <c r="Q1331" s="324"/>
      <c r="R1331" s="324"/>
      <c r="S1331" s="324"/>
      <c r="T1331" s="324"/>
      <c r="U1331" s="324"/>
      <c r="V1331" s="324"/>
      <c r="W1331" s="324"/>
      <c r="X1331" s="324"/>
      <c r="Y1331" s="324"/>
      <c r="Z1331" s="324"/>
      <c r="AA1331" s="324"/>
      <c r="AB1331" s="324"/>
      <c r="AC1331" s="324"/>
      <c r="AD1331" s="324"/>
      <c r="AE1331" s="324"/>
      <c r="AF1331" s="324"/>
      <c r="AG1331" s="324"/>
      <c r="AH1331" s="324"/>
      <c r="AI1331" s="324"/>
      <c r="AJ1331" s="324"/>
      <c r="AK1331" s="324"/>
      <c r="AL1331" s="324"/>
      <c r="AM1331" s="324"/>
    </row>
    <row r="1332" spans="1:39">
      <c r="A1332" s="324"/>
      <c r="B1332" s="324"/>
      <c r="C1332" s="324"/>
      <c r="D1332" s="324"/>
      <c r="E1332" s="324"/>
      <c r="F1332" s="324"/>
      <c r="G1332" s="324"/>
      <c r="H1332" s="324"/>
      <c r="I1332" s="325"/>
      <c r="J1332" s="324"/>
      <c r="K1332" s="324"/>
      <c r="L1332" s="324"/>
      <c r="M1332" s="324"/>
      <c r="N1332" s="324"/>
      <c r="O1332" s="324"/>
      <c r="P1332" s="324"/>
      <c r="Q1332" s="324"/>
      <c r="R1332" s="324"/>
      <c r="S1332" s="324"/>
      <c r="T1332" s="324"/>
      <c r="U1332" s="324"/>
      <c r="V1332" s="324"/>
      <c r="W1332" s="324"/>
      <c r="X1332" s="324"/>
      <c r="Y1332" s="324"/>
      <c r="Z1332" s="324"/>
      <c r="AA1332" s="324"/>
      <c r="AB1332" s="324"/>
      <c r="AC1332" s="324"/>
      <c r="AD1332" s="324"/>
      <c r="AE1332" s="324"/>
      <c r="AF1332" s="324"/>
      <c r="AG1332" s="324"/>
      <c r="AH1332" s="324"/>
      <c r="AI1332" s="324"/>
      <c r="AJ1332" s="324"/>
      <c r="AK1332" s="324"/>
      <c r="AL1332" s="324"/>
      <c r="AM1332" s="324"/>
    </row>
    <row r="1333" spans="1:39">
      <c r="A1333" s="324"/>
      <c r="B1333" s="324"/>
      <c r="C1333" s="324"/>
      <c r="D1333" s="324"/>
      <c r="E1333" s="324"/>
      <c r="F1333" s="324"/>
      <c r="G1333" s="324"/>
      <c r="H1333" s="324"/>
      <c r="I1333" s="325"/>
      <c r="J1333" s="324"/>
      <c r="K1333" s="324"/>
      <c r="L1333" s="324"/>
      <c r="M1333" s="324"/>
      <c r="N1333" s="324"/>
      <c r="O1333" s="324"/>
      <c r="P1333" s="324"/>
      <c r="Q1333" s="324"/>
      <c r="R1333" s="324"/>
      <c r="S1333" s="324"/>
      <c r="T1333" s="324"/>
      <c r="U1333" s="324"/>
      <c r="V1333" s="324"/>
      <c r="W1333" s="324"/>
      <c r="X1333" s="324"/>
      <c r="Y1333" s="324"/>
      <c r="Z1333" s="324"/>
      <c r="AA1333" s="324"/>
      <c r="AB1333" s="324"/>
      <c r="AC1333" s="324"/>
      <c r="AD1333" s="324"/>
      <c r="AE1333" s="324"/>
      <c r="AF1333" s="324"/>
      <c r="AG1333" s="324"/>
      <c r="AH1333" s="324"/>
      <c r="AI1333" s="324"/>
      <c r="AJ1333" s="324"/>
      <c r="AK1333" s="324"/>
      <c r="AL1333" s="324"/>
      <c r="AM1333" s="324"/>
    </row>
    <row r="1334" spans="1:39">
      <c r="A1334" s="324"/>
      <c r="B1334" s="324"/>
      <c r="C1334" s="324"/>
      <c r="D1334" s="324"/>
      <c r="E1334" s="324"/>
      <c r="F1334" s="324"/>
      <c r="G1334" s="324"/>
      <c r="H1334" s="324"/>
      <c r="I1334" s="325"/>
      <c r="J1334" s="324"/>
      <c r="K1334" s="324"/>
      <c r="L1334" s="324"/>
      <c r="M1334" s="324"/>
      <c r="N1334" s="324"/>
      <c r="O1334" s="324"/>
      <c r="P1334" s="324"/>
      <c r="Q1334" s="324"/>
      <c r="R1334" s="324"/>
      <c r="S1334" s="324"/>
      <c r="T1334" s="324"/>
      <c r="U1334" s="324"/>
      <c r="V1334" s="324"/>
      <c r="W1334" s="324"/>
      <c r="X1334" s="324"/>
      <c r="Y1334" s="324"/>
      <c r="Z1334" s="324"/>
      <c r="AA1334" s="324"/>
      <c r="AB1334" s="324"/>
      <c r="AC1334" s="324"/>
      <c r="AD1334" s="324"/>
      <c r="AE1334" s="324"/>
      <c r="AF1334" s="324"/>
      <c r="AG1334" s="324"/>
      <c r="AH1334" s="324"/>
      <c r="AI1334" s="324"/>
      <c r="AJ1334" s="324"/>
      <c r="AK1334" s="324"/>
      <c r="AL1334" s="324"/>
      <c r="AM1334" s="324"/>
    </row>
    <row r="1335" spans="1:39">
      <c r="A1335" s="324"/>
      <c r="B1335" s="324"/>
      <c r="C1335" s="324"/>
      <c r="D1335" s="324"/>
      <c r="E1335" s="324"/>
      <c r="F1335" s="324"/>
      <c r="G1335" s="324"/>
      <c r="H1335" s="324"/>
      <c r="I1335" s="325"/>
      <c r="J1335" s="324"/>
      <c r="K1335" s="324"/>
      <c r="L1335" s="324"/>
      <c r="M1335" s="324"/>
      <c r="N1335" s="324"/>
      <c r="O1335" s="324"/>
      <c r="P1335" s="324"/>
      <c r="Q1335" s="324"/>
      <c r="R1335" s="324"/>
      <c r="S1335" s="324"/>
      <c r="T1335" s="324"/>
      <c r="U1335" s="324"/>
      <c r="V1335" s="324"/>
      <c r="W1335" s="324"/>
      <c r="X1335" s="324"/>
      <c r="Y1335" s="324"/>
      <c r="Z1335" s="324"/>
      <c r="AA1335" s="324"/>
      <c r="AB1335" s="324"/>
      <c r="AC1335" s="324"/>
      <c r="AD1335" s="324"/>
      <c r="AE1335" s="324"/>
      <c r="AF1335" s="324"/>
      <c r="AG1335" s="324"/>
      <c r="AH1335" s="324"/>
      <c r="AI1335" s="324"/>
      <c r="AJ1335" s="324"/>
      <c r="AK1335" s="324"/>
      <c r="AL1335" s="324"/>
      <c r="AM1335" s="324"/>
    </row>
    <row r="1336" spans="1:39">
      <c r="A1336" s="324"/>
      <c r="B1336" s="324"/>
      <c r="C1336" s="324"/>
      <c r="D1336" s="324"/>
      <c r="E1336" s="324"/>
      <c r="F1336" s="324"/>
      <c r="G1336" s="324"/>
      <c r="H1336" s="324"/>
      <c r="I1336" s="325"/>
      <c r="J1336" s="324"/>
      <c r="K1336" s="324"/>
      <c r="L1336" s="324"/>
      <c r="M1336" s="324"/>
      <c r="N1336" s="324"/>
      <c r="O1336" s="324"/>
      <c r="P1336" s="324"/>
      <c r="Q1336" s="324"/>
      <c r="R1336" s="324"/>
      <c r="S1336" s="324"/>
      <c r="T1336" s="324"/>
      <c r="U1336" s="324"/>
      <c r="V1336" s="324"/>
      <c r="W1336" s="324"/>
      <c r="X1336" s="324"/>
      <c r="Y1336" s="324"/>
      <c r="Z1336" s="324"/>
      <c r="AA1336" s="324"/>
      <c r="AB1336" s="324"/>
      <c r="AC1336" s="324"/>
      <c r="AD1336" s="324"/>
      <c r="AE1336" s="324"/>
      <c r="AF1336" s="324"/>
      <c r="AG1336" s="324"/>
      <c r="AH1336" s="324"/>
      <c r="AI1336" s="324"/>
      <c r="AJ1336" s="324"/>
      <c r="AK1336" s="324"/>
      <c r="AL1336" s="324"/>
      <c r="AM1336" s="324"/>
    </row>
    <row r="1337" spans="1:39">
      <c r="A1337" s="324"/>
      <c r="B1337" s="324"/>
      <c r="C1337" s="324"/>
      <c r="D1337" s="324"/>
      <c r="E1337" s="324"/>
      <c r="F1337" s="324"/>
      <c r="G1337" s="324"/>
      <c r="H1337" s="324"/>
      <c r="I1337" s="325"/>
      <c r="J1337" s="324"/>
      <c r="K1337" s="324"/>
      <c r="L1337" s="324"/>
      <c r="M1337" s="324"/>
      <c r="N1337" s="324"/>
      <c r="O1337" s="324"/>
      <c r="P1337" s="324"/>
      <c r="Q1337" s="324"/>
      <c r="R1337" s="324"/>
      <c r="S1337" s="324"/>
      <c r="T1337" s="324"/>
      <c r="U1337" s="324"/>
      <c r="V1337" s="324"/>
      <c r="W1337" s="324"/>
      <c r="X1337" s="324"/>
      <c r="Y1337" s="324"/>
      <c r="Z1337" s="324"/>
      <c r="AA1337" s="324"/>
      <c r="AB1337" s="324"/>
      <c r="AC1337" s="324"/>
      <c r="AD1337" s="324"/>
      <c r="AE1337" s="324"/>
      <c r="AF1337" s="324"/>
      <c r="AG1337" s="324"/>
      <c r="AH1337" s="324"/>
      <c r="AI1337" s="324"/>
      <c r="AJ1337" s="324"/>
      <c r="AK1337" s="324"/>
      <c r="AL1337" s="324"/>
      <c r="AM1337" s="324"/>
    </row>
    <row r="1338" spans="1:39">
      <c r="A1338" s="324"/>
      <c r="B1338" s="324"/>
      <c r="C1338" s="324"/>
      <c r="D1338" s="324"/>
      <c r="E1338" s="324"/>
      <c r="F1338" s="324"/>
      <c r="G1338" s="324"/>
      <c r="H1338" s="324"/>
      <c r="I1338" s="325"/>
      <c r="J1338" s="324"/>
      <c r="K1338" s="324"/>
      <c r="L1338" s="324"/>
      <c r="M1338" s="324"/>
      <c r="N1338" s="324"/>
      <c r="O1338" s="324"/>
      <c r="P1338" s="324"/>
      <c r="Q1338" s="324"/>
      <c r="R1338" s="324"/>
      <c r="S1338" s="324"/>
      <c r="T1338" s="324"/>
      <c r="U1338" s="324"/>
      <c r="V1338" s="324"/>
      <c r="W1338" s="324"/>
      <c r="X1338" s="324"/>
      <c r="Y1338" s="324"/>
      <c r="Z1338" s="324"/>
      <c r="AA1338" s="324"/>
      <c r="AB1338" s="324"/>
      <c r="AC1338" s="324"/>
      <c r="AD1338" s="324"/>
      <c r="AE1338" s="324"/>
      <c r="AF1338" s="324"/>
      <c r="AG1338" s="324"/>
      <c r="AH1338" s="324"/>
      <c r="AI1338" s="324"/>
      <c r="AJ1338" s="324"/>
      <c r="AK1338" s="324"/>
      <c r="AL1338" s="324"/>
      <c r="AM1338" s="324"/>
    </row>
    <row r="1339" spans="1:39">
      <c r="A1339" s="324"/>
      <c r="B1339" s="324"/>
      <c r="C1339" s="324"/>
      <c r="D1339" s="324"/>
      <c r="E1339" s="324"/>
      <c r="F1339" s="324"/>
      <c r="G1339" s="324"/>
      <c r="H1339" s="324"/>
      <c r="I1339" s="325"/>
      <c r="J1339" s="324"/>
      <c r="K1339" s="324"/>
      <c r="L1339" s="324"/>
      <c r="M1339" s="324"/>
      <c r="N1339" s="324"/>
      <c r="O1339" s="324"/>
      <c r="P1339" s="324"/>
      <c r="Q1339" s="324"/>
      <c r="R1339" s="324"/>
      <c r="S1339" s="324"/>
      <c r="T1339" s="324"/>
      <c r="U1339" s="324"/>
      <c r="V1339" s="324"/>
      <c r="W1339" s="324"/>
      <c r="X1339" s="324"/>
      <c r="Y1339" s="324"/>
      <c r="Z1339" s="324"/>
      <c r="AA1339" s="324"/>
      <c r="AB1339" s="324"/>
      <c r="AC1339" s="324"/>
      <c r="AD1339" s="324"/>
      <c r="AE1339" s="324"/>
      <c r="AF1339" s="324"/>
      <c r="AG1339" s="324"/>
      <c r="AH1339" s="324"/>
      <c r="AI1339" s="324"/>
      <c r="AJ1339" s="324"/>
      <c r="AK1339" s="324"/>
      <c r="AL1339" s="324"/>
      <c r="AM1339" s="324"/>
    </row>
    <row r="1340" spans="1:39">
      <c r="A1340" s="324"/>
      <c r="B1340" s="324"/>
      <c r="C1340" s="324"/>
      <c r="D1340" s="324"/>
      <c r="E1340" s="324"/>
      <c r="F1340" s="324"/>
      <c r="G1340" s="324"/>
      <c r="H1340" s="324"/>
      <c r="I1340" s="325"/>
      <c r="J1340" s="324"/>
      <c r="K1340" s="324"/>
      <c r="L1340" s="324"/>
      <c r="M1340" s="324"/>
      <c r="N1340" s="324"/>
      <c r="O1340" s="324"/>
      <c r="P1340" s="324"/>
      <c r="Q1340" s="324"/>
      <c r="R1340" s="324"/>
      <c r="S1340" s="324"/>
      <c r="T1340" s="324"/>
      <c r="U1340" s="324"/>
      <c r="V1340" s="324"/>
      <c r="W1340" s="324"/>
      <c r="X1340" s="324"/>
      <c r="Y1340" s="324"/>
      <c r="Z1340" s="324"/>
      <c r="AA1340" s="324"/>
      <c r="AB1340" s="324"/>
      <c r="AC1340" s="324"/>
      <c r="AD1340" s="324"/>
      <c r="AE1340" s="324"/>
      <c r="AF1340" s="324"/>
      <c r="AG1340" s="324"/>
      <c r="AH1340" s="324"/>
      <c r="AI1340" s="324"/>
      <c r="AJ1340" s="324"/>
      <c r="AK1340" s="324"/>
      <c r="AL1340" s="324"/>
      <c r="AM1340" s="324"/>
    </row>
    <row r="1341" spans="1:39">
      <c r="A1341" s="324"/>
      <c r="B1341" s="324"/>
      <c r="C1341" s="324"/>
      <c r="D1341" s="324"/>
      <c r="E1341" s="324"/>
      <c r="F1341" s="324"/>
      <c r="G1341" s="324"/>
      <c r="H1341" s="324"/>
      <c r="I1341" s="325"/>
      <c r="J1341" s="324"/>
      <c r="K1341" s="324"/>
      <c r="L1341" s="324"/>
      <c r="M1341" s="324"/>
      <c r="N1341" s="324"/>
      <c r="O1341" s="324"/>
      <c r="P1341" s="324"/>
      <c r="Q1341" s="324"/>
      <c r="R1341" s="324"/>
      <c r="S1341" s="324"/>
      <c r="T1341" s="324"/>
      <c r="U1341" s="324"/>
      <c r="V1341" s="324"/>
      <c r="W1341" s="324"/>
      <c r="X1341" s="324"/>
      <c r="Y1341" s="324"/>
      <c r="Z1341" s="324"/>
      <c r="AA1341" s="324"/>
      <c r="AB1341" s="324"/>
      <c r="AC1341" s="324"/>
      <c r="AD1341" s="324"/>
      <c r="AE1341" s="324"/>
      <c r="AF1341" s="324"/>
      <c r="AG1341" s="324"/>
      <c r="AH1341" s="324"/>
      <c r="AI1341" s="324"/>
      <c r="AJ1341" s="324"/>
      <c r="AK1341" s="324"/>
      <c r="AL1341" s="324"/>
      <c r="AM1341" s="324"/>
    </row>
    <row r="1342" spans="1:39">
      <c r="A1342" s="324"/>
      <c r="B1342" s="324"/>
      <c r="C1342" s="324"/>
      <c r="D1342" s="324"/>
      <c r="E1342" s="324"/>
      <c r="F1342" s="324"/>
      <c r="G1342" s="324"/>
      <c r="H1342" s="324"/>
      <c r="I1342" s="325"/>
      <c r="J1342" s="324"/>
      <c r="K1342" s="324"/>
      <c r="L1342" s="324"/>
      <c r="M1342" s="324"/>
      <c r="N1342" s="324"/>
      <c r="O1342" s="324"/>
      <c r="P1342" s="324"/>
      <c r="Q1342" s="324"/>
      <c r="R1342" s="324"/>
      <c r="S1342" s="324"/>
      <c r="T1342" s="324"/>
      <c r="U1342" s="324"/>
      <c r="V1342" s="324"/>
      <c r="W1342" s="324"/>
      <c r="X1342" s="324"/>
      <c r="Y1342" s="324"/>
      <c r="Z1342" s="324"/>
      <c r="AA1342" s="324"/>
      <c r="AB1342" s="324"/>
      <c r="AC1342" s="324"/>
      <c r="AD1342" s="324"/>
      <c r="AE1342" s="324"/>
      <c r="AF1342" s="324"/>
      <c r="AG1342" s="324"/>
      <c r="AH1342" s="324"/>
      <c r="AI1342" s="324"/>
      <c r="AJ1342" s="324"/>
      <c r="AK1342" s="324"/>
      <c r="AL1342" s="324"/>
      <c r="AM1342" s="324"/>
    </row>
    <row r="1343" spans="1:39">
      <c r="A1343" s="324"/>
      <c r="B1343" s="324"/>
      <c r="C1343" s="324"/>
      <c r="D1343" s="324"/>
      <c r="E1343" s="324"/>
      <c r="F1343" s="324"/>
      <c r="G1343" s="324"/>
      <c r="H1343" s="324"/>
      <c r="I1343" s="325"/>
      <c r="J1343" s="324"/>
      <c r="K1343" s="324"/>
      <c r="L1343" s="324"/>
      <c r="M1343" s="324"/>
      <c r="N1343" s="324"/>
      <c r="O1343" s="324"/>
      <c r="P1343" s="324"/>
      <c r="Q1343" s="324"/>
      <c r="R1343" s="324"/>
      <c r="S1343" s="324"/>
      <c r="T1343" s="324"/>
      <c r="U1343" s="324"/>
      <c r="V1343" s="324"/>
      <c r="W1343" s="324"/>
      <c r="X1343" s="324"/>
      <c r="Y1343" s="324"/>
      <c r="Z1343" s="324"/>
      <c r="AA1343" s="324"/>
      <c r="AB1343" s="324"/>
      <c r="AC1343" s="324"/>
      <c r="AD1343" s="324"/>
      <c r="AE1343" s="324"/>
      <c r="AF1343" s="324"/>
      <c r="AG1343" s="324"/>
      <c r="AH1343" s="324"/>
      <c r="AI1343" s="324"/>
      <c r="AJ1343" s="324"/>
      <c r="AK1343" s="324"/>
      <c r="AL1343" s="324"/>
      <c r="AM1343" s="324"/>
    </row>
    <row r="1344" spans="1:39">
      <c r="A1344" s="324"/>
      <c r="B1344" s="324"/>
      <c r="C1344" s="324"/>
      <c r="D1344" s="324"/>
      <c r="E1344" s="324"/>
      <c r="F1344" s="324"/>
      <c r="G1344" s="324"/>
      <c r="H1344" s="324"/>
      <c r="I1344" s="325"/>
      <c r="J1344" s="324"/>
      <c r="K1344" s="324"/>
      <c r="L1344" s="324"/>
      <c r="M1344" s="324"/>
      <c r="N1344" s="324"/>
      <c r="O1344" s="324"/>
      <c r="P1344" s="324"/>
      <c r="Q1344" s="324"/>
      <c r="R1344" s="324"/>
      <c r="S1344" s="324"/>
      <c r="T1344" s="324"/>
      <c r="U1344" s="324"/>
      <c r="V1344" s="324"/>
      <c r="W1344" s="324"/>
      <c r="X1344" s="324"/>
      <c r="Y1344" s="324"/>
      <c r="Z1344" s="324"/>
      <c r="AA1344" s="324"/>
      <c r="AB1344" s="324"/>
      <c r="AC1344" s="324"/>
      <c r="AD1344" s="324"/>
      <c r="AE1344" s="324"/>
      <c r="AF1344" s="324"/>
      <c r="AG1344" s="324"/>
      <c r="AH1344" s="324"/>
      <c r="AI1344" s="324"/>
      <c r="AJ1344" s="324"/>
      <c r="AK1344" s="324"/>
      <c r="AL1344" s="324"/>
      <c r="AM1344" s="324"/>
    </row>
    <row r="1345" spans="1:39">
      <c r="A1345" s="324"/>
      <c r="B1345" s="324"/>
      <c r="C1345" s="324"/>
      <c r="D1345" s="324"/>
      <c r="E1345" s="324"/>
      <c r="F1345" s="324"/>
      <c r="G1345" s="324"/>
      <c r="H1345" s="324"/>
      <c r="I1345" s="325"/>
      <c r="J1345" s="324"/>
      <c r="K1345" s="324"/>
      <c r="L1345" s="324"/>
      <c r="M1345" s="324"/>
      <c r="N1345" s="324"/>
      <c r="O1345" s="324"/>
      <c r="P1345" s="324"/>
      <c r="Q1345" s="324"/>
      <c r="R1345" s="324"/>
      <c r="S1345" s="324"/>
      <c r="T1345" s="324"/>
      <c r="U1345" s="324"/>
      <c r="V1345" s="324"/>
      <c r="W1345" s="324"/>
      <c r="X1345" s="324"/>
      <c r="Y1345" s="324"/>
      <c r="Z1345" s="324"/>
      <c r="AA1345" s="324"/>
      <c r="AB1345" s="324"/>
      <c r="AC1345" s="324"/>
      <c r="AD1345" s="324"/>
      <c r="AE1345" s="324"/>
      <c r="AF1345" s="324"/>
      <c r="AG1345" s="324"/>
      <c r="AH1345" s="324"/>
      <c r="AI1345" s="324"/>
      <c r="AJ1345" s="324"/>
      <c r="AK1345" s="324"/>
      <c r="AL1345" s="324"/>
      <c r="AM1345" s="324"/>
    </row>
    <row r="1346" spans="1:39">
      <c r="A1346" s="324"/>
      <c r="B1346" s="324"/>
      <c r="C1346" s="324"/>
      <c r="D1346" s="324"/>
      <c r="E1346" s="324"/>
      <c r="F1346" s="324"/>
      <c r="G1346" s="324"/>
      <c r="H1346" s="324"/>
      <c r="I1346" s="325"/>
      <c r="J1346" s="324"/>
      <c r="K1346" s="324"/>
      <c r="L1346" s="324"/>
      <c r="M1346" s="324"/>
      <c r="N1346" s="324"/>
      <c r="O1346" s="324"/>
      <c r="P1346" s="324"/>
      <c r="Q1346" s="324"/>
      <c r="R1346" s="324"/>
      <c r="S1346" s="324"/>
      <c r="T1346" s="324"/>
      <c r="U1346" s="324"/>
      <c r="V1346" s="324"/>
      <c r="W1346" s="324"/>
      <c r="X1346" s="324"/>
      <c r="Y1346" s="324"/>
      <c r="Z1346" s="324"/>
      <c r="AA1346" s="324"/>
      <c r="AB1346" s="324"/>
      <c r="AC1346" s="324"/>
      <c r="AD1346" s="324"/>
      <c r="AE1346" s="324"/>
      <c r="AF1346" s="324"/>
      <c r="AG1346" s="324"/>
      <c r="AH1346" s="324"/>
      <c r="AI1346" s="324"/>
      <c r="AJ1346" s="324"/>
      <c r="AK1346" s="324"/>
      <c r="AL1346" s="324"/>
      <c r="AM1346" s="324"/>
    </row>
    <row r="1347" spans="1:39">
      <c r="A1347" s="324"/>
      <c r="B1347" s="324"/>
      <c r="C1347" s="324"/>
      <c r="D1347" s="324"/>
      <c r="E1347" s="324"/>
      <c r="F1347" s="324"/>
      <c r="G1347" s="324"/>
      <c r="H1347" s="324"/>
      <c r="I1347" s="325"/>
      <c r="J1347" s="324"/>
      <c r="K1347" s="324"/>
      <c r="L1347" s="324"/>
      <c r="M1347" s="324"/>
      <c r="N1347" s="324"/>
      <c r="O1347" s="324"/>
      <c r="P1347" s="324"/>
      <c r="Q1347" s="324"/>
      <c r="R1347" s="324"/>
      <c r="S1347" s="324"/>
      <c r="T1347" s="324"/>
      <c r="U1347" s="324"/>
      <c r="V1347" s="324"/>
      <c r="W1347" s="324"/>
      <c r="X1347" s="324"/>
      <c r="Y1347" s="324"/>
      <c r="Z1347" s="324"/>
      <c r="AA1347" s="324"/>
      <c r="AB1347" s="324"/>
      <c r="AC1347" s="324"/>
      <c r="AD1347" s="324"/>
      <c r="AE1347" s="324"/>
      <c r="AF1347" s="324"/>
      <c r="AG1347" s="324"/>
      <c r="AH1347" s="324"/>
      <c r="AI1347" s="324"/>
      <c r="AJ1347" s="324"/>
      <c r="AK1347" s="324"/>
      <c r="AL1347" s="324"/>
      <c r="AM1347" s="324"/>
    </row>
    <row r="1348" spans="1:39">
      <c r="A1348" s="324"/>
      <c r="B1348" s="324"/>
      <c r="C1348" s="324"/>
      <c r="D1348" s="324"/>
      <c r="E1348" s="324"/>
      <c r="F1348" s="324"/>
      <c r="G1348" s="324"/>
      <c r="H1348" s="324"/>
      <c r="I1348" s="325"/>
      <c r="J1348" s="324"/>
      <c r="K1348" s="324"/>
      <c r="L1348" s="324"/>
      <c r="M1348" s="324"/>
      <c r="N1348" s="324"/>
      <c r="O1348" s="324"/>
      <c r="P1348" s="324"/>
      <c r="Q1348" s="324"/>
      <c r="R1348" s="324"/>
      <c r="S1348" s="324"/>
      <c r="T1348" s="324"/>
      <c r="U1348" s="324"/>
      <c r="V1348" s="324"/>
      <c r="W1348" s="324"/>
      <c r="X1348" s="324"/>
      <c r="Y1348" s="324"/>
      <c r="Z1348" s="324"/>
      <c r="AA1348" s="324"/>
      <c r="AB1348" s="324"/>
      <c r="AC1348" s="324"/>
      <c r="AD1348" s="324"/>
      <c r="AE1348" s="324"/>
      <c r="AF1348" s="324"/>
      <c r="AG1348" s="324"/>
      <c r="AH1348" s="324"/>
      <c r="AI1348" s="324"/>
      <c r="AJ1348" s="324"/>
      <c r="AK1348" s="324"/>
      <c r="AL1348" s="324"/>
      <c r="AM1348" s="324"/>
    </row>
    <row r="1349" spans="1:39">
      <c r="A1349" s="324"/>
      <c r="B1349" s="324"/>
      <c r="C1349" s="324"/>
      <c r="D1349" s="324"/>
      <c r="E1349" s="324"/>
      <c r="F1349" s="324"/>
      <c r="G1349" s="324"/>
      <c r="H1349" s="324"/>
      <c r="I1349" s="325"/>
      <c r="J1349" s="324"/>
      <c r="K1349" s="324"/>
      <c r="L1349" s="324"/>
      <c r="M1349" s="324"/>
      <c r="N1349" s="324"/>
      <c r="O1349" s="324"/>
      <c r="P1349" s="324"/>
      <c r="Q1349" s="324"/>
      <c r="R1349" s="324"/>
      <c r="S1349" s="324"/>
      <c r="T1349" s="324"/>
      <c r="U1349" s="324"/>
      <c r="V1349" s="324"/>
      <c r="W1349" s="324"/>
      <c r="X1349" s="324"/>
      <c r="Y1349" s="324"/>
      <c r="Z1349" s="324"/>
      <c r="AA1349" s="324"/>
      <c r="AB1349" s="324"/>
      <c r="AC1349" s="324"/>
      <c r="AD1349" s="324"/>
      <c r="AE1349" s="324"/>
      <c r="AF1349" s="324"/>
      <c r="AG1349" s="324"/>
      <c r="AH1349" s="324"/>
      <c r="AI1349" s="324"/>
      <c r="AJ1349" s="324"/>
      <c r="AK1349" s="324"/>
      <c r="AL1349" s="324"/>
      <c r="AM1349" s="324"/>
    </row>
    <row r="1350" spans="1:39">
      <c r="A1350" s="324"/>
      <c r="B1350" s="324"/>
      <c r="C1350" s="324"/>
      <c r="D1350" s="324"/>
      <c r="E1350" s="324"/>
      <c r="F1350" s="324"/>
      <c r="G1350" s="324"/>
      <c r="H1350" s="324"/>
      <c r="I1350" s="325"/>
      <c r="J1350" s="324"/>
      <c r="K1350" s="324"/>
      <c r="L1350" s="324"/>
      <c r="M1350" s="324"/>
      <c r="N1350" s="324"/>
      <c r="O1350" s="324"/>
      <c r="P1350" s="324"/>
      <c r="Q1350" s="324"/>
      <c r="R1350" s="324"/>
      <c r="S1350" s="324"/>
      <c r="T1350" s="324"/>
      <c r="U1350" s="324"/>
      <c r="V1350" s="324"/>
      <c r="W1350" s="324"/>
      <c r="X1350" s="324"/>
      <c r="Y1350" s="324"/>
      <c r="Z1350" s="324"/>
      <c r="AA1350" s="324"/>
      <c r="AB1350" s="324"/>
      <c r="AC1350" s="324"/>
      <c r="AD1350" s="324"/>
      <c r="AE1350" s="324"/>
      <c r="AF1350" s="324"/>
      <c r="AG1350" s="324"/>
      <c r="AH1350" s="324"/>
      <c r="AI1350" s="324"/>
      <c r="AJ1350" s="324"/>
      <c r="AK1350" s="324"/>
      <c r="AL1350" s="324"/>
      <c r="AM1350" s="324"/>
    </row>
    <row r="1351" spans="1:39">
      <c r="A1351" s="324"/>
      <c r="B1351" s="324"/>
      <c r="C1351" s="324"/>
      <c r="D1351" s="324"/>
      <c r="E1351" s="324"/>
      <c r="F1351" s="324"/>
      <c r="G1351" s="324"/>
      <c r="H1351" s="324"/>
      <c r="I1351" s="325"/>
      <c r="J1351" s="324"/>
      <c r="K1351" s="324"/>
      <c r="L1351" s="324"/>
      <c r="M1351" s="324"/>
      <c r="N1351" s="324"/>
      <c r="O1351" s="324"/>
      <c r="P1351" s="324"/>
      <c r="Q1351" s="324"/>
      <c r="R1351" s="324"/>
      <c r="S1351" s="324"/>
      <c r="T1351" s="324"/>
      <c r="U1351" s="324"/>
      <c r="V1351" s="324"/>
      <c r="W1351" s="324"/>
      <c r="X1351" s="324"/>
      <c r="Y1351" s="324"/>
      <c r="Z1351" s="324"/>
      <c r="AA1351" s="324"/>
      <c r="AB1351" s="324"/>
      <c r="AC1351" s="324"/>
      <c r="AD1351" s="324"/>
      <c r="AE1351" s="324"/>
      <c r="AF1351" s="324"/>
      <c r="AG1351" s="324"/>
      <c r="AH1351" s="324"/>
      <c r="AI1351" s="324"/>
      <c r="AJ1351" s="324"/>
      <c r="AK1351" s="324"/>
      <c r="AL1351" s="324"/>
      <c r="AM1351" s="324"/>
    </row>
    <row r="1352" spans="1:39">
      <c r="A1352" s="324"/>
      <c r="B1352" s="324"/>
      <c r="C1352" s="324"/>
      <c r="D1352" s="324"/>
      <c r="E1352" s="324"/>
      <c r="F1352" s="324"/>
      <c r="G1352" s="324"/>
      <c r="H1352" s="324"/>
      <c r="I1352" s="325"/>
      <c r="J1352" s="324"/>
      <c r="K1352" s="324"/>
      <c r="L1352" s="324"/>
      <c r="M1352" s="324"/>
      <c r="N1352" s="324"/>
      <c r="O1352" s="324"/>
      <c r="P1352" s="324"/>
      <c r="Q1352" s="324"/>
      <c r="R1352" s="324"/>
      <c r="S1352" s="324"/>
      <c r="T1352" s="324"/>
      <c r="U1352" s="324"/>
      <c r="V1352" s="324"/>
      <c r="W1352" s="324"/>
      <c r="X1352" s="324"/>
      <c r="Y1352" s="324"/>
      <c r="Z1352" s="324"/>
      <c r="AA1352" s="324"/>
      <c r="AB1352" s="324"/>
      <c r="AC1352" s="324"/>
      <c r="AD1352" s="324"/>
      <c r="AE1352" s="324"/>
      <c r="AF1352" s="324"/>
      <c r="AG1352" s="324"/>
      <c r="AH1352" s="324"/>
      <c r="AI1352" s="324"/>
      <c r="AJ1352" s="324"/>
      <c r="AK1352" s="324"/>
      <c r="AL1352" s="324"/>
      <c r="AM1352" s="324"/>
    </row>
    <row r="1353" spans="1:39">
      <c r="A1353" s="324"/>
      <c r="B1353" s="324"/>
      <c r="C1353" s="324"/>
      <c r="D1353" s="324"/>
      <c r="E1353" s="324"/>
      <c r="F1353" s="324"/>
      <c r="G1353" s="324"/>
      <c r="H1353" s="324"/>
      <c r="I1353" s="325"/>
      <c r="J1353" s="324"/>
      <c r="K1353" s="324"/>
      <c r="L1353" s="324"/>
      <c r="M1353" s="324"/>
      <c r="N1353" s="324"/>
      <c r="O1353" s="324"/>
      <c r="P1353" s="324"/>
      <c r="Q1353" s="324"/>
      <c r="R1353" s="324"/>
      <c r="S1353" s="324"/>
      <c r="T1353" s="324"/>
      <c r="U1353" s="324"/>
      <c r="V1353" s="324"/>
      <c r="W1353" s="324"/>
      <c r="X1353" s="324"/>
      <c r="Y1353" s="324"/>
      <c r="Z1353" s="324"/>
      <c r="AA1353" s="324"/>
      <c r="AB1353" s="324"/>
      <c r="AC1353" s="324"/>
      <c r="AD1353" s="324"/>
      <c r="AE1353" s="324"/>
      <c r="AF1353" s="324"/>
      <c r="AG1353" s="324"/>
      <c r="AH1353" s="324"/>
      <c r="AI1353" s="324"/>
      <c r="AJ1353" s="324"/>
      <c r="AK1353" s="324"/>
      <c r="AL1353" s="324"/>
      <c r="AM1353" s="324"/>
    </row>
    <row r="1354" spans="1:39">
      <c r="A1354" s="324"/>
      <c r="B1354" s="324"/>
      <c r="C1354" s="324"/>
      <c r="D1354" s="324"/>
      <c r="E1354" s="324"/>
      <c r="F1354" s="324"/>
      <c r="G1354" s="324"/>
      <c r="H1354" s="324"/>
      <c r="I1354" s="325"/>
      <c r="J1354" s="324"/>
      <c r="K1354" s="324"/>
      <c r="L1354" s="324"/>
      <c r="M1354" s="324"/>
      <c r="N1354" s="324"/>
      <c r="O1354" s="324"/>
      <c r="P1354" s="324"/>
      <c r="Q1354" s="324"/>
      <c r="R1354" s="324"/>
      <c r="S1354" s="324"/>
      <c r="T1354" s="324"/>
      <c r="U1354" s="324"/>
      <c r="V1354" s="324"/>
      <c r="W1354" s="324"/>
      <c r="X1354" s="324"/>
      <c r="Y1354" s="324"/>
      <c r="Z1354" s="324"/>
      <c r="AA1354" s="324"/>
      <c r="AB1354" s="324"/>
      <c r="AC1354" s="324"/>
      <c r="AD1354" s="324"/>
      <c r="AE1354" s="324"/>
      <c r="AF1354" s="324"/>
      <c r="AG1354" s="324"/>
      <c r="AH1354" s="324"/>
      <c r="AI1354" s="324"/>
      <c r="AJ1354" s="324"/>
      <c r="AK1354" s="324"/>
      <c r="AL1354" s="324"/>
      <c r="AM1354" s="324"/>
    </row>
    <row r="1355" spans="1:39">
      <c r="A1355" s="324"/>
      <c r="B1355" s="324"/>
      <c r="C1355" s="324"/>
      <c r="D1355" s="324"/>
      <c r="E1355" s="324"/>
      <c r="F1355" s="324"/>
      <c r="G1355" s="324"/>
      <c r="H1355" s="324"/>
      <c r="I1355" s="325"/>
      <c r="J1355" s="324"/>
      <c r="K1355" s="324"/>
      <c r="L1355" s="324"/>
      <c r="M1355" s="324"/>
      <c r="N1355" s="324"/>
      <c r="O1355" s="324"/>
      <c r="P1355" s="324"/>
      <c r="Q1355" s="324"/>
      <c r="R1355" s="324"/>
      <c r="S1355" s="324"/>
      <c r="T1355" s="324"/>
      <c r="U1355" s="324"/>
      <c r="V1355" s="324"/>
      <c r="W1355" s="324"/>
      <c r="X1355" s="324"/>
      <c r="Y1355" s="324"/>
      <c r="Z1355" s="324"/>
      <c r="AA1355" s="324"/>
      <c r="AB1355" s="324"/>
      <c r="AC1355" s="324"/>
      <c r="AD1355" s="324"/>
      <c r="AE1355" s="324"/>
      <c r="AF1355" s="324"/>
      <c r="AG1355" s="324"/>
      <c r="AH1355" s="324"/>
      <c r="AI1355" s="324"/>
      <c r="AJ1355" s="324"/>
      <c r="AK1355" s="324"/>
      <c r="AL1355" s="324"/>
      <c r="AM1355" s="324"/>
    </row>
    <row r="1356" spans="1:39">
      <c r="A1356" s="324"/>
      <c r="B1356" s="324"/>
      <c r="C1356" s="324"/>
      <c r="D1356" s="324"/>
      <c r="E1356" s="324"/>
      <c r="F1356" s="324"/>
      <c r="G1356" s="324"/>
      <c r="H1356" s="324"/>
      <c r="I1356" s="325"/>
      <c r="J1356" s="324"/>
      <c r="K1356" s="324"/>
      <c r="L1356" s="324"/>
      <c r="M1356" s="324"/>
      <c r="N1356" s="324"/>
      <c r="O1356" s="324"/>
      <c r="P1356" s="324"/>
      <c r="Q1356" s="324"/>
      <c r="R1356" s="324"/>
      <c r="S1356" s="324"/>
      <c r="T1356" s="324"/>
      <c r="U1356" s="324"/>
      <c r="V1356" s="324"/>
      <c r="W1356" s="324"/>
      <c r="X1356" s="324"/>
      <c r="Y1356" s="324"/>
      <c r="Z1356" s="324"/>
      <c r="AA1356" s="324"/>
      <c r="AB1356" s="324"/>
      <c r="AC1356" s="324"/>
      <c r="AD1356" s="324"/>
      <c r="AE1356" s="324"/>
      <c r="AF1356" s="324"/>
      <c r="AG1356" s="324"/>
      <c r="AH1356" s="324"/>
      <c r="AI1356" s="324"/>
      <c r="AJ1356" s="324"/>
      <c r="AK1356" s="324"/>
      <c r="AL1356" s="324"/>
      <c r="AM1356" s="324"/>
    </row>
    <row r="1357" spans="1:39">
      <c r="A1357" s="324"/>
      <c r="B1357" s="324"/>
      <c r="C1357" s="324"/>
      <c r="D1357" s="324"/>
      <c r="E1357" s="324"/>
      <c r="F1357" s="324"/>
      <c r="G1357" s="324"/>
      <c r="H1357" s="324"/>
      <c r="I1357" s="325"/>
      <c r="J1357" s="324"/>
      <c r="K1357" s="324"/>
      <c r="L1357" s="324"/>
      <c r="M1357" s="324"/>
      <c r="N1357" s="324"/>
      <c r="O1357" s="324"/>
      <c r="P1357" s="324"/>
      <c r="Q1357" s="324"/>
      <c r="R1357" s="324"/>
      <c r="S1357" s="324"/>
      <c r="T1357" s="324"/>
      <c r="U1357" s="324"/>
      <c r="V1357" s="324"/>
      <c r="W1357" s="324"/>
      <c r="X1357" s="324"/>
      <c r="Y1357" s="324"/>
      <c r="Z1357" s="324"/>
      <c r="AA1357" s="324"/>
      <c r="AB1357" s="324"/>
      <c r="AC1357" s="324"/>
      <c r="AD1357" s="324"/>
      <c r="AE1357" s="324"/>
      <c r="AF1357" s="324"/>
      <c r="AG1357" s="324"/>
      <c r="AH1357" s="324"/>
      <c r="AI1357" s="324"/>
      <c r="AJ1357" s="324"/>
      <c r="AK1357" s="324"/>
      <c r="AL1357" s="324"/>
      <c r="AM1357" s="324"/>
    </row>
    <row r="1358" spans="1:39">
      <c r="A1358" s="324"/>
      <c r="B1358" s="324"/>
      <c r="C1358" s="324"/>
      <c r="D1358" s="324"/>
      <c r="E1358" s="324"/>
      <c r="F1358" s="324"/>
      <c r="G1358" s="324"/>
      <c r="H1358" s="324"/>
      <c r="I1358" s="325"/>
      <c r="J1358" s="324"/>
      <c r="K1358" s="324"/>
      <c r="L1358" s="324"/>
      <c r="M1358" s="324"/>
      <c r="N1358" s="324"/>
      <c r="O1358" s="324"/>
      <c r="P1358" s="324"/>
      <c r="Q1358" s="324"/>
      <c r="R1358" s="324"/>
      <c r="S1358" s="324"/>
      <c r="T1358" s="324"/>
      <c r="U1358" s="324"/>
      <c r="V1358" s="324"/>
      <c r="W1358" s="324"/>
      <c r="X1358" s="324"/>
      <c r="Y1358" s="324"/>
      <c r="Z1358" s="324"/>
      <c r="AA1358" s="324"/>
      <c r="AB1358" s="324"/>
      <c r="AC1358" s="324"/>
      <c r="AD1358" s="324"/>
      <c r="AE1358" s="324"/>
      <c r="AF1358" s="324"/>
      <c r="AG1358" s="324"/>
      <c r="AH1358" s="324"/>
      <c r="AI1358" s="324"/>
      <c r="AJ1358" s="324"/>
      <c r="AK1358" s="324"/>
      <c r="AL1358" s="324"/>
      <c r="AM1358" s="324"/>
    </row>
    <row r="1359" spans="1:39">
      <c r="A1359" s="324"/>
      <c r="B1359" s="324"/>
      <c r="C1359" s="324"/>
      <c r="D1359" s="324"/>
      <c r="E1359" s="324"/>
      <c r="F1359" s="324"/>
      <c r="G1359" s="324"/>
      <c r="H1359" s="324"/>
      <c r="I1359" s="325"/>
      <c r="J1359" s="324"/>
      <c r="K1359" s="324"/>
      <c r="L1359" s="324"/>
      <c r="M1359" s="324"/>
      <c r="N1359" s="324"/>
      <c r="O1359" s="324"/>
      <c r="P1359" s="324"/>
      <c r="Q1359" s="324"/>
      <c r="R1359" s="324"/>
      <c r="S1359" s="324"/>
      <c r="T1359" s="324"/>
      <c r="U1359" s="324"/>
      <c r="V1359" s="324"/>
      <c r="W1359" s="324"/>
      <c r="X1359" s="324"/>
      <c r="Y1359" s="324"/>
      <c r="Z1359" s="324"/>
      <c r="AA1359" s="324"/>
      <c r="AB1359" s="324"/>
      <c r="AC1359" s="324"/>
      <c r="AD1359" s="324"/>
      <c r="AE1359" s="324"/>
      <c r="AF1359" s="324"/>
      <c r="AG1359" s="324"/>
      <c r="AH1359" s="324"/>
      <c r="AI1359" s="324"/>
      <c r="AJ1359" s="324"/>
      <c r="AK1359" s="324"/>
      <c r="AL1359" s="324"/>
      <c r="AM1359" s="324"/>
    </row>
    <row r="1360" spans="1:39">
      <c r="A1360" s="324"/>
      <c r="B1360" s="324"/>
      <c r="C1360" s="324"/>
      <c r="D1360" s="324"/>
      <c r="E1360" s="324"/>
      <c r="F1360" s="324"/>
      <c r="G1360" s="324"/>
      <c r="H1360" s="324"/>
      <c r="I1360" s="325"/>
      <c r="J1360" s="324"/>
      <c r="K1360" s="324"/>
      <c r="L1360" s="324"/>
      <c r="M1360" s="324"/>
      <c r="N1360" s="324"/>
      <c r="O1360" s="324"/>
      <c r="P1360" s="324"/>
      <c r="Q1360" s="324"/>
      <c r="R1360" s="324"/>
      <c r="S1360" s="324"/>
      <c r="T1360" s="324"/>
      <c r="U1360" s="324"/>
      <c r="V1360" s="324"/>
      <c r="W1360" s="324"/>
      <c r="X1360" s="324"/>
      <c r="Y1360" s="324"/>
      <c r="Z1360" s="324"/>
      <c r="AA1360" s="324"/>
      <c r="AB1360" s="324"/>
      <c r="AC1360" s="324"/>
      <c r="AD1360" s="324"/>
      <c r="AE1360" s="324"/>
      <c r="AF1360" s="324"/>
      <c r="AG1360" s="324"/>
      <c r="AH1360" s="324"/>
      <c r="AI1360" s="324"/>
      <c r="AJ1360" s="324"/>
      <c r="AK1360" s="324"/>
      <c r="AL1360" s="324"/>
      <c r="AM1360" s="324"/>
    </row>
    <row r="1361" spans="1:39">
      <c r="A1361" s="324"/>
      <c r="B1361" s="324"/>
      <c r="C1361" s="324"/>
      <c r="D1361" s="324"/>
      <c r="E1361" s="324"/>
      <c r="F1361" s="324"/>
      <c r="G1361" s="324"/>
      <c r="H1361" s="324"/>
      <c r="I1361" s="325"/>
      <c r="J1361" s="324"/>
      <c r="K1361" s="324"/>
      <c r="L1361" s="324"/>
      <c r="M1361" s="324"/>
      <c r="N1361" s="324"/>
      <c r="O1361" s="324"/>
      <c r="P1361" s="324"/>
      <c r="Q1361" s="324"/>
      <c r="R1361" s="324"/>
      <c r="S1361" s="324"/>
      <c r="T1361" s="324"/>
      <c r="U1361" s="324"/>
      <c r="V1361" s="324"/>
      <c r="W1361" s="324"/>
      <c r="X1361" s="324"/>
      <c r="Y1361" s="324"/>
      <c r="Z1361" s="324"/>
      <c r="AA1361" s="324"/>
      <c r="AB1361" s="324"/>
      <c r="AC1361" s="324"/>
      <c r="AD1361" s="324"/>
      <c r="AE1361" s="324"/>
      <c r="AF1361" s="324"/>
      <c r="AG1361" s="324"/>
      <c r="AH1361" s="324"/>
      <c r="AI1361" s="324"/>
      <c r="AJ1361" s="324"/>
      <c r="AK1361" s="324"/>
      <c r="AL1361" s="324"/>
      <c r="AM1361" s="324"/>
    </row>
    <row r="1362" spans="1:39">
      <c r="A1362" s="324"/>
      <c r="B1362" s="324"/>
      <c r="C1362" s="324"/>
      <c r="D1362" s="324"/>
      <c r="E1362" s="324"/>
      <c r="F1362" s="324"/>
      <c r="G1362" s="324"/>
      <c r="H1362" s="324"/>
      <c r="I1362" s="325"/>
      <c r="J1362" s="324"/>
      <c r="K1362" s="324"/>
      <c r="L1362" s="324"/>
      <c r="M1362" s="324"/>
      <c r="N1362" s="324"/>
      <c r="O1362" s="324"/>
      <c r="P1362" s="324"/>
      <c r="Q1362" s="324"/>
      <c r="R1362" s="324"/>
      <c r="S1362" s="324"/>
      <c r="T1362" s="324"/>
      <c r="U1362" s="324"/>
      <c r="V1362" s="324"/>
      <c r="W1362" s="324"/>
      <c r="X1362" s="324"/>
      <c r="Y1362" s="324"/>
      <c r="Z1362" s="324"/>
      <c r="AA1362" s="324"/>
      <c r="AB1362" s="324"/>
      <c r="AC1362" s="324"/>
      <c r="AD1362" s="324"/>
      <c r="AE1362" s="324"/>
      <c r="AF1362" s="324"/>
      <c r="AG1362" s="324"/>
      <c r="AH1362" s="324"/>
      <c r="AI1362" s="324"/>
      <c r="AJ1362" s="324"/>
      <c r="AK1362" s="324"/>
      <c r="AL1362" s="324"/>
      <c r="AM1362" s="324"/>
    </row>
    <row r="1363" spans="1:39">
      <c r="A1363" s="324"/>
      <c r="B1363" s="324"/>
      <c r="C1363" s="324"/>
      <c r="D1363" s="324"/>
      <c r="E1363" s="324"/>
      <c r="F1363" s="324"/>
      <c r="G1363" s="324"/>
      <c r="H1363" s="324"/>
      <c r="I1363" s="325"/>
      <c r="J1363" s="324"/>
      <c r="K1363" s="324"/>
      <c r="L1363" s="324"/>
      <c r="M1363" s="324"/>
      <c r="N1363" s="324"/>
      <c r="O1363" s="324"/>
      <c r="P1363" s="324"/>
      <c r="Q1363" s="324"/>
      <c r="R1363" s="324"/>
      <c r="S1363" s="324"/>
      <c r="T1363" s="324"/>
      <c r="U1363" s="324"/>
      <c r="V1363" s="324"/>
      <c r="W1363" s="324"/>
      <c r="X1363" s="324"/>
      <c r="Y1363" s="324"/>
      <c r="Z1363" s="324"/>
      <c r="AA1363" s="324"/>
      <c r="AB1363" s="324"/>
      <c r="AC1363" s="324"/>
      <c r="AD1363" s="324"/>
      <c r="AE1363" s="324"/>
      <c r="AF1363" s="324"/>
      <c r="AG1363" s="324"/>
      <c r="AH1363" s="324"/>
      <c r="AI1363" s="324"/>
      <c r="AJ1363" s="324"/>
      <c r="AK1363" s="324"/>
      <c r="AL1363" s="324"/>
      <c r="AM1363" s="324"/>
    </row>
    <row r="1364" spans="1:39">
      <c r="A1364" s="324"/>
      <c r="B1364" s="324"/>
      <c r="C1364" s="324"/>
      <c r="D1364" s="324"/>
      <c r="E1364" s="324"/>
      <c r="F1364" s="324"/>
      <c r="G1364" s="324"/>
      <c r="H1364" s="324"/>
      <c r="I1364" s="325"/>
      <c r="J1364" s="324"/>
      <c r="K1364" s="324"/>
      <c r="L1364" s="324"/>
      <c r="M1364" s="324"/>
      <c r="N1364" s="324"/>
      <c r="O1364" s="324"/>
      <c r="P1364" s="324"/>
      <c r="Q1364" s="324"/>
      <c r="R1364" s="324"/>
      <c r="S1364" s="324"/>
      <c r="T1364" s="324"/>
      <c r="U1364" s="324"/>
      <c r="V1364" s="324"/>
      <c r="W1364" s="324"/>
      <c r="X1364" s="324"/>
      <c r="Y1364" s="324"/>
      <c r="Z1364" s="324"/>
      <c r="AA1364" s="324"/>
      <c r="AB1364" s="324"/>
      <c r="AC1364" s="324"/>
      <c r="AD1364" s="324"/>
      <c r="AE1364" s="324"/>
      <c r="AF1364" s="324"/>
      <c r="AG1364" s="324"/>
      <c r="AH1364" s="324"/>
      <c r="AI1364" s="324"/>
      <c r="AJ1364" s="324"/>
      <c r="AK1364" s="324"/>
      <c r="AL1364" s="324"/>
      <c r="AM1364" s="324"/>
    </row>
    <row r="1365" spans="1:39">
      <c r="A1365" s="324"/>
      <c r="B1365" s="324"/>
      <c r="C1365" s="324"/>
      <c r="D1365" s="324"/>
      <c r="E1365" s="324"/>
      <c r="F1365" s="324"/>
      <c r="G1365" s="324"/>
      <c r="H1365" s="324"/>
      <c r="I1365" s="325"/>
      <c r="J1365" s="324"/>
      <c r="K1365" s="324"/>
      <c r="L1365" s="324"/>
      <c r="M1365" s="324"/>
      <c r="N1365" s="324"/>
      <c r="O1365" s="324"/>
      <c r="P1365" s="324"/>
      <c r="Q1365" s="324"/>
      <c r="R1365" s="324"/>
      <c r="S1365" s="324"/>
      <c r="T1365" s="324"/>
      <c r="U1365" s="324"/>
      <c r="V1365" s="324"/>
      <c r="W1365" s="324"/>
      <c r="X1365" s="324"/>
      <c r="Y1365" s="324"/>
      <c r="Z1365" s="324"/>
      <c r="AA1365" s="324"/>
      <c r="AB1365" s="324"/>
      <c r="AC1365" s="324"/>
      <c r="AD1365" s="324"/>
      <c r="AE1365" s="324"/>
      <c r="AF1365" s="324"/>
      <c r="AG1365" s="324"/>
      <c r="AH1365" s="324"/>
      <c r="AI1365" s="324"/>
      <c r="AJ1365" s="324"/>
      <c r="AK1365" s="324"/>
      <c r="AL1365" s="324"/>
      <c r="AM1365" s="324"/>
    </row>
    <row r="1366" spans="1:39">
      <c r="A1366" s="324"/>
      <c r="B1366" s="324"/>
      <c r="C1366" s="324"/>
      <c r="D1366" s="324"/>
      <c r="E1366" s="324"/>
      <c r="F1366" s="324"/>
      <c r="G1366" s="324"/>
      <c r="H1366" s="324"/>
      <c r="I1366" s="325"/>
      <c r="J1366" s="324"/>
      <c r="K1366" s="324"/>
      <c r="L1366" s="324"/>
      <c r="M1366" s="324"/>
      <c r="N1366" s="324"/>
      <c r="O1366" s="324"/>
      <c r="P1366" s="324"/>
      <c r="Q1366" s="324"/>
      <c r="R1366" s="324"/>
      <c r="S1366" s="324"/>
      <c r="T1366" s="324"/>
      <c r="U1366" s="324"/>
      <c r="V1366" s="324"/>
      <c r="W1366" s="324"/>
      <c r="X1366" s="324"/>
      <c r="Y1366" s="324"/>
      <c r="Z1366" s="324"/>
      <c r="AA1366" s="324"/>
      <c r="AB1366" s="324"/>
      <c r="AC1366" s="324"/>
      <c r="AD1366" s="324"/>
      <c r="AE1366" s="324"/>
      <c r="AF1366" s="324"/>
      <c r="AG1366" s="324"/>
      <c r="AH1366" s="324"/>
      <c r="AI1366" s="324"/>
      <c r="AJ1366" s="324"/>
      <c r="AK1366" s="324"/>
      <c r="AL1366" s="324"/>
      <c r="AM1366" s="324"/>
    </row>
    <row r="1367" spans="1:39">
      <c r="A1367" s="324"/>
      <c r="B1367" s="324"/>
      <c r="C1367" s="324"/>
      <c r="D1367" s="324"/>
      <c r="E1367" s="324"/>
      <c r="F1367" s="324"/>
      <c r="G1367" s="324"/>
      <c r="H1367" s="324"/>
      <c r="I1367" s="325"/>
      <c r="J1367" s="324"/>
      <c r="K1367" s="324"/>
      <c r="L1367" s="324"/>
      <c r="M1367" s="324"/>
      <c r="N1367" s="324"/>
      <c r="O1367" s="324"/>
      <c r="P1367" s="324"/>
      <c r="Q1367" s="324"/>
      <c r="R1367" s="324"/>
      <c r="S1367" s="324"/>
      <c r="T1367" s="324"/>
      <c r="U1367" s="324"/>
      <c r="V1367" s="324"/>
      <c r="W1367" s="324"/>
      <c r="X1367" s="324"/>
      <c r="Y1367" s="324"/>
      <c r="Z1367" s="324"/>
      <c r="AA1367" s="324"/>
      <c r="AB1367" s="324"/>
      <c r="AC1367" s="324"/>
      <c r="AD1367" s="324"/>
      <c r="AE1367" s="324"/>
      <c r="AF1367" s="324"/>
      <c r="AG1367" s="324"/>
      <c r="AH1367" s="324"/>
      <c r="AI1367" s="324"/>
      <c r="AJ1367" s="324"/>
      <c r="AK1367" s="324"/>
      <c r="AL1367" s="324"/>
      <c r="AM1367" s="324"/>
    </row>
    <row r="1368" spans="1:39">
      <c r="A1368" s="324"/>
      <c r="B1368" s="324"/>
      <c r="C1368" s="324"/>
      <c r="D1368" s="324"/>
      <c r="E1368" s="324"/>
      <c r="F1368" s="324"/>
      <c r="G1368" s="324"/>
      <c r="H1368" s="324"/>
      <c r="I1368" s="325"/>
      <c r="J1368" s="324"/>
      <c r="K1368" s="324"/>
      <c r="L1368" s="324"/>
      <c r="M1368" s="324"/>
      <c r="N1368" s="324"/>
      <c r="O1368" s="324"/>
      <c r="P1368" s="324"/>
      <c r="Q1368" s="324"/>
      <c r="R1368" s="324"/>
      <c r="S1368" s="324"/>
      <c r="T1368" s="324"/>
      <c r="U1368" s="324"/>
      <c r="V1368" s="324"/>
      <c r="W1368" s="324"/>
      <c r="X1368" s="324"/>
      <c r="Y1368" s="324"/>
      <c r="Z1368" s="324"/>
      <c r="AA1368" s="324"/>
      <c r="AB1368" s="324"/>
      <c r="AC1368" s="324"/>
      <c r="AD1368" s="324"/>
      <c r="AE1368" s="324"/>
      <c r="AF1368" s="324"/>
      <c r="AG1368" s="324"/>
      <c r="AH1368" s="324"/>
      <c r="AI1368" s="324"/>
      <c r="AJ1368" s="324"/>
      <c r="AK1368" s="324"/>
      <c r="AL1368" s="324"/>
      <c r="AM1368" s="324"/>
    </row>
    <row r="1369" spans="1:39">
      <c r="A1369" s="324"/>
      <c r="B1369" s="324"/>
      <c r="C1369" s="324"/>
      <c r="D1369" s="324"/>
      <c r="E1369" s="324"/>
      <c r="F1369" s="324"/>
      <c r="G1369" s="324"/>
      <c r="H1369" s="324"/>
      <c r="I1369" s="325"/>
      <c r="J1369" s="324"/>
      <c r="K1369" s="324"/>
      <c r="L1369" s="324"/>
      <c r="M1369" s="324"/>
      <c r="N1369" s="324"/>
      <c r="O1369" s="324"/>
      <c r="P1369" s="324"/>
      <c r="Q1369" s="324"/>
      <c r="R1369" s="324"/>
      <c r="S1369" s="324"/>
      <c r="T1369" s="324"/>
      <c r="U1369" s="324"/>
      <c r="V1369" s="324"/>
      <c r="W1369" s="324"/>
      <c r="X1369" s="324"/>
      <c r="Y1369" s="324"/>
      <c r="Z1369" s="324"/>
      <c r="AA1369" s="324"/>
      <c r="AB1369" s="324"/>
      <c r="AC1369" s="324"/>
      <c r="AD1369" s="324"/>
      <c r="AE1369" s="324"/>
      <c r="AF1369" s="324"/>
      <c r="AG1369" s="324"/>
      <c r="AH1369" s="324"/>
      <c r="AI1369" s="324"/>
      <c r="AJ1369" s="324"/>
      <c r="AK1369" s="324"/>
      <c r="AL1369" s="324"/>
      <c r="AM1369" s="324"/>
    </row>
    <row r="1370" spans="1:39">
      <c r="A1370" s="324"/>
      <c r="B1370" s="324"/>
      <c r="C1370" s="324"/>
      <c r="D1370" s="324"/>
      <c r="E1370" s="324"/>
      <c r="F1370" s="324"/>
      <c r="G1370" s="324"/>
      <c r="H1370" s="324"/>
      <c r="I1370" s="325"/>
      <c r="J1370" s="324"/>
      <c r="K1370" s="324"/>
      <c r="L1370" s="324"/>
      <c r="M1370" s="324"/>
      <c r="N1370" s="324"/>
      <c r="O1370" s="324"/>
      <c r="P1370" s="324"/>
      <c r="Q1370" s="324"/>
      <c r="R1370" s="324"/>
      <c r="S1370" s="324"/>
      <c r="T1370" s="324"/>
      <c r="U1370" s="324"/>
      <c r="V1370" s="324"/>
      <c r="W1370" s="324"/>
      <c r="X1370" s="324"/>
      <c r="Y1370" s="324"/>
      <c r="Z1370" s="324"/>
      <c r="AA1370" s="324"/>
      <c r="AB1370" s="324"/>
      <c r="AC1370" s="324"/>
      <c r="AD1370" s="324"/>
      <c r="AE1370" s="324"/>
      <c r="AF1370" s="324"/>
      <c r="AG1370" s="324"/>
      <c r="AH1370" s="324"/>
      <c r="AI1370" s="324"/>
      <c r="AJ1370" s="324"/>
      <c r="AK1370" s="324"/>
      <c r="AL1370" s="324"/>
      <c r="AM1370" s="324"/>
    </row>
    <row r="1371" spans="1:39">
      <c r="A1371" s="324"/>
      <c r="B1371" s="324"/>
      <c r="C1371" s="324"/>
      <c r="D1371" s="324"/>
      <c r="E1371" s="324"/>
      <c r="F1371" s="324"/>
      <c r="G1371" s="324"/>
      <c r="H1371" s="324"/>
      <c r="I1371" s="325"/>
      <c r="J1371" s="324"/>
      <c r="K1371" s="324"/>
      <c r="L1371" s="324"/>
      <c r="M1371" s="324"/>
      <c r="N1371" s="324"/>
      <c r="O1371" s="324"/>
      <c r="P1371" s="324"/>
      <c r="Q1371" s="324"/>
      <c r="R1371" s="324"/>
      <c r="S1371" s="324"/>
      <c r="T1371" s="324"/>
      <c r="U1371" s="324"/>
      <c r="V1371" s="324"/>
      <c r="W1371" s="324"/>
      <c r="X1371" s="324"/>
      <c r="Y1371" s="324"/>
      <c r="Z1371" s="324"/>
      <c r="AA1371" s="324"/>
      <c r="AB1371" s="324"/>
      <c r="AC1371" s="324"/>
      <c r="AD1371" s="324"/>
      <c r="AE1371" s="324"/>
      <c r="AF1371" s="324"/>
      <c r="AG1371" s="324"/>
      <c r="AH1371" s="324"/>
      <c r="AI1371" s="324"/>
      <c r="AJ1371" s="324"/>
      <c r="AK1371" s="324"/>
      <c r="AL1371" s="324"/>
      <c r="AM1371" s="324"/>
    </row>
    <row r="1372" spans="1:39">
      <c r="A1372" s="324"/>
      <c r="B1372" s="324"/>
      <c r="C1372" s="324"/>
      <c r="D1372" s="324"/>
      <c r="E1372" s="324"/>
      <c r="F1372" s="324"/>
      <c r="G1372" s="324"/>
      <c r="H1372" s="324"/>
      <c r="I1372" s="325"/>
      <c r="J1372" s="324"/>
      <c r="K1372" s="324"/>
      <c r="L1372" s="324"/>
      <c r="M1372" s="324"/>
      <c r="N1372" s="324"/>
      <c r="O1372" s="324"/>
      <c r="P1372" s="324"/>
      <c r="Q1372" s="324"/>
      <c r="R1372" s="324"/>
      <c r="S1372" s="324"/>
      <c r="T1372" s="324"/>
      <c r="U1372" s="324"/>
      <c r="V1372" s="324"/>
      <c r="W1372" s="324"/>
      <c r="X1372" s="324"/>
      <c r="Y1372" s="324"/>
      <c r="Z1372" s="324"/>
      <c r="AA1372" s="324"/>
      <c r="AB1372" s="324"/>
      <c r="AC1372" s="324"/>
      <c r="AD1372" s="324"/>
      <c r="AE1372" s="324"/>
      <c r="AF1372" s="324"/>
      <c r="AG1372" s="324"/>
      <c r="AH1372" s="324"/>
      <c r="AI1372" s="324"/>
      <c r="AJ1372" s="324"/>
      <c r="AK1372" s="324"/>
      <c r="AL1372" s="324"/>
      <c r="AM1372" s="324"/>
    </row>
    <row r="1373" spans="1:39">
      <c r="A1373" s="324"/>
      <c r="B1373" s="324"/>
      <c r="C1373" s="324"/>
      <c r="D1373" s="324"/>
      <c r="E1373" s="324"/>
      <c r="F1373" s="324"/>
      <c r="G1373" s="324"/>
      <c r="H1373" s="324"/>
      <c r="I1373" s="325"/>
      <c r="J1373" s="324"/>
      <c r="K1373" s="324"/>
      <c r="L1373" s="324"/>
      <c r="M1373" s="324"/>
      <c r="N1373" s="324"/>
      <c r="O1373" s="324"/>
      <c r="P1373" s="324"/>
      <c r="Q1373" s="324"/>
      <c r="R1373" s="324"/>
      <c r="S1373" s="324"/>
      <c r="T1373" s="324"/>
      <c r="U1373" s="324"/>
      <c r="V1373" s="324"/>
      <c r="W1373" s="324"/>
      <c r="X1373" s="324"/>
      <c r="Y1373" s="324"/>
      <c r="Z1373" s="324"/>
      <c r="AA1373" s="324"/>
      <c r="AB1373" s="324"/>
      <c r="AC1373" s="324"/>
      <c r="AD1373" s="324"/>
      <c r="AE1373" s="324"/>
      <c r="AF1373" s="324"/>
      <c r="AG1373" s="324"/>
      <c r="AH1373" s="324"/>
      <c r="AI1373" s="324"/>
      <c r="AJ1373" s="324"/>
      <c r="AK1373" s="324"/>
      <c r="AL1373" s="324"/>
      <c r="AM1373" s="324"/>
    </row>
    <row r="1374" spans="1:39">
      <c r="A1374" s="324"/>
      <c r="B1374" s="324"/>
      <c r="C1374" s="324"/>
      <c r="D1374" s="324"/>
      <c r="E1374" s="324"/>
      <c r="F1374" s="324"/>
      <c r="G1374" s="324"/>
      <c r="H1374" s="324"/>
      <c r="I1374" s="325"/>
      <c r="J1374" s="324"/>
      <c r="K1374" s="324"/>
      <c r="L1374" s="324"/>
      <c r="M1374" s="324"/>
      <c r="N1374" s="324"/>
      <c r="O1374" s="324"/>
      <c r="P1374" s="324"/>
      <c r="Q1374" s="324"/>
      <c r="R1374" s="324"/>
      <c r="S1374" s="324"/>
      <c r="T1374" s="324"/>
      <c r="U1374" s="324"/>
      <c r="V1374" s="324"/>
      <c r="W1374" s="324"/>
      <c r="X1374" s="324"/>
      <c r="Y1374" s="324"/>
      <c r="Z1374" s="324"/>
      <c r="AA1374" s="324"/>
      <c r="AB1374" s="324"/>
      <c r="AC1374" s="324"/>
      <c r="AD1374" s="324"/>
      <c r="AE1374" s="324"/>
      <c r="AF1374" s="324"/>
      <c r="AG1374" s="324"/>
      <c r="AH1374" s="324"/>
      <c r="AI1374" s="324"/>
      <c r="AJ1374" s="324"/>
      <c r="AK1374" s="324"/>
      <c r="AL1374" s="324"/>
      <c r="AM1374" s="324"/>
    </row>
    <row r="1375" spans="1:39">
      <c r="A1375" s="324"/>
      <c r="B1375" s="324"/>
      <c r="C1375" s="324"/>
      <c r="D1375" s="324"/>
      <c r="E1375" s="324"/>
      <c r="F1375" s="324"/>
      <c r="G1375" s="324"/>
      <c r="H1375" s="324"/>
      <c r="I1375" s="325"/>
      <c r="J1375" s="324"/>
      <c r="K1375" s="324"/>
      <c r="L1375" s="324"/>
      <c r="M1375" s="324"/>
      <c r="N1375" s="324"/>
      <c r="O1375" s="324"/>
      <c r="P1375" s="324"/>
      <c r="Q1375" s="324"/>
      <c r="R1375" s="324"/>
      <c r="S1375" s="324"/>
      <c r="T1375" s="324"/>
      <c r="U1375" s="324"/>
      <c r="V1375" s="324"/>
      <c r="W1375" s="324"/>
      <c r="X1375" s="324"/>
      <c r="Y1375" s="324"/>
      <c r="Z1375" s="324"/>
      <c r="AA1375" s="324"/>
      <c r="AB1375" s="324"/>
      <c r="AC1375" s="324"/>
      <c r="AD1375" s="324"/>
      <c r="AE1375" s="324"/>
      <c r="AF1375" s="324"/>
      <c r="AG1375" s="324"/>
      <c r="AH1375" s="324"/>
      <c r="AI1375" s="324"/>
      <c r="AJ1375" s="324"/>
      <c r="AK1375" s="324"/>
      <c r="AL1375" s="324"/>
      <c r="AM1375" s="324"/>
    </row>
    <row r="1376" spans="1:39">
      <c r="A1376" s="324"/>
      <c r="B1376" s="324"/>
      <c r="C1376" s="324"/>
      <c r="D1376" s="324"/>
      <c r="E1376" s="324"/>
      <c r="F1376" s="324"/>
      <c r="G1376" s="324"/>
      <c r="H1376" s="324"/>
      <c r="I1376" s="325"/>
      <c r="J1376" s="324"/>
      <c r="K1376" s="324"/>
      <c r="L1376" s="324"/>
      <c r="M1376" s="324"/>
      <c r="N1376" s="324"/>
      <c r="O1376" s="324"/>
      <c r="P1376" s="324"/>
      <c r="Q1376" s="324"/>
      <c r="R1376" s="324"/>
      <c r="S1376" s="324"/>
      <c r="T1376" s="324"/>
      <c r="U1376" s="324"/>
      <c r="V1376" s="324"/>
      <c r="W1376" s="324"/>
      <c r="X1376" s="324"/>
      <c r="Y1376" s="324"/>
      <c r="Z1376" s="324"/>
      <c r="AA1376" s="324"/>
      <c r="AB1376" s="324"/>
      <c r="AC1376" s="324"/>
      <c r="AD1376" s="324"/>
      <c r="AE1376" s="324"/>
      <c r="AF1376" s="324"/>
      <c r="AG1376" s="324"/>
      <c r="AH1376" s="324"/>
      <c r="AI1376" s="324"/>
      <c r="AJ1376" s="324"/>
      <c r="AK1376" s="324"/>
      <c r="AL1376" s="324"/>
      <c r="AM1376" s="324"/>
    </row>
    <row r="1377" spans="1:39">
      <c r="A1377" s="324"/>
      <c r="B1377" s="324"/>
      <c r="C1377" s="324"/>
      <c r="D1377" s="324"/>
      <c r="E1377" s="324"/>
      <c r="F1377" s="324"/>
      <c r="G1377" s="324"/>
      <c r="H1377" s="324"/>
      <c r="I1377" s="325"/>
      <c r="J1377" s="324"/>
      <c r="K1377" s="324"/>
      <c r="L1377" s="324"/>
      <c r="M1377" s="324"/>
      <c r="N1377" s="324"/>
      <c r="O1377" s="324"/>
      <c r="P1377" s="324"/>
      <c r="Q1377" s="324"/>
      <c r="R1377" s="324"/>
      <c r="S1377" s="324"/>
      <c r="T1377" s="324"/>
      <c r="U1377" s="324"/>
      <c r="V1377" s="324"/>
      <c r="W1377" s="324"/>
      <c r="X1377" s="324"/>
      <c r="Y1377" s="324"/>
      <c r="Z1377" s="324"/>
      <c r="AA1377" s="324"/>
      <c r="AB1377" s="324"/>
      <c r="AC1377" s="324"/>
      <c r="AD1377" s="324"/>
      <c r="AE1377" s="324"/>
      <c r="AF1377" s="324"/>
      <c r="AG1377" s="324"/>
      <c r="AH1377" s="324"/>
      <c r="AI1377" s="324"/>
      <c r="AJ1377" s="324"/>
      <c r="AK1377" s="324"/>
      <c r="AL1377" s="324"/>
      <c r="AM1377" s="324"/>
    </row>
    <row r="1378" spans="1:39">
      <c r="A1378" s="324"/>
      <c r="B1378" s="324"/>
      <c r="C1378" s="324"/>
      <c r="D1378" s="324"/>
      <c r="E1378" s="324"/>
      <c r="F1378" s="324"/>
      <c r="G1378" s="324"/>
      <c r="H1378" s="324"/>
      <c r="I1378" s="325"/>
      <c r="J1378" s="324"/>
      <c r="K1378" s="324"/>
      <c r="L1378" s="324"/>
      <c r="M1378" s="324"/>
      <c r="N1378" s="324"/>
      <c r="O1378" s="324"/>
      <c r="P1378" s="324"/>
      <c r="Q1378" s="324"/>
      <c r="R1378" s="324"/>
      <c r="S1378" s="324"/>
      <c r="T1378" s="324"/>
      <c r="U1378" s="324"/>
      <c r="V1378" s="324"/>
      <c r="W1378" s="324"/>
      <c r="X1378" s="324"/>
      <c r="Y1378" s="324"/>
      <c r="Z1378" s="324"/>
      <c r="AA1378" s="324"/>
      <c r="AB1378" s="324"/>
      <c r="AC1378" s="324"/>
      <c r="AD1378" s="324"/>
      <c r="AE1378" s="324"/>
      <c r="AF1378" s="324"/>
      <c r="AG1378" s="324"/>
      <c r="AH1378" s="324"/>
      <c r="AI1378" s="324"/>
      <c r="AJ1378" s="324"/>
      <c r="AK1378" s="324"/>
      <c r="AL1378" s="324"/>
      <c r="AM1378" s="324"/>
    </row>
    <row r="1379" spans="1:39">
      <c r="A1379" s="324"/>
      <c r="B1379" s="324"/>
      <c r="C1379" s="324"/>
      <c r="D1379" s="324"/>
      <c r="E1379" s="324"/>
      <c r="F1379" s="324"/>
      <c r="G1379" s="324"/>
      <c r="H1379" s="324"/>
      <c r="I1379" s="325"/>
      <c r="J1379" s="324"/>
      <c r="K1379" s="324"/>
      <c r="L1379" s="324"/>
      <c r="M1379" s="324"/>
      <c r="N1379" s="324"/>
      <c r="O1379" s="324"/>
      <c r="P1379" s="324"/>
      <c r="Q1379" s="324"/>
      <c r="R1379" s="324"/>
      <c r="S1379" s="324"/>
      <c r="T1379" s="324"/>
      <c r="U1379" s="324"/>
      <c r="V1379" s="324"/>
      <c r="W1379" s="324"/>
      <c r="X1379" s="324"/>
      <c r="Y1379" s="324"/>
      <c r="Z1379" s="324"/>
      <c r="AA1379" s="324"/>
      <c r="AB1379" s="324"/>
      <c r="AC1379" s="324"/>
      <c r="AD1379" s="324"/>
      <c r="AE1379" s="324"/>
      <c r="AF1379" s="324"/>
      <c r="AG1379" s="324"/>
      <c r="AH1379" s="324"/>
      <c r="AI1379" s="324"/>
      <c r="AJ1379" s="324"/>
      <c r="AK1379" s="324"/>
      <c r="AL1379" s="324"/>
      <c r="AM1379" s="324"/>
    </row>
    <row r="1380" spans="1:39">
      <c r="A1380" s="324"/>
      <c r="B1380" s="324"/>
      <c r="C1380" s="324"/>
      <c r="D1380" s="324"/>
      <c r="E1380" s="324"/>
      <c r="F1380" s="324"/>
      <c r="G1380" s="324"/>
      <c r="H1380" s="324"/>
      <c r="I1380" s="325"/>
      <c r="J1380" s="324"/>
      <c r="K1380" s="324"/>
      <c r="L1380" s="324"/>
      <c r="M1380" s="324"/>
      <c r="N1380" s="324"/>
      <c r="O1380" s="324"/>
      <c r="P1380" s="324"/>
      <c r="Q1380" s="324"/>
      <c r="R1380" s="324"/>
      <c r="S1380" s="324"/>
      <c r="T1380" s="324"/>
      <c r="U1380" s="324"/>
      <c r="V1380" s="324"/>
      <c r="W1380" s="324"/>
      <c r="X1380" s="324"/>
      <c r="Y1380" s="324"/>
      <c r="Z1380" s="324"/>
      <c r="AA1380" s="324"/>
      <c r="AB1380" s="324"/>
      <c r="AC1380" s="324"/>
      <c r="AD1380" s="324"/>
      <c r="AE1380" s="324"/>
      <c r="AF1380" s="324"/>
      <c r="AG1380" s="324"/>
      <c r="AH1380" s="324"/>
      <c r="AI1380" s="324"/>
      <c r="AJ1380" s="324"/>
      <c r="AK1380" s="324"/>
      <c r="AL1380" s="324"/>
      <c r="AM1380" s="324"/>
    </row>
    <row r="1381" spans="1:39">
      <c r="A1381" s="324"/>
      <c r="B1381" s="324"/>
      <c r="C1381" s="324"/>
      <c r="D1381" s="324"/>
      <c r="E1381" s="324"/>
      <c r="F1381" s="324"/>
      <c r="G1381" s="324"/>
      <c r="H1381" s="324"/>
      <c r="I1381" s="325"/>
      <c r="J1381" s="324"/>
      <c r="K1381" s="324"/>
      <c r="L1381" s="324"/>
      <c r="M1381" s="324"/>
      <c r="N1381" s="324"/>
      <c r="O1381" s="324"/>
      <c r="P1381" s="324"/>
      <c r="Q1381" s="324"/>
      <c r="R1381" s="324"/>
      <c r="S1381" s="324"/>
      <c r="T1381" s="324"/>
      <c r="U1381" s="324"/>
      <c r="V1381" s="324"/>
      <c r="W1381" s="324"/>
      <c r="X1381" s="324"/>
      <c r="Y1381" s="324"/>
      <c r="Z1381" s="324"/>
      <c r="AA1381" s="324"/>
      <c r="AB1381" s="324"/>
      <c r="AC1381" s="324"/>
      <c r="AD1381" s="324"/>
      <c r="AE1381" s="324"/>
      <c r="AF1381" s="324"/>
      <c r="AG1381" s="324"/>
      <c r="AH1381" s="324"/>
      <c r="AI1381" s="324"/>
      <c r="AJ1381" s="324"/>
      <c r="AK1381" s="324"/>
      <c r="AL1381" s="324"/>
      <c r="AM1381" s="324"/>
    </row>
    <row r="1382" spans="1:39">
      <c r="A1382" s="324"/>
      <c r="B1382" s="324"/>
      <c r="C1382" s="324"/>
      <c r="D1382" s="324"/>
      <c r="E1382" s="324"/>
      <c r="F1382" s="324"/>
      <c r="G1382" s="324"/>
      <c r="H1382" s="324"/>
      <c r="I1382" s="325"/>
      <c r="J1382" s="324"/>
      <c r="K1382" s="324"/>
      <c r="L1382" s="324"/>
      <c r="M1382" s="324"/>
      <c r="N1382" s="324"/>
      <c r="O1382" s="324"/>
      <c r="P1382" s="324"/>
      <c r="Q1382" s="324"/>
      <c r="R1382" s="324"/>
      <c r="S1382" s="324"/>
      <c r="T1382" s="324"/>
      <c r="U1382" s="324"/>
      <c r="V1382" s="324"/>
      <c r="W1382" s="324"/>
      <c r="X1382" s="324"/>
      <c r="Y1382" s="324"/>
      <c r="Z1382" s="324"/>
      <c r="AA1382" s="324"/>
      <c r="AB1382" s="324"/>
      <c r="AC1382" s="324"/>
      <c r="AD1382" s="324"/>
      <c r="AE1382" s="324"/>
      <c r="AF1382" s="324"/>
      <c r="AG1382" s="324"/>
      <c r="AH1382" s="324"/>
      <c r="AI1382" s="324"/>
      <c r="AJ1382" s="324"/>
      <c r="AK1382" s="324"/>
      <c r="AL1382" s="324"/>
      <c r="AM1382" s="324"/>
    </row>
    <row r="1383" spans="1:39">
      <c r="A1383" s="324"/>
      <c r="B1383" s="324"/>
      <c r="C1383" s="324"/>
      <c r="D1383" s="324"/>
      <c r="E1383" s="324"/>
      <c r="F1383" s="324"/>
      <c r="G1383" s="324"/>
      <c r="H1383" s="324"/>
      <c r="I1383" s="325"/>
      <c r="J1383" s="324"/>
      <c r="K1383" s="324"/>
      <c r="L1383" s="324"/>
      <c r="M1383" s="324"/>
      <c r="N1383" s="324"/>
      <c r="O1383" s="324"/>
      <c r="P1383" s="324"/>
      <c r="Q1383" s="324"/>
      <c r="R1383" s="324"/>
      <c r="S1383" s="324"/>
      <c r="T1383" s="324"/>
      <c r="U1383" s="324"/>
      <c r="V1383" s="324"/>
      <c r="W1383" s="324"/>
      <c r="X1383" s="324"/>
      <c r="Y1383" s="324"/>
      <c r="Z1383" s="324"/>
      <c r="AA1383" s="324"/>
      <c r="AB1383" s="324"/>
      <c r="AC1383" s="324"/>
      <c r="AD1383" s="324"/>
      <c r="AE1383" s="324"/>
      <c r="AF1383" s="324"/>
      <c r="AG1383" s="324"/>
      <c r="AH1383" s="324"/>
      <c r="AI1383" s="324"/>
      <c r="AJ1383" s="324"/>
      <c r="AK1383" s="324"/>
      <c r="AL1383" s="324"/>
      <c r="AM1383" s="324"/>
    </row>
    <row r="1384" spans="1:39">
      <c r="A1384" s="324"/>
      <c r="B1384" s="324"/>
      <c r="C1384" s="324"/>
      <c r="D1384" s="324"/>
      <c r="E1384" s="324"/>
      <c r="F1384" s="324"/>
      <c r="G1384" s="324"/>
      <c r="H1384" s="324"/>
      <c r="I1384" s="325"/>
      <c r="J1384" s="324"/>
      <c r="K1384" s="324"/>
      <c r="L1384" s="324"/>
      <c r="M1384" s="324"/>
      <c r="N1384" s="324"/>
      <c r="O1384" s="324"/>
      <c r="P1384" s="324"/>
      <c r="Q1384" s="324"/>
      <c r="R1384" s="324"/>
      <c r="S1384" s="324"/>
      <c r="T1384" s="324"/>
      <c r="U1384" s="324"/>
      <c r="V1384" s="324"/>
      <c r="W1384" s="324"/>
      <c r="X1384" s="324"/>
      <c r="Y1384" s="324"/>
      <c r="Z1384" s="324"/>
      <c r="AA1384" s="324"/>
      <c r="AB1384" s="324"/>
      <c r="AC1384" s="324"/>
      <c r="AD1384" s="324"/>
      <c r="AE1384" s="324"/>
      <c r="AF1384" s="324"/>
      <c r="AG1384" s="324"/>
      <c r="AH1384" s="324"/>
      <c r="AI1384" s="324"/>
      <c r="AJ1384" s="324"/>
      <c r="AK1384" s="324"/>
      <c r="AL1384" s="324"/>
      <c r="AM1384" s="324"/>
    </row>
    <row r="1385" spans="1:39">
      <c r="A1385" s="324"/>
      <c r="B1385" s="324"/>
      <c r="C1385" s="324"/>
      <c r="D1385" s="324"/>
      <c r="E1385" s="324"/>
      <c r="F1385" s="324"/>
      <c r="G1385" s="324"/>
      <c r="H1385" s="324"/>
      <c r="I1385" s="325"/>
      <c r="J1385" s="324"/>
      <c r="K1385" s="324"/>
      <c r="L1385" s="324"/>
      <c r="M1385" s="324"/>
      <c r="N1385" s="324"/>
      <c r="O1385" s="324"/>
      <c r="P1385" s="324"/>
      <c r="Q1385" s="324"/>
      <c r="R1385" s="324"/>
      <c r="S1385" s="324"/>
      <c r="T1385" s="324"/>
      <c r="U1385" s="324"/>
      <c r="V1385" s="324"/>
      <c r="W1385" s="324"/>
      <c r="X1385" s="324"/>
      <c r="Y1385" s="324"/>
      <c r="Z1385" s="324"/>
      <c r="AA1385" s="324"/>
      <c r="AB1385" s="324"/>
      <c r="AC1385" s="324"/>
      <c r="AD1385" s="324"/>
      <c r="AE1385" s="324"/>
      <c r="AF1385" s="324"/>
      <c r="AG1385" s="324"/>
      <c r="AH1385" s="324"/>
      <c r="AI1385" s="324"/>
      <c r="AJ1385" s="324"/>
      <c r="AK1385" s="324"/>
      <c r="AL1385" s="324"/>
      <c r="AM1385" s="324"/>
    </row>
    <row r="1386" spans="1:39">
      <c r="A1386" s="324"/>
      <c r="B1386" s="324"/>
      <c r="C1386" s="324"/>
      <c r="D1386" s="324"/>
      <c r="E1386" s="324"/>
      <c r="F1386" s="324"/>
      <c r="G1386" s="324"/>
      <c r="H1386" s="324"/>
      <c r="I1386" s="325"/>
      <c r="J1386" s="324"/>
      <c r="K1386" s="324"/>
      <c r="L1386" s="324"/>
      <c r="M1386" s="324"/>
      <c r="N1386" s="324"/>
      <c r="O1386" s="324"/>
      <c r="P1386" s="324"/>
      <c r="Q1386" s="324"/>
      <c r="R1386" s="324"/>
      <c r="S1386" s="324"/>
      <c r="T1386" s="324"/>
      <c r="U1386" s="324"/>
      <c r="V1386" s="324"/>
      <c r="W1386" s="324"/>
      <c r="X1386" s="324"/>
      <c r="Y1386" s="324"/>
      <c r="Z1386" s="324"/>
      <c r="AA1386" s="324"/>
      <c r="AB1386" s="324"/>
      <c r="AC1386" s="324"/>
      <c r="AD1386" s="324"/>
      <c r="AE1386" s="324"/>
      <c r="AF1386" s="324"/>
      <c r="AG1386" s="324"/>
      <c r="AH1386" s="324"/>
      <c r="AI1386" s="324"/>
      <c r="AJ1386" s="324"/>
      <c r="AK1386" s="324"/>
      <c r="AL1386" s="324"/>
      <c r="AM1386" s="324"/>
    </row>
    <row r="1387" spans="1:39">
      <c r="A1387" s="324"/>
      <c r="B1387" s="324"/>
      <c r="C1387" s="324"/>
      <c r="D1387" s="324"/>
      <c r="E1387" s="324"/>
      <c r="F1387" s="324"/>
      <c r="G1387" s="324"/>
      <c r="H1387" s="324"/>
      <c r="I1387" s="325"/>
      <c r="J1387" s="324"/>
      <c r="K1387" s="324"/>
      <c r="L1387" s="324"/>
      <c r="M1387" s="324"/>
      <c r="N1387" s="324"/>
      <c r="O1387" s="324"/>
      <c r="P1387" s="324"/>
      <c r="Q1387" s="324"/>
      <c r="R1387" s="324"/>
      <c r="S1387" s="324"/>
      <c r="T1387" s="324"/>
      <c r="U1387" s="324"/>
      <c r="V1387" s="324"/>
      <c r="W1387" s="324"/>
      <c r="X1387" s="324"/>
      <c r="Y1387" s="324"/>
      <c r="Z1387" s="324"/>
      <c r="AA1387" s="324"/>
      <c r="AB1387" s="324"/>
      <c r="AC1387" s="324"/>
      <c r="AD1387" s="324"/>
      <c r="AE1387" s="324"/>
      <c r="AF1387" s="324"/>
      <c r="AG1387" s="324"/>
      <c r="AH1387" s="324"/>
      <c r="AI1387" s="324"/>
      <c r="AJ1387" s="324"/>
      <c r="AK1387" s="324"/>
      <c r="AL1387" s="324"/>
      <c r="AM1387" s="324"/>
    </row>
    <row r="1388" spans="1:39">
      <c r="A1388" s="324"/>
      <c r="B1388" s="324"/>
      <c r="C1388" s="324"/>
      <c r="D1388" s="324"/>
      <c r="E1388" s="324"/>
      <c r="F1388" s="324"/>
      <c r="G1388" s="324"/>
      <c r="H1388" s="324"/>
      <c r="I1388" s="325"/>
      <c r="J1388" s="324"/>
      <c r="K1388" s="324"/>
      <c r="L1388" s="324"/>
      <c r="M1388" s="324"/>
      <c r="N1388" s="324"/>
      <c r="O1388" s="324"/>
      <c r="P1388" s="324"/>
      <c r="Q1388" s="324"/>
      <c r="R1388" s="324"/>
      <c r="S1388" s="324"/>
      <c r="T1388" s="324"/>
      <c r="U1388" s="324"/>
      <c r="V1388" s="324"/>
      <c r="W1388" s="324"/>
      <c r="X1388" s="324"/>
      <c r="Y1388" s="324"/>
      <c r="Z1388" s="324"/>
      <c r="AA1388" s="324"/>
      <c r="AB1388" s="324"/>
      <c r="AC1388" s="324"/>
      <c r="AD1388" s="324"/>
      <c r="AE1388" s="324"/>
      <c r="AF1388" s="324"/>
      <c r="AG1388" s="324"/>
      <c r="AH1388" s="324"/>
      <c r="AI1388" s="324"/>
      <c r="AJ1388" s="324"/>
      <c r="AK1388" s="324"/>
      <c r="AL1388" s="324"/>
      <c r="AM1388" s="324"/>
    </row>
    <row r="1389" spans="1:39">
      <c r="A1389" s="324"/>
      <c r="B1389" s="324"/>
      <c r="C1389" s="324"/>
      <c r="D1389" s="324"/>
      <c r="E1389" s="324"/>
      <c r="F1389" s="324"/>
      <c r="G1389" s="324"/>
      <c r="H1389" s="324"/>
      <c r="I1389" s="325"/>
      <c r="J1389" s="324"/>
      <c r="K1389" s="324"/>
      <c r="L1389" s="324"/>
      <c r="M1389" s="324"/>
      <c r="N1389" s="324"/>
      <c r="O1389" s="324"/>
      <c r="P1389" s="324"/>
      <c r="Q1389" s="324"/>
      <c r="R1389" s="324"/>
      <c r="S1389" s="324"/>
      <c r="T1389" s="324"/>
      <c r="U1389" s="324"/>
      <c r="V1389" s="324"/>
      <c r="W1389" s="324"/>
      <c r="X1389" s="324"/>
      <c r="Y1389" s="324"/>
      <c r="Z1389" s="324"/>
      <c r="AA1389" s="324"/>
      <c r="AB1389" s="324"/>
      <c r="AC1389" s="324"/>
      <c r="AD1389" s="324"/>
      <c r="AE1389" s="324"/>
      <c r="AF1389" s="324"/>
      <c r="AG1389" s="324"/>
      <c r="AH1389" s="324"/>
      <c r="AI1389" s="324"/>
      <c r="AJ1389" s="324"/>
      <c r="AK1389" s="324"/>
      <c r="AL1389" s="324"/>
      <c r="AM1389" s="324"/>
    </row>
    <row r="1390" spans="1:39">
      <c r="A1390" s="324"/>
      <c r="B1390" s="324"/>
      <c r="C1390" s="324"/>
      <c r="D1390" s="324"/>
      <c r="E1390" s="324"/>
      <c r="F1390" s="324"/>
      <c r="G1390" s="324"/>
      <c r="H1390" s="324"/>
      <c r="I1390" s="325"/>
      <c r="J1390" s="324"/>
      <c r="K1390" s="324"/>
      <c r="L1390" s="324"/>
      <c r="M1390" s="324"/>
      <c r="N1390" s="324"/>
      <c r="O1390" s="324"/>
      <c r="P1390" s="324"/>
      <c r="Q1390" s="324"/>
      <c r="R1390" s="324"/>
      <c r="S1390" s="324"/>
      <c r="T1390" s="324"/>
      <c r="U1390" s="324"/>
      <c r="V1390" s="324"/>
      <c r="W1390" s="324"/>
      <c r="X1390" s="324"/>
      <c r="Y1390" s="324"/>
      <c r="Z1390" s="324"/>
      <c r="AA1390" s="324"/>
      <c r="AB1390" s="324"/>
      <c r="AC1390" s="324"/>
      <c r="AD1390" s="324"/>
      <c r="AE1390" s="324"/>
      <c r="AF1390" s="324"/>
      <c r="AG1390" s="324"/>
      <c r="AH1390" s="324"/>
      <c r="AI1390" s="324"/>
      <c r="AJ1390" s="324"/>
      <c r="AK1390" s="324"/>
      <c r="AL1390" s="324"/>
      <c r="AM1390" s="324"/>
    </row>
    <row r="1391" spans="1:39">
      <c r="A1391" s="324"/>
      <c r="B1391" s="324"/>
      <c r="C1391" s="324"/>
      <c r="D1391" s="324"/>
      <c r="E1391" s="324"/>
      <c r="F1391" s="324"/>
      <c r="G1391" s="324"/>
      <c r="H1391" s="324"/>
      <c r="I1391" s="325"/>
      <c r="J1391" s="324"/>
      <c r="K1391" s="324"/>
      <c r="L1391" s="324"/>
      <c r="M1391" s="324"/>
      <c r="N1391" s="324"/>
      <c r="O1391" s="324"/>
      <c r="P1391" s="324"/>
      <c r="Q1391" s="324"/>
      <c r="R1391" s="324"/>
      <c r="S1391" s="324"/>
      <c r="T1391" s="324"/>
      <c r="U1391" s="324"/>
      <c r="V1391" s="324"/>
      <c r="W1391" s="324"/>
      <c r="X1391" s="324"/>
      <c r="Y1391" s="324"/>
      <c r="Z1391" s="324"/>
      <c r="AA1391" s="324"/>
      <c r="AB1391" s="324"/>
      <c r="AC1391" s="324"/>
      <c r="AD1391" s="324"/>
      <c r="AE1391" s="324"/>
      <c r="AF1391" s="324"/>
      <c r="AG1391" s="324"/>
      <c r="AH1391" s="324"/>
      <c r="AI1391" s="324"/>
      <c r="AJ1391" s="324"/>
      <c r="AK1391" s="324"/>
      <c r="AL1391" s="324"/>
      <c r="AM1391" s="324"/>
    </row>
    <row r="1392" spans="1:39">
      <c r="A1392" s="324"/>
      <c r="B1392" s="324"/>
      <c r="C1392" s="324"/>
      <c r="D1392" s="324"/>
      <c r="E1392" s="324"/>
      <c r="F1392" s="324"/>
      <c r="G1392" s="324"/>
      <c r="H1392" s="324"/>
      <c r="I1392" s="325"/>
      <c r="J1392" s="324"/>
      <c r="K1392" s="324"/>
      <c r="L1392" s="324"/>
      <c r="M1392" s="324"/>
      <c r="N1392" s="324"/>
      <c r="O1392" s="324"/>
      <c r="P1392" s="324"/>
      <c r="Q1392" s="324"/>
      <c r="R1392" s="324"/>
      <c r="S1392" s="324"/>
      <c r="T1392" s="324"/>
      <c r="U1392" s="324"/>
      <c r="V1392" s="324"/>
      <c r="W1392" s="324"/>
      <c r="X1392" s="324"/>
      <c r="Y1392" s="324"/>
      <c r="Z1392" s="324"/>
      <c r="AA1392" s="324"/>
      <c r="AB1392" s="324"/>
      <c r="AC1392" s="324"/>
      <c r="AD1392" s="324"/>
      <c r="AE1392" s="324"/>
      <c r="AF1392" s="324"/>
      <c r="AG1392" s="324"/>
      <c r="AH1392" s="324"/>
      <c r="AI1392" s="324"/>
      <c r="AJ1392" s="324"/>
      <c r="AK1392" s="324"/>
      <c r="AL1392" s="324"/>
      <c r="AM1392" s="324"/>
    </row>
    <row r="1393" spans="1:39">
      <c r="A1393" s="324"/>
      <c r="B1393" s="324"/>
      <c r="C1393" s="324"/>
      <c r="D1393" s="324"/>
      <c r="E1393" s="324"/>
      <c r="F1393" s="324"/>
      <c r="G1393" s="324"/>
      <c r="H1393" s="324"/>
      <c r="I1393" s="325"/>
      <c r="J1393" s="324"/>
      <c r="K1393" s="324"/>
      <c r="L1393" s="324"/>
      <c r="M1393" s="324"/>
      <c r="N1393" s="324"/>
      <c r="O1393" s="324"/>
      <c r="P1393" s="324"/>
      <c r="Q1393" s="324"/>
      <c r="R1393" s="324"/>
      <c r="S1393" s="324"/>
      <c r="T1393" s="324"/>
      <c r="U1393" s="324"/>
      <c r="V1393" s="324"/>
      <c r="W1393" s="324"/>
      <c r="X1393" s="324"/>
      <c r="Y1393" s="324"/>
      <c r="Z1393" s="324"/>
      <c r="AA1393" s="324"/>
      <c r="AB1393" s="324"/>
      <c r="AC1393" s="324"/>
      <c r="AD1393" s="324"/>
      <c r="AE1393" s="324"/>
      <c r="AF1393" s="324"/>
      <c r="AG1393" s="324"/>
      <c r="AH1393" s="324"/>
      <c r="AI1393" s="324"/>
      <c r="AJ1393" s="324"/>
      <c r="AK1393" s="324"/>
      <c r="AL1393" s="324"/>
      <c r="AM1393" s="324"/>
    </row>
    <row r="1394" spans="1:39">
      <c r="A1394" s="324"/>
      <c r="B1394" s="324"/>
      <c r="C1394" s="324"/>
      <c r="D1394" s="324"/>
      <c r="E1394" s="324"/>
      <c r="F1394" s="324"/>
      <c r="G1394" s="324"/>
      <c r="H1394" s="324"/>
      <c r="I1394" s="325"/>
      <c r="J1394" s="324"/>
      <c r="K1394" s="324"/>
      <c r="L1394" s="324"/>
      <c r="M1394" s="324"/>
      <c r="N1394" s="324"/>
      <c r="O1394" s="324"/>
      <c r="P1394" s="324"/>
      <c r="Q1394" s="324"/>
      <c r="R1394" s="324"/>
      <c r="S1394" s="324"/>
      <c r="T1394" s="324"/>
      <c r="U1394" s="324"/>
      <c r="V1394" s="324"/>
      <c r="W1394" s="324"/>
      <c r="X1394" s="324"/>
      <c r="Y1394" s="324"/>
      <c r="Z1394" s="324"/>
      <c r="AA1394" s="324"/>
      <c r="AB1394" s="324"/>
      <c r="AC1394" s="324"/>
      <c r="AD1394" s="324"/>
      <c r="AE1394" s="324"/>
      <c r="AF1394" s="324"/>
      <c r="AG1394" s="324"/>
      <c r="AH1394" s="324"/>
      <c r="AI1394" s="324"/>
      <c r="AJ1394" s="324"/>
      <c r="AK1394" s="324"/>
      <c r="AL1394" s="324"/>
      <c r="AM1394" s="324"/>
    </row>
    <row r="1395" spans="1:39">
      <c r="A1395" s="324"/>
      <c r="B1395" s="324"/>
      <c r="C1395" s="324"/>
      <c r="D1395" s="324"/>
      <c r="E1395" s="324"/>
      <c r="F1395" s="324"/>
      <c r="G1395" s="324"/>
      <c r="H1395" s="324"/>
      <c r="I1395" s="325"/>
      <c r="J1395" s="324"/>
      <c r="K1395" s="324"/>
      <c r="L1395" s="324"/>
      <c r="M1395" s="324"/>
      <c r="N1395" s="324"/>
      <c r="O1395" s="324"/>
      <c r="P1395" s="324"/>
      <c r="Q1395" s="324"/>
      <c r="R1395" s="324"/>
      <c r="S1395" s="324"/>
      <c r="T1395" s="324"/>
      <c r="U1395" s="324"/>
      <c r="V1395" s="324"/>
      <c r="W1395" s="324"/>
      <c r="X1395" s="324"/>
      <c r="Y1395" s="324"/>
      <c r="Z1395" s="324"/>
      <c r="AA1395" s="324"/>
      <c r="AB1395" s="324"/>
      <c r="AC1395" s="324"/>
      <c r="AD1395" s="324"/>
      <c r="AE1395" s="324"/>
      <c r="AF1395" s="324"/>
      <c r="AG1395" s="324"/>
      <c r="AH1395" s="324"/>
      <c r="AI1395" s="324"/>
      <c r="AJ1395" s="324"/>
      <c r="AK1395" s="324"/>
      <c r="AL1395" s="324"/>
      <c r="AM1395" s="324"/>
    </row>
    <row r="1396" spans="1:39">
      <c r="A1396" s="324"/>
      <c r="B1396" s="324"/>
      <c r="C1396" s="324"/>
      <c r="D1396" s="324"/>
      <c r="E1396" s="324"/>
      <c r="F1396" s="324"/>
      <c r="G1396" s="324"/>
      <c r="H1396" s="324"/>
      <c r="I1396" s="325"/>
      <c r="J1396" s="324"/>
      <c r="K1396" s="324"/>
      <c r="L1396" s="324"/>
      <c r="M1396" s="324"/>
      <c r="N1396" s="324"/>
      <c r="O1396" s="324"/>
      <c r="P1396" s="324"/>
      <c r="Q1396" s="324"/>
      <c r="R1396" s="324"/>
      <c r="S1396" s="324"/>
      <c r="T1396" s="324"/>
      <c r="U1396" s="324"/>
      <c r="V1396" s="324"/>
      <c r="W1396" s="324"/>
      <c r="X1396" s="324"/>
      <c r="Y1396" s="324"/>
      <c r="Z1396" s="324"/>
      <c r="AA1396" s="324"/>
      <c r="AB1396" s="324"/>
      <c r="AC1396" s="324"/>
      <c r="AD1396" s="324"/>
      <c r="AE1396" s="324"/>
      <c r="AF1396" s="324"/>
      <c r="AG1396" s="324"/>
      <c r="AH1396" s="324"/>
      <c r="AI1396" s="324"/>
      <c r="AJ1396" s="324"/>
      <c r="AK1396" s="324"/>
      <c r="AL1396" s="324"/>
      <c r="AM1396" s="324"/>
    </row>
    <row r="1397" spans="1:39">
      <c r="A1397" s="324"/>
      <c r="B1397" s="324"/>
      <c r="C1397" s="324"/>
      <c r="D1397" s="324"/>
      <c r="E1397" s="324"/>
      <c r="F1397" s="324"/>
      <c r="G1397" s="324"/>
      <c r="H1397" s="324"/>
      <c r="I1397" s="325"/>
      <c r="J1397" s="324"/>
      <c r="K1397" s="324"/>
      <c r="L1397" s="324"/>
      <c r="M1397" s="324"/>
      <c r="N1397" s="324"/>
      <c r="O1397" s="324"/>
      <c r="P1397" s="324"/>
      <c r="Q1397" s="324"/>
      <c r="R1397" s="324"/>
      <c r="S1397" s="324"/>
      <c r="T1397" s="324"/>
      <c r="U1397" s="324"/>
      <c r="V1397" s="324"/>
      <c r="W1397" s="324"/>
      <c r="X1397" s="324"/>
      <c r="Y1397" s="324"/>
      <c r="Z1397" s="324"/>
      <c r="AA1397" s="324"/>
      <c r="AB1397" s="324"/>
      <c r="AC1397" s="324"/>
      <c r="AD1397" s="324"/>
      <c r="AE1397" s="324"/>
      <c r="AF1397" s="324"/>
      <c r="AG1397" s="324"/>
      <c r="AH1397" s="324"/>
      <c r="AI1397" s="324"/>
      <c r="AJ1397" s="324"/>
      <c r="AK1397" s="324"/>
      <c r="AL1397" s="324"/>
      <c r="AM1397" s="324"/>
    </row>
    <row r="1398" spans="1:39">
      <c r="A1398" s="324"/>
      <c r="B1398" s="324"/>
      <c r="C1398" s="324"/>
      <c r="D1398" s="324"/>
      <c r="E1398" s="324"/>
      <c r="F1398" s="324"/>
      <c r="G1398" s="324"/>
      <c r="H1398" s="324"/>
      <c r="I1398" s="325"/>
      <c r="J1398" s="324"/>
      <c r="K1398" s="324"/>
      <c r="L1398" s="324"/>
      <c r="M1398" s="324"/>
      <c r="N1398" s="324"/>
      <c r="O1398" s="324"/>
      <c r="P1398" s="324"/>
      <c r="Q1398" s="324"/>
      <c r="R1398" s="324"/>
      <c r="S1398" s="324"/>
      <c r="T1398" s="324"/>
      <c r="U1398" s="324"/>
      <c r="V1398" s="324"/>
      <c r="W1398" s="324"/>
      <c r="X1398" s="324"/>
      <c r="Y1398" s="324"/>
      <c r="Z1398" s="324"/>
      <c r="AA1398" s="324"/>
      <c r="AB1398" s="324"/>
      <c r="AC1398" s="324"/>
      <c r="AD1398" s="324"/>
      <c r="AE1398" s="324"/>
      <c r="AF1398" s="324"/>
      <c r="AG1398" s="324"/>
      <c r="AH1398" s="324"/>
      <c r="AI1398" s="324"/>
      <c r="AJ1398" s="324"/>
      <c r="AK1398" s="324"/>
      <c r="AL1398" s="324"/>
      <c r="AM1398" s="324"/>
    </row>
    <row r="1399" spans="1:39">
      <c r="A1399" s="324"/>
      <c r="B1399" s="324"/>
      <c r="C1399" s="324"/>
      <c r="D1399" s="324"/>
      <c r="E1399" s="324"/>
      <c r="F1399" s="324"/>
      <c r="G1399" s="324"/>
      <c r="H1399" s="324"/>
      <c r="I1399" s="325"/>
      <c r="J1399" s="324"/>
      <c r="K1399" s="324"/>
      <c r="L1399" s="324"/>
      <c r="M1399" s="324"/>
      <c r="N1399" s="324"/>
      <c r="O1399" s="324"/>
      <c r="P1399" s="324"/>
      <c r="Q1399" s="324"/>
      <c r="R1399" s="324"/>
      <c r="S1399" s="324"/>
      <c r="T1399" s="324"/>
      <c r="U1399" s="324"/>
      <c r="V1399" s="324"/>
      <c r="W1399" s="324"/>
      <c r="X1399" s="324"/>
      <c r="Y1399" s="324"/>
      <c r="Z1399" s="324"/>
      <c r="AA1399" s="324"/>
      <c r="AB1399" s="324"/>
      <c r="AC1399" s="324"/>
      <c r="AD1399" s="324"/>
      <c r="AE1399" s="324"/>
      <c r="AF1399" s="324"/>
      <c r="AG1399" s="324"/>
      <c r="AH1399" s="324"/>
      <c r="AI1399" s="324"/>
      <c r="AJ1399" s="324"/>
      <c r="AK1399" s="324"/>
      <c r="AL1399" s="324"/>
      <c r="AM1399" s="324"/>
    </row>
    <row r="1400" spans="1:39">
      <c r="A1400" s="324"/>
      <c r="B1400" s="324"/>
      <c r="C1400" s="324"/>
      <c r="D1400" s="324"/>
      <c r="E1400" s="324"/>
      <c r="F1400" s="324"/>
      <c r="G1400" s="324"/>
      <c r="H1400" s="324"/>
      <c r="I1400" s="325"/>
      <c r="J1400" s="324"/>
      <c r="K1400" s="324"/>
      <c r="L1400" s="324"/>
      <c r="M1400" s="324"/>
      <c r="N1400" s="324"/>
      <c r="O1400" s="324"/>
      <c r="P1400" s="324"/>
      <c r="Q1400" s="324"/>
      <c r="R1400" s="324"/>
      <c r="S1400" s="324"/>
      <c r="T1400" s="324"/>
      <c r="U1400" s="324"/>
      <c r="V1400" s="324"/>
      <c r="W1400" s="324"/>
      <c r="X1400" s="324"/>
      <c r="Y1400" s="324"/>
      <c r="Z1400" s="324"/>
      <c r="AA1400" s="324"/>
      <c r="AB1400" s="324"/>
      <c r="AC1400" s="324"/>
      <c r="AD1400" s="324"/>
      <c r="AE1400" s="324"/>
      <c r="AF1400" s="324"/>
      <c r="AG1400" s="324"/>
      <c r="AH1400" s="324"/>
      <c r="AI1400" s="324"/>
      <c r="AJ1400" s="324"/>
      <c r="AK1400" s="324"/>
      <c r="AL1400" s="324"/>
      <c r="AM1400" s="324"/>
    </row>
    <row r="1401" spans="1:39">
      <c r="A1401" s="324"/>
      <c r="B1401" s="324"/>
      <c r="C1401" s="324"/>
      <c r="D1401" s="324"/>
      <c r="E1401" s="324"/>
      <c r="F1401" s="324"/>
      <c r="G1401" s="324"/>
      <c r="H1401" s="324"/>
      <c r="I1401" s="325"/>
      <c r="J1401" s="324"/>
      <c r="K1401" s="324"/>
      <c r="L1401" s="324"/>
      <c r="M1401" s="324"/>
      <c r="N1401" s="324"/>
      <c r="O1401" s="324"/>
      <c r="P1401" s="324"/>
      <c r="Q1401" s="324"/>
      <c r="R1401" s="324"/>
      <c r="S1401" s="324"/>
      <c r="T1401" s="324"/>
      <c r="U1401" s="324"/>
      <c r="V1401" s="324"/>
      <c r="W1401" s="324"/>
      <c r="X1401" s="324"/>
      <c r="Y1401" s="324"/>
      <c r="Z1401" s="324"/>
      <c r="AA1401" s="324"/>
      <c r="AB1401" s="324"/>
      <c r="AC1401" s="324"/>
      <c r="AD1401" s="324"/>
      <c r="AE1401" s="324"/>
      <c r="AF1401" s="324"/>
      <c r="AG1401" s="324"/>
      <c r="AH1401" s="324"/>
      <c r="AI1401" s="324"/>
      <c r="AJ1401" s="324"/>
      <c r="AK1401" s="324"/>
      <c r="AL1401" s="324"/>
      <c r="AM1401" s="324"/>
    </row>
    <row r="1402" spans="1:39">
      <c r="A1402" s="324"/>
      <c r="B1402" s="324"/>
      <c r="C1402" s="324"/>
      <c r="D1402" s="324"/>
      <c r="E1402" s="324"/>
      <c r="F1402" s="324"/>
      <c r="G1402" s="324"/>
      <c r="H1402" s="324"/>
      <c r="I1402" s="325"/>
      <c r="J1402" s="324"/>
      <c r="K1402" s="324"/>
      <c r="L1402" s="324"/>
      <c r="M1402" s="324"/>
      <c r="N1402" s="324"/>
      <c r="O1402" s="324"/>
      <c r="P1402" s="324"/>
      <c r="Q1402" s="324"/>
      <c r="R1402" s="324"/>
      <c r="S1402" s="324"/>
      <c r="T1402" s="324"/>
      <c r="U1402" s="324"/>
      <c r="V1402" s="324"/>
      <c r="W1402" s="324"/>
      <c r="X1402" s="324"/>
      <c r="Y1402" s="324"/>
      <c r="Z1402" s="324"/>
      <c r="AA1402" s="324"/>
      <c r="AB1402" s="324"/>
      <c r="AC1402" s="324"/>
      <c r="AD1402" s="324"/>
      <c r="AE1402" s="324"/>
      <c r="AF1402" s="324"/>
      <c r="AG1402" s="324"/>
      <c r="AH1402" s="324"/>
      <c r="AI1402" s="324"/>
      <c r="AJ1402" s="324"/>
      <c r="AK1402" s="324"/>
      <c r="AL1402" s="324"/>
      <c r="AM1402" s="324"/>
    </row>
    <row r="1403" spans="1:39">
      <c r="A1403" s="324"/>
      <c r="B1403" s="324"/>
      <c r="C1403" s="324"/>
      <c r="D1403" s="324"/>
      <c r="E1403" s="324"/>
      <c r="F1403" s="324"/>
      <c r="G1403" s="324"/>
      <c r="H1403" s="324"/>
      <c r="I1403" s="325"/>
      <c r="J1403" s="324"/>
      <c r="K1403" s="324"/>
      <c r="L1403" s="324"/>
      <c r="M1403" s="324"/>
      <c r="N1403" s="324"/>
      <c r="O1403" s="324"/>
      <c r="P1403" s="324"/>
      <c r="Q1403" s="324"/>
      <c r="R1403" s="324"/>
      <c r="S1403" s="324"/>
      <c r="T1403" s="324"/>
      <c r="U1403" s="324"/>
      <c r="V1403" s="324"/>
      <c r="W1403" s="324"/>
      <c r="X1403" s="324"/>
      <c r="Y1403" s="324"/>
      <c r="Z1403" s="324"/>
      <c r="AA1403" s="324"/>
      <c r="AB1403" s="324"/>
      <c r="AC1403" s="324"/>
      <c r="AD1403" s="324"/>
      <c r="AE1403" s="324"/>
      <c r="AF1403" s="324"/>
      <c r="AG1403" s="324"/>
      <c r="AH1403" s="324"/>
      <c r="AI1403" s="324"/>
      <c r="AJ1403" s="324"/>
      <c r="AK1403" s="324"/>
      <c r="AL1403" s="324"/>
      <c r="AM1403" s="324"/>
    </row>
    <row r="1404" spans="1:39">
      <c r="A1404" s="324"/>
      <c r="B1404" s="324"/>
      <c r="C1404" s="324"/>
      <c r="D1404" s="324"/>
      <c r="E1404" s="324"/>
      <c r="F1404" s="324"/>
      <c r="G1404" s="324"/>
      <c r="H1404" s="324"/>
      <c r="I1404" s="325"/>
      <c r="J1404" s="324"/>
      <c r="K1404" s="324"/>
      <c r="L1404" s="324"/>
      <c r="M1404" s="324"/>
      <c r="N1404" s="324"/>
      <c r="O1404" s="324"/>
      <c r="P1404" s="324"/>
      <c r="Q1404" s="324"/>
      <c r="R1404" s="324"/>
      <c r="S1404" s="324"/>
      <c r="T1404" s="324"/>
      <c r="U1404" s="324"/>
      <c r="V1404" s="324"/>
      <c r="W1404" s="324"/>
      <c r="X1404" s="324"/>
      <c r="Y1404" s="324"/>
      <c r="Z1404" s="324"/>
      <c r="AA1404" s="324"/>
      <c r="AB1404" s="324"/>
      <c r="AC1404" s="324"/>
      <c r="AD1404" s="324"/>
      <c r="AE1404" s="324"/>
      <c r="AF1404" s="324"/>
      <c r="AG1404" s="324"/>
      <c r="AH1404" s="324"/>
      <c r="AI1404" s="324"/>
      <c r="AJ1404" s="324"/>
      <c r="AK1404" s="324"/>
      <c r="AL1404" s="324"/>
      <c r="AM1404" s="324"/>
    </row>
    <row r="1405" spans="1:39">
      <c r="A1405" s="324"/>
      <c r="B1405" s="324"/>
      <c r="C1405" s="324"/>
      <c r="D1405" s="324"/>
      <c r="E1405" s="324"/>
      <c r="F1405" s="324"/>
      <c r="G1405" s="324"/>
      <c r="H1405" s="324"/>
      <c r="I1405" s="325"/>
      <c r="J1405" s="324"/>
      <c r="K1405" s="324"/>
      <c r="L1405" s="324"/>
      <c r="M1405" s="324"/>
      <c r="N1405" s="324"/>
      <c r="O1405" s="324"/>
      <c r="P1405" s="324"/>
      <c r="Q1405" s="324"/>
      <c r="R1405" s="324"/>
      <c r="S1405" s="324"/>
      <c r="T1405" s="324"/>
      <c r="U1405" s="324"/>
      <c r="V1405" s="324"/>
      <c r="W1405" s="324"/>
      <c r="X1405" s="324"/>
      <c r="Y1405" s="324"/>
      <c r="Z1405" s="324"/>
      <c r="AA1405" s="324"/>
      <c r="AB1405" s="324"/>
      <c r="AC1405" s="324"/>
      <c r="AD1405" s="324"/>
      <c r="AE1405" s="324"/>
      <c r="AF1405" s="324"/>
      <c r="AG1405" s="324"/>
      <c r="AH1405" s="324"/>
      <c r="AI1405" s="324"/>
      <c r="AJ1405" s="324"/>
      <c r="AK1405" s="324"/>
      <c r="AL1405" s="324"/>
      <c r="AM1405" s="324"/>
    </row>
    <row r="1406" spans="1:39">
      <c r="A1406" s="324"/>
      <c r="B1406" s="324"/>
      <c r="C1406" s="324"/>
      <c r="D1406" s="324"/>
      <c r="E1406" s="324"/>
      <c r="F1406" s="324"/>
      <c r="G1406" s="324"/>
      <c r="H1406" s="324"/>
      <c r="I1406" s="325"/>
      <c r="J1406" s="324"/>
      <c r="K1406" s="324"/>
      <c r="L1406" s="324"/>
      <c r="M1406" s="324"/>
      <c r="N1406" s="324"/>
      <c r="O1406" s="324"/>
      <c r="P1406" s="324"/>
      <c r="Q1406" s="324"/>
      <c r="R1406" s="324"/>
      <c r="S1406" s="324"/>
      <c r="T1406" s="324"/>
      <c r="U1406" s="324"/>
      <c r="V1406" s="324"/>
      <c r="W1406" s="324"/>
      <c r="X1406" s="324"/>
      <c r="Y1406" s="324"/>
      <c r="Z1406" s="324"/>
      <c r="AA1406" s="324"/>
      <c r="AB1406" s="324"/>
      <c r="AC1406" s="324"/>
      <c r="AD1406" s="324"/>
      <c r="AE1406" s="324"/>
      <c r="AF1406" s="324"/>
      <c r="AG1406" s="324"/>
      <c r="AH1406" s="324"/>
      <c r="AI1406" s="324"/>
      <c r="AJ1406" s="324"/>
      <c r="AK1406" s="324"/>
      <c r="AL1406" s="324"/>
      <c r="AM1406" s="324"/>
    </row>
    <row r="1407" spans="1:39">
      <c r="A1407" s="324"/>
      <c r="B1407" s="324"/>
      <c r="C1407" s="324"/>
      <c r="D1407" s="324"/>
      <c r="E1407" s="324"/>
      <c r="F1407" s="324"/>
      <c r="G1407" s="324"/>
      <c r="H1407" s="324"/>
      <c r="I1407" s="325"/>
      <c r="J1407" s="324"/>
      <c r="K1407" s="324"/>
      <c r="L1407" s="324"/>
      <c r="M1407" s="324"/>
      <c r="N1407" s="324"/>
      <c r="O1407" s="324"/>
      <c r="P1407" s="324"/>
      <c r="Q1407" s="324"/>
      <c r="R1407" s="324"/>
      <c r="S1407" s="324"/>
      <c r="T1407" s="324"/>
      <c r="U1407" s="324"/>
      <c r="V1407" s="324"/>
      <c r="W1407" s="324"/>
      <c r="X1407" s="324"/>
      <c r="Y1407" s="324"/>
      <c r="Z1407" s="324"/>
      <c r="AA1407" s="324"/>
      <c r="AB1407" s="324"/>
      <c r="AC1407" s="324"/>
      <c r="AD1407" s="324"/>
      <c r="AE1407" s="324"/>
      <c r="AF1407" s="324"/>
      <c r="AG1407" s="324"/>
      <c r="AH1407" s="324"/>
      <c r="AI1407" s="324"/>
      <c r="AJ1407" s="324"/>
      <c r="AK1407" s="324"/>
      <c r="AL1407" s="324"/>
      <c r="AM1407" s="324"/>
    </row>
    <row r="1408" spans="1:39">
      <c r="A1408" s="324"/>
      <c r="B1408" s="324"/>
      <c r="C1408" s="324"/>
      <c r="D1408" s="324"/>
      <c r="E1408" s="324"/>
      <c r="F1408" s="324"/>
      <c r="G1408" s="324"/>
      <c r="H1408" s="324"/>
      <c r="I1408" s="325"/>
      <c r="J1408" s="324"/>
      <c r="K1408" s="324"/>
      <c r="L1408" s="324"/>
      <c r="M1408" s="324"/>
      <c r="N1408" s="324"/>
      <c r="O1408" s="324"/>
      <c r="P1408" s="324"/>
      <c r="Q1408" s="324"/>
      <c r="R1408" s="324"/>
      <c r="S1408" s="324"/>
      <c r="T1408" s="324"/>
      <c r="U1408" s="324"/>
      <c r="V1408" s="324"/>
      <c r="W1408" s="324"/>
      <c r="X1408" s="324"/>
      <c r="Y1408" s="324"/>
      <c r="Z1408" s="324"/>
      <c r="AA1408" s="324"/>
      <c r="AB1408" s="324"/>
      <c r="AC1408" s="324"/>
      <c r="AD1408" s="324"/>
      <c r="AE1408" s="324"/>
      <c r="AF1408" s="324"/>
      <c r="AG1408" s="324"/>
      <c r="AH1408" s="324"/>
      <c r="AI1408" s="324"/>
      <c r="AJ1408" s="324"/>
      <c r="AK1408" s="324"/>
      <c r="AL1408" s="324"/>
      <c r="AM1408" s="324"/>
    </row>
    <row r="1409" spans="1:39">
      <c r="A1409" s="324"/>
      <c r="B1409" s="324"/>
      <c r="C1409" s="324"/>
      <c r="D1409" s="324"/>
      <c r="E1409" s="324"/>
      <c r="F1409" s="324"/>
      <c r="G1409" s="324"/>
      <c r="H1409" s="324"/>
      <c r="I1409" s="325"/>
      <c r="J1409" s="324"/>
      <c r="K1409" s="324"/>
      <c r="L1409" s="324"/>
      <c r="M1409" s="324"/>
      <c r="N1409" s="324"/>
      <c r="O1409" s="324"/>
      <c r="P1409" s="324"/>
      <c r="Q1409" s="324"/>
      <c r="R1409" s="324"/>
      <c r="S1409" s="324"/>
      <c r="T1409" s="324"/>
      <c r="U1409" s="324"/>
      <c r="V1409" s="324"/>
      <c r="W1409" s="324"/>
      <c r="X1409" s="324"/>
      <c r="Y1409" s="324"/>
      <c r="Z1409" s="324"/>
      <c r="AA1409" s="324"/>
      <c r="AB1409" s="324"/>
      <c r="AC1409" s="324"/>
      <c r="AD1409" s="324"/>
      <c r="AE1409" s="324"/>
      <c r="AF1409" s="324"/>
      <c r="AG1409" s="324"/>
      <c r="AH1409" s="324"/>
      <c r="AI1409" s="324"/>
      <c r="AJ1409" s="324"/>
      <c r="AK1409" s="324"/>
      <c r="AL1409" s="324"/>
      <c r="AM1409" s="324"/>
    </row>
    <row r="1410" spans="1:39">
      <c r="A1410" s="324"/>
      <c r="B1410" s="324"/>
      <c r="C1410" s="324"/>
      <c r="D1410" s="324"/>
      <c r="E1410" s="324"/>
      <c r="F1410" s="324"/>
      <c r="G1410" s="324"/>
      <c r="H1410" s="324"/>
      <c r="I1410" s="325"/>
      <c r="J1410" s="324"/>
      <c r="K1410" s="324"/>
      <c r="L1410" s="324"/>
      <c r="M1410" s="324"/>
      <c r="N1410" s="324"/>
      <c r="O1410" s="324"/>
      <c r="P1410" s="324"/>
      <c r="Q1410" s="324"/>
      <c r="R1410" s="324"/>
      <c r="S1410" s="324"/>
      <c r="T1410" s="324"/>
      <c r="U1410" s="324"/>
      <c r="V1410" s="324"/>
      <c r="W1410" s="324"/>
      <c r="X1410" s="324"/>
      <c r="Y1410" s="324"/>
      <c r="Z1410" s="324"/>
      <c r="AA1410" s="324"/>
      <c r="AB1410" s="324"/>
      <c r="AC1410" s="324"/>
      <c r="AD1410" s="324"/>
      <c r="AE1410" s="324"/>
      <c r="AF1410" s="324"/>
      <c r="AG1410" s="324"/>
      <c r="AH1410" s="324"/>
      <c r="AI1410" s="324"/>
      <c r="AJ1410" s="324"/>
      <c r="AK1410" s="324"/>
      <c r="AL1410" s="324"/>
      <c r="AM1410" s="324"/>
    </row>
    <row r="1411" spans="1:39">
      <c r="A1411" s="324"/>
      <c r="B1411" s="324"/>
      <c r="C1411" s="324"/>
      <c r="D1411" s="324"/>
      <c r="E1411" s="324"/>
      <c r="F1411" s="324"/>
      <c r="G1411" s="324"/>
      <c r="H1411" s="324"/>
      <c r="I1411" s="325"/>
      <c r="J1411" s="324"/>
      <c r="K1411" s="324"/>
      <c r="L1411" s="324"/>
      <c r="M1411" s="324"/>
      <c r="N1411" s="324"/>
      <c r="O1411" s="324"/>
      <c r="P1411" s="324"/>
      <c r="Q1411" s="324"/>
      <c r="R1411" s="324"/>
      <c r="S1411" s="324"/>
      <c r="T1411" s="324"/>
      <c r="U1411" s="324"/>
      <c r="V1411" s="324"/>
      <c r="W1411" s="324"/>
      <c r="X1411" s="324"/>
      <c r="Y1411" s="324"/>
      <c r="Z1411" s="324"/>
      <c r="AA1411" s="324"/>
      <c r="AB1411" s="324"/>
      <c r="AC1411" s="324"/>
      <c r="AD1411" s="324"/>
      <c r="AE1411" s="324"/>
      <c r="AF1411" s="324"/>
      <c r="AG1411" s="324"/>
      <c r="AH1411" s="324"/>
      <c r="AI1411" s="324"/>
      <c r="AJ1411" s="324"/>
      <c r="AK1411" s="324"/>
      <c r="AL1411" s="324"/>
      <c r="AM1411" s="324"/>
    </row>
    <row r="1412" spans="1:39">
      <c r="A1412" s="324"/>
      <c r="B1412" s="324"/>
      <c r="C1412" s="324"/>
      <c r="D1412" s="324"/>
      <c r="E1412" s="324"/>
      <c r="F1412" s="324"/>
      <c r="G1412" s="324"/>
      <c r="H1412" s="324"/>
      <c r="I1412" s="325"/>
      <c r="J1412" s="324"/>
      <c r="K1412" s="324"/>
      <c r="L1412" s="324"/>
      <c r="M1412" s="324"/>
      <c r="N1412" s="324"/>
      <c r="O1412" s="324"/>
      <c r="P1412" s="324"/>
      <c r="Q1412" s="324"/>
      <c r="R1412" s="324"/>
      <c r="S1412" s="324"/>
      <c r="T1412" s="324"/>
      <c r="U1412" s="324"/>
      <c r="V1412" s="324"/>
      <c r="W1412" s="324"/>
      <c r="X1412" s="324"/>
      <c r="Y1412" s="324"/>
      <c r="Z1412" s="324"/>
      <c r="AA1412" s="324"/>
      <c r="AB1412" s="324"/>
      <c r="AC1412" s="324"/>
      <c r="AD1412" s="324"/>
      <c r="AE1412" s="324"/>
      <c r="AF1412" s="324"/>
      <c r="AG1412" s="324"/>
      <c r="AH1412" s="324"/>
      <c r="AI1412" s="324"/>
      <c r="AJ1412" s="324"/>
      <c r="AK1412" s="324"/>
      <c r="AL1412" s="324"/>
      <c r="AM1412" s="324"/>
    </row>
    <row r="1413" spans="1:39">
      <c r="A1413" s="324"/>
      <c r="B1413" s="324"/>
      <c r="C1413" s="324"/>
      <c r="D1413" s="324"/>
      <c r="E1413" s="324"/>
      <c r="F1413" s="324"/>
      <c r="G1413" s="324"/>
      <c r="H1413" s="324"/>
      <c r="I1413" s="325"/>
      <c r="J1413" s="324"/>
      <c r="K1413" s="324"/>
      <c r="L1413" s="324"/>
      <c r="M1413" s="324"/>
      <c r="N1413" s="324"/>
      <c r="O1413" s="324"/>
      <c r="P1413" s="324"/>
      <c r="Q1413" s="324"/>
      <c r="R1413" s="324"/>
      <c r="S1413" s="324"/>
      <c r="T1413" s="324"/>
      <c r="U1413" s="324"/>
      <c r="V1413" s="324"/>
      <c r="W1413" s="324"/>
      <c r="X1413" s="324"/>
      <c r="Y1413" s="324"/>
      <c r="Z1413" s="324"/>
      <c r="AA1413" s="324"/>
      <c r="AB1413" s="324"/>
      <c r="AC1413" s="324"/>
      <c r="AD1413" s="324"/>
      <c r="AE1413" s="324"/>
      <c r="AF1413" s="324"/>
      <c r="AG1413" s="324"/>
      <c r="AH1413" s="324"/>
      <c r="AI1413" s="324"/>
      <c r="AJ1413" s="324"/>
      <c r="AK1413" s="324"/>
      <c r="AL1413" s="324"/>
      <c r="AM1413" s="324"/>
    </row>
    <row r="1414" spans="1:39">
      <c r="A1414" s="324"/>
      <c r="B1414" s="324"/>
      <c r="C1414" s="324"/>
      <c r="D1414" s="324"/>
      <c r="E1414" s="324"/>
      <c r="F1414" s="324"/>
      <c r="G1414" s="324"/>
      <c r="H1414" s="324"/>
      <c r="I1414" s="325"/>
      <c r="J1414" s="324"/>
      <c r="K1414" s="324"/>
      <c r="L1414" s="324"/>
      <c r="M1414" s="324"/>
      <c r="N1414" s="324"/>
      <c r="O1414" s="324"/>
      <c r="P1414" s="324"/>
      <c r="Q1414" s="324"/>
      <c r="R1414" s="324"/>
      <c r="S1414" s="324"/>
      <c r="T1414" s="324"/>
      <c r="U1414" s="324"/>
      <c r="V1414" s="324"/>
      <c r="W1414" s="324"/>
      <c r="X1414" s="324"/>
      <c r="Y1414" s="324"/>
      <c r="Z1414" s="324"/>
      <c r="AA1414" s="324"/>
      <c r="AB1414" s="324"/>
      <c r="AC1414" s="324"/>
      <c r="AD1414" s="324"/>
      <c r="AE1414" s="324"/>
      <c r="AF1414" s="324"/>
      <c r="AG1414" s="324"/>
      <c r="AH1414" s="324"/>
      <c r="AI1414" s="324"/>
      <c r="AJ1414" s="324"/>
      <c r="AK1414" s="324"/>
      <c r="AL1414" s="324"/>
      <c r="AM1414" s="324"/>
    </row>
    <row r="1415" spans="1:39">
      <c r="A1415" s="324"/>
      <c r="B1415" s="324"/>
      <c r="C1415" s="324"/>
      <c r="D1415" s="324"/>
      <c r="E1415" s="324"/>
      <c r="F1415" s="324"/>
      <c r="G1415" s="324"/>
      <c r="H1415" s="324"/>
      <c r="I1415" s="325"/>
      <c r="J1415" s="324"/>
      <c r="K1415" s="324"/>
      <c r="L1415" s="324"/>
      <c r="M1415" s="324"/>
      <c r="N1415" s="324"/>
      <c r="O1415" s="324"/>
      <c r="P1415" s="324"/>
      <c r="Q1415" s="324"/>
      <c r="R1415" s="324"/>
      <c r="S1415" s="324"/>
      <c r="T1415" s="324"/>
      <c r="U1415" s="324"/>
      <c r="V1415" s="324"/>
      <c r="W1415" s="324"/>
      <c r="X1415" s="324"/>
      <c r="Y1415" s="324"/>
      <c r="Z1415" s="324"/>
      <c r="AA1415" s="324"/>
      <c r="AB1415" s="324"/>
      <c r="AC1415" s="324"/>
      <c r="AD1415" s="324"/>
      <c r="AE1415" s="324"/>
      <c r="AF1415" s="324"/>
      <c r="AG1415" s="324"/>
      <c r="AH1415" s="324"/>
      <c r="AI1415" s="324"/>
      <c r="AJ1415" s="324"/>
      <c r="AK1415" s="324"/>
      <c r="AL1415" s="324"/>
      <c r="AM1415" s="324"/>
    </row>
    <row r="1416" spans="1:39">
      <c r="A1416" s="324"/>
      <c r="B1416" s="324"/>
      <c r="C1416" s="324"/>
      <c r="D1416" s="324"/>
      <c r="E1416" s="324"/>
      <c r="F1416" s="324"/>
      <c r="G1416" s="324"/>
      <c r="H1416" s="324"/>
      <c r="I1416" s="325"/>
      <c r="J1416" s="324"/>
      <c r="K1416" s="324"/>
      <c r="L1416" s="324"/>
      <c r="M1416" s="324"/>
      <c r="N1416" s="324"/>
      <c r="O1416" s="324"/>
      <c r="P1416" s="324"/>
      <c r="Q1416" s="324"/>
      <c r="R1416" s="324"/>
      <c r="S1416" s="324"/>
      <c r="T1416" s="324"/>
      <c r="U1416" s="324"/>
      <c r="V1416" s="324"/>
      <c r="W1416" s="324"/>
      <c r="X1416" s="324"/>
      <c r="Y1416" s="324"/>
      <c r="Z1416" s="324"/>
      <c r="AA1416" s="324"/>
      <c r="AB1416" s="324"/>
      <c r="AC1416" s="324"/>
      <c r="AD1416" s="324"/>
      <c r="AE1416" s="324"/>
      <c r="AF1416" s="324"/>
      <c r="AG1416" s="324"/>
      <c r="AH1416" s="324"/>
      <c r="AI1416" s="324"/>
      <c r="AJ1416" s="324"/>
      <c r="AK1416" s="324"/>
      <c r="AL1416" s="324"/>
      <c r="AM1416" s="324"/>
    </row>
    <row r="1417" spans="1:39">
      <c r="A1417" s="324"/>
      <c r="B1417" s="324"/>
      <c r="C1417" s="324"/>
      <c r="D1417" s="324"/>
      <c r="E1417" s="324"/>
      <c r="F1417" s="324"/>
      <c r="G1417" s="324"/>
      <c r="H1417" s="324"/>
      <c r="I1417" s="325"/>
      <c r="J1417" s="324"/>
      <c r="K1417" s="324"/>
      <c r="L1417" s="324"/>
      <c r="M1417" s="324"/>
      <c r="N1417" s="324"/>
      <c r="O1417" s="324"/>
      <c r="P1417" s="324"/>
      <c r="Q1417" s="324"/>
      <c r="R1417" s="324"/>
      <c r="S1417" s="324"/>
      <c r="T1417" s="324"/>
      <c r="U1417" s="324"/>
      <c r="V1417" s="324"/>
      <c r="W1417" s="324"/>
      <c r="X1417" s="324"/>
      <c r="Y1417" s="324"/>
      <c r="Z1417" s="324"/>
      <c r="AA1417" s="324"/>
      <c r="AB1417" s="324"/>
      <c r="AC1417" s="324"/>
      <c r="AD1417" s="324"/>
      <c r="AE1417" s="324"/>
      <c r="AF1417" s="324"/>
      <c r="AG1417" s="324"/>
      <c r="AH1417" s="324"/>
      <c r="AI1417" s="324"/>
      <c r="AJ1417" s="324"/>
      <c r="AK1417" s="324"/>
      <c r="AL1417" s="324"/>
      <c r="AM1417" s="324"/>
    </row>
    <row r="1418" spans="1:39">
      <c r="A1418" s="324"/>
      <c r="B1418" s="324"/>
      <c r="C1418" s="324"/>
      <c r="D1418" s="324"/>
      <c r="E1418" s="324"/>
      <c r="F1418" s="324"/>
      <c r="G1418" s="324"/>
      <c r="H1418" s="324"/>
      <c r="I1418" s="325"/>
      <c r="J1418" s="324"/>
      <c r="K1418" s="324"/>
      <c r="L1418" s="324"/>
      <c r="M1418" s="324"/>
      <c r="N1418" s="324"/>
      <c r="O1418" s="324"/>
      <c r="P1418" s="324"/>
      <c r="Q1418" s="324"/>
      <c r="R1418" s="324"/>
      <c r="S1418" s="324"/>
      <c r="T1418" s="324"/>
      <c r="U1418" s="324"/>
      <c r="V1418" s="324"/>
      <c r="W1418" s="324"/>
      <c r="X1418" s="324"/>
      <c r="Y1418" s="324"/>
      <c r="Z1418" s="324"/>
      <c r="AA1418" s="324"/>
      <c r="AB1418" s="324"/>
      <c r="AC1418" s="324"/>
      <c r="AD1418" s="324"/>
      <c r="AE1418" s="324"/>
      <c r="AF1418" s="324"/>
      <c r="AG1418" s="324"/>
      <c r="AH1418" s="324"/>
      <c r="AI1418" s="324"/>
      <c r="AJ1418" s="324"/>
      <c r="AK1418" s="324"/>
      <c r="AL1418" s="324"/>
      <c r="AM1418" s="324"/>
    </row>
    <row r="1419" spans="1:39">
      <c r="A1419" s="324"/>
      <c r="B1419" s="324"/>
      <c r="C1419" s="324"/>
      <c r="D1419" s="324"/>
      <c r="E1419" s="324"/>
      <c r="F1419" s="324"/>
      <c r="G1419" s="324"/>
      <c r="H1419" s="324"/>
      <c r="I1419" s="325"/>
      <c r="J1419" s="324"/>
      <c r="K1419" s="324"/>
      <c r="L1419" s="324"/>
      <c r="M1419" s="324"/>
      <c r="N1419" s="324"/>
      <c r="O1419" s="324"/>
      <c r="P1419" s="324"/>
      <c r="Q1419" s="324"/>
      <c r="R1419" s="324"/>
      <c r="S1419" s="324"/>
      <c r="T1419" s="324"/>
      <c r="U1419" s="324"/>
      <c r="V1419" s="324"/>
      <c r="W1419" s="324"/>
      <c r="X1419" s="324"/>
      <c r="Y1419" s="324"/>
      <c r="Z1419" s="324"/>
      <c r="AA1419" s="324"/>
      <c r="AB1419" s="324"/>
      <c r="AC1419" s="324"/>
      <c r="AD1419" s="324"/>
      <c r="AE1419" s="324"/>
      <c r="AF1419" s="324"/>
      <c r="AG1419" s="324"/>
      <c r="AH1419" s="324"/>
      <c r="AI1419" s="324"/>
      <c r="AJ1419" s="324"/>
      <c r="AK1419" s="324"/>
      <c r="AL1419" s="324"/>
      <c r="AM1419" s="324"/>
    </row>
    <row r="1420" spans="1:39">
      <c r="A1420" s="324"/>
      <c r="B1420" s="324"/>
      <c r="C1420" s="324"/>
      <c r="D1420" s="324"/>
      <c r="E1420" s="324"/>
      <c r="F1420" s="324"/>
      <c r="G1420" s="324"/>
      <c r="H1420" s="324"/>
      <c r="I1420" s="325"/>
      <c r="J1420" s="324"/>
      <c r="K1420" s="324"/>
      <c r="L1420" s="324"/>
      <c r="M1420" s="324"/>
      <c r="N1420" s="324"/>
      <c r="O1420" s="324"/>
      <c r="P1420" s="324"/>
      <c r="Q1420" s="324"/>
      <c r="R1420" s="324"/>
      <c r="S1420" s="324"/>
      <c r="T1420" s="324"/>
      <c r="U1420" s="324"/>
      <c r="V1420" s="324"/>
      <c r="W1420" s="324"/>
      <c r="X1420" s="324"/>
      <c r="Y1420" s="324"/>
      <c r="Z1420" s="324"/>
      <c r="AA1420" s="324"/>
      <c r="AB1420" s="324"/>
      <c r="AC1420" s="324"/>
      <c r="AD1420" s="324"/>
      <c r="AE1420" s="324"/>
      <c r="AF1420" s="324"/>
      <c r="AG1420" s="324"/>
      <c r="AH1420" s="324"/>
      <c r="AI1420" s="324"/>
      <c r="AJ1420" s="324"/>
      <c r="AK1420" s="324"/>
      <c r="AL1420" s="324"/>
      <c r="AM1420" s="324"/>
    </row>
    <row r="1421" spans="1:39">
      <c r="A1421" s="324"/>
      <c r="B1421" s="324"/>
      <c r="C1421" s="324"/>
      <c r="D1421" s="324"/>
      <c r="E1421" s="324"/>
      <c r="F1421" s="324"/>
      <c r="G1421" s="324"/>
      <c r="H1421" s="324"/>
      <c r="I1421" s="325"/>
      <c r="J1421" s="324"/>
      <c r="K1421" s="324"/>
      <c r="L1421" s="324"/>
      <c r="M1421" s="324"/>
      <c r="N1421" s="324"/>
      <c r="O1421" s="324"/>
      <c r="P1421" s="324"/>
      <c r="Q1421" s="324"/>
      <c r="R1421" s="324"/>
      <c r="S1421" s="324"/>
      <c r="T1421" s="324"/>
      <c r="U1421" s="324"/>
      <c r="V1421" s="324"/>
      <c r="W1421" s="324"/>
      <c r="X1421" s="324"/>
      <c r="Y1421" s="324"/>
      <c r="Z1421" s="324"/>
      <c r="AA1421" s="324"/>
      <c r="AB1421" s="324"/>
      <c r="AC1421" s="324"/>
      <c r="AD1421" s="324"/>
      <c r="AE1421" s="324"/>
      <c r="AF1421" s="324"/>
      <c r="AG1421" s="324"/>
      <c r="AH1421" s="324"/>
      <c r="AI1421" s="324"/>
      <c r="AJ1421" s="324"/>
      <c r="AK1421" s="324"/>
      <c r="AL1421" s="324"/>
      <c r="AM1421" s="324"/>
    </row>
    <row r="1422" spans="1:39">
      <c r="A1422" s="324"/>
      <c r="B1422" s="324"/>
      <c r="C1422" s="324"/>
      <c r="D1422" s="324"/>
      <c r="E1422" s="324"/>
      <c r="F1422" s="324"/>
      <c r="G1422" s="324"/>
      <c r="H1422" s="324"/>
      <c r="I1422" s="325"/>
      <c r="J1422" s="324"/>
      <c r="K1422" s="324"/>
      <c r="L1422" s="324"/>
      <c r="M1422" s="324"/>
      <c r="N1422" s="324"/>
      <c r="O1422" s="324"/>
      <c r="P1422" s="324"/>
      <c r="Q1422" s="324"/>
      <c r="R1422" s="324"/>
      <c r="S1422" s="324"/>
      <c r="T1422" s="324"/>
      <c r="U1422" s="324"/>
      <c r="V1422" s="324"/>
      <c r="W1422" s="324"/>
      <c r="X1422" s="324"/>
      <c r="Y1422" s="324"/>
      <c r="Z1422" s="324"/>
      <c r="AA1422" s="324"/>
      <c r="AB1422" s="324"/>
      <c r="AC1422" s="324"/>
      <c r="AD1422" s="324"/>
      <c r="AE1422" s="324"/>
      <c r="AF1422" s="324"/>
      <c r="AG1422" s="324"/>
      <c r="AH1422" s="324"/>
      <c r="AI1422" s="324"/>
      <c r="AJ1422" s="324"/>
      <c r="AK1422" s="324"/>
      <c r="AL1422" s="324"/>
      <c r="AM1422" s="324"/>
    </row>
    <row r="1423" spans="1:39">
      <c r="A1423" s="324"/>
      <c r="B1423" s="324"/>
      <c r="C1423" s="324"/>
      <c r="D1423" s="324"/>
      <c r="E1423" s="324"/>
      <c r="F1423" s="324"/>
      <c r="G1423" s="324"/>
      <c r="H1423" s="324"/>
      <c r="I1423" s="325"/>
      <c r="J1423" s="324"/>
      <c r="K1423" s="324"/>
      <c r="L1423" s="324"/>
      <c r="M1423" s="324"/>
      <c r="N1423" s="324"/>
      <c r="O1423" s="324"/>
      <c r="P1423" s="324"/>
      <c r="Q1423" s="324"/>
      <c r="R1423" s="324"/>
      <c r="S1423" s="324"/>
      <c r="T1423" s="324"/>
      <c r="U1423" s="324"/>
      <c r="V1423" s="324"/>
      <c r="W1423" s="324"/>
      <c r="X1423" s="324"/>
      <c r="Y1423" s="324"/>
      <c r="Z1423" s="324"/>
      <c r="AA1423" s="324"/>
      <c r="AB1423" s="324"/>
      <c r="AC1423" s="324"/>
      <c r="AD1423" s="324"/>
      <c r="AE1423" s="324"/>
      <c r="AF1423" s="324"/>
      <c r="AG1423" s="324"/>
      <c r="AH1423" s="324"/>
      <c r="AI1423" s="324"/>
      <c r="AJ1423" s="324"/>
      <c r="AK1423" s="324"/>
      <c r="AL1423" s="324"/>
      <c r="AM1423" s="324"/>
    </row>
    <row r="1424" spans="1:39">
      <c r="A1424" s="324"/>
      <c r="B1424" s="324"/>
      <c r="C1424" s="324"/>
      <c r="D1424" s="324"/>
      <c r="E1424" s="324"/>
      <c r="F1424" s="324"/>
      <c r="G1424" s="324"/>
      <c r="H1424" s="324"/>
      <c r="I1424" s="325"/>
      <c r="J1424" s="324"/>
      <c r="K1424" s="324"/>
      <c r="L1424" s="324"/>
      <c r="M1424" s="324"/>
      <c r="N1424" s="324"/>
      <c r="O1424" s="324"/>
      <c r="P1424" s="324"/>
      <c r="Q1424" s="324"/>
      <c r="R1424" s="324"/>
      <c r="S1424" s="324"/>
      <c r="T1424" s="324"/>
      <c r="U1424" s="324"/>
      <c r="V1424" s="324"/>
      <c r="W1424" s="324"/>
      <c r="X1424" s="324"/>
      <c r="Y1424" s="324"/>
      <c r="Z1424" s="324"/>
      <c r="AA1424" s="324"/>
      <c r="AB1424" s="324"/>
      <c r="AC1424" s="324"/>
      <c r="AD1424" s="324"/>
      <c r="AE1424" s="324"/>
      <c r="AF1424" s="324"/>
      <c r="AG1424" s="324"/>
      <c r="AH1424" s="324"/>
      <c r="AI1424" s="324"/>
      <c r="AJ1424" s="324"/>
      <c r="AK1424" s="324"/>
      <c r="AL1424" s="324"/>
      <c r="AM1424" s="324"/>
    </row>
    <row r="1425" spans="1:39">
      <c r="A1425" s="324"/>
      <c r="B1425" s="324"/>
      <c r="C1425" s="324"/>
      <c r="D1425" s="324"/>
      <c r="E1425" s="324"/>
      <c r="F1425" s="324"/>
      <c r="G1425" s="324"/>
      <c r="H1425" s="324"/>
      <c r="I1425" s="325"/>
      <c r="J1425" s="324"/>
      <c r="K1425" s="324"/>
      <c r="L1425" s="324"/>
      <c r="M1425" s="324"/>
      <c r="N1425" s="324"/>
      <c r="O1425" s="324"/>
      <c r="P1425" s="324"/>
      <c r="Q1425" s="324"/>
      <c r="R1425" s="324"/>
      <c r="S1425" s="324"/>
      <c r="T1425" s="324"/>
      <c r="U1425" s="324"/>
      <c r="V1425" s="324"/>
      <c r="W1425" s="324"/>
      <c r="X1425" s="324"/>
      <c r="Y1425" s="324"/>
      <c r="Z1425" s="324"/>
      <c r="AA1425" s="324"/>
      <c r="AB1425" s="324"/>
      <c r="AC1425" s="324"/>
      <c r="AD1425" s="324"/>
      <c r="AE1425" s="324"/>
      <c r="AF1425" s="324"/>
      <c r="AG1425" s="324"/>
      <c r="AH1425" s="324"/>
      <c r="AI1425" s="324"/>
      <c r="AJ1425" s="324"/>
      <c r="AK1425" s="324"/>
      <c r="AL1425" s="324"/>
      <c r="AM1425" s="324"/>
    </row>
    <row r="1426" spans="1:39">
      <c r="A1426" s="324"/>
      <c r="B1426" s="324"/>
      <c r="C1426" s="324"/>
      <c r="D1426" s="324"/>
      <c r="E1426" s="324"/>
      <c r="F1426" s="324"/>
      <c r="G1426" s="324"/>
      <c r="H1426" s="324"/>
      <c r="I1426" s="325"/>
      <c r="J1426" s="324"/>
      <c r="K1426" s="324"/>
      <c r="L1426" s="324"/>
      <c r="M1426" s="324"/>
      <c r="N1426" s="324"/>
      <c r="O1426" s="324"/>
      <c r="P1426" s="324"/>
      <c r="Q1426" s="324"/>
      <c r="R1426" s="324"/>
      <c r="S1426" s="324"/>
      <c r="T1426" s="324"/>
      <c r="U1426" s="324"/>
      <c r="V1426" s="324"/>
      <c r="W1426" s="324"/>
      <c r="X1426" s="324"/>
      <c r="Y1426" s="324"/>
      <c r="Z1426" s="324"/>
      <c r="AA1426" s="324"/>
      <c r="AB1426" s="324"/>
      <c r="AC1426" s="324"/>
      <c r="AD1426" s="324"/>
      <c r="AE1426" s="324"/>
      <c r="AF1426" s="324"/>
      <c r="AG1426" s="324"/>
      <c r="AH1426" s="324"/>
      <c r="AI1426" s="324"/>
      <c r="AJ1426" s="324"/>
      <c r="AK1426" s="324"/>
      <c r="AL1426" s="324"/>
      <c r="AM1426" s="324"/>
    </row>
    <row r="1427" spans="1:39">
      <c r="A1427" s="324"/>
      <c r="B1427" s="324"/>
      <c r="C1427" s="324"/>
      <c r="D1427" s="324"/>
      <c r="E1427" s="324"/>
      <c r="F1427" s="324"/>
      <c r="G1427" s="324"/>
      <c r="H1427" s="324"/>
      <c r="I1427" s="325"/>
      <c r="J1427" s="324"/>
      <c r="K1427" s="324"/>
      <c r="L1427" s="324"/>
      <c r="M1427" s="324"/>
      <c r="N1427" s="324"/>
      <c r="O1427" s="324"/>
      <c r="P1427" s="324"/>
      <c r="Q1427" s="324"/>
      <c r="R1427" s="324"/>
      <c r="S1427" s="324"/>
      <c r="T1427" s="324"/>
      <c r="U1427" s="324"/>
      <c r="V1427" s="324"/>
      <c r="W1427" s="324"/>
      <c r="X1427" s="324"/>
      <c r="Y1427" s="324"/>
      <c r="Z1427" s="324"/>
      <c r="AA1427" s="324"/>
      <c r="AB1427" s="324"/>
      <c r="AC1427" s="324"/>
      <c r="AD1427" s="324"/>
      <c r="AE1427" s="324"/>
      <c r="AF1427" s="324"/>
      <c r="AG1427" s="324"/>
      <c r="AH1427" s="324"/>
      <c r="AI1427" s="324"/>
      <c r="AJ1427" s="324"/>
      <c r="AK1427" s="324"/>
      <c r="AL1427" s="324"/>
      <c r="AM1427" s="324"/>
    </row>
    <row r="1428" spans="1:39">
      <c r="A1428" s="324"/>
      <c r="B1428" s="324"/>
      <c r="C1428" s="324"/>
      <c r="D1428" s="324"/>
      <c r="E1428" s="324"/>
      <c r="F1428" s="324"/>
      <c r="G1428" s="324"/>
      <c r="H1428" s="324"/>
      <c r="I1428" s="325"/>
      <c r="J1428" s="324"/>
      <c r="K1428" s="324"/>
      <c r="L1428" s="324"/>
      <c r="M1428" s="324"/>
      <c r="N1428" s="324"/>
      <c r="O1428" s="324"/>
      <c r="P1428" s="324"/>
      <c r="Q1428" s="324"/>
      <c r="R1428" s="324"/>
      <c r="S1428" s="324"/>
      <c r="T1428" s="324"/>
      <c r="U1428" s="324"/>
      <c r="V1428" s="324"/>
      <c r="W1428" s="324"/>
      <c r="X1428" s="324"/>
      <c r="Y1428" s="324"/>
      <c r="Z1428" s="324"/>
      <c r="AA1428" s="324"/>
      <c r="AB1428" s="324"/>
      <c r="AC1428" s="324"/>
      <c r="AD1428" s="324"/>
      <c r="AE1428" s="324"/>
      <c r="AF1428" s="324"/>
      <c r="AG1428" s="324"/>
      <c r="AH1428" s="324"/>
      <c r="AI1428" s="324"/>
      <c r="AJ1428" s="324"/>
      <c r="AK1428" s="324"/>
      <c r="AL1428" s="324"/>
      <c r="AM1428" s="324"/>
    </row>
    <row r="1429" spans="1:39">
      <c r="A1429" s="324"/>
      <c r="B1429" s="324"/>
      <c r="C1429" s="324"/>
      <c r="D1429" s="324"/>
      <c r="E1429" s="324"/>
      <c r="F1429" s="324"/>
      <c r="G1429" s="324"/>
      <c r="H1429" s="324"/>
      <c r="I1429" s="325"/>
      <c r="J1429" s="324"/>
      <c r="K1429" s="324"/>
      <c r="L1429" s="324"/>
      <c r="M1429" s="324"/>
      <c r="N1429" s="324"/>
      <c r="O1429" s="324"/>
      <c r="P1429" s="324"/>
      <c r="Q1429" s="324"/>
      <c r="R1429" s="324"/>
      <c r="S1429" s="324"/>
      <c r="T1429" s="324"/>
      <c r="U1429" s="324"/>
      <c r="V1429" s="324"/>
      <c r="W1429" s="324"/>
      <c r="X1429" s="324"/>
      <c r="Y1429" s="324"/>
      <c r="Z1429" s="324"/>
      <c r="AA1429" s="324"/>
      <c r="AB1429" s="324"/>
      <c r="AC1429" s="324"/>
      <c r="AD1429" s="324"/>
      <c r="AE1429" s="324"/>
      <c r="AF1429" s="324"/>
      <c r="AG1429" s="324"/>
      <c r="AH1429" s="324"/>
      <c r="AI1429" s="324"/>
      <c r="AJ1429" s="324"/>
      <c r="AK1429" s="324"/>
      <c r="AL1429" s="324"/>
      <c r="AM1429" s="324"/>
    </row>
    <row r="1430" spans="1:39">
      <c r="A1430" s="324"/>
      <c r="B1430" s="324"/>
      <c r="C1430" s="324"/>
      <c r="D1430" s="324"/>
      <c r="E1430" s="324"/>
      <c r="F1430" s="324"/>
      <c r="G1430" s="324"/>
      <c r="H1430" s="324"/>
      <c r="I1430" s="325"/>
      <c r="J1430" s="324"/>
      <c r="K1430" s="324"/>
      <c r="L1430" s="324"/>
      <c r="M1430" s="324"/>
      <c r="N1430" s="324"/>
      <c r="O1430" s="324"/>
      <c r="P1430" s="324"/>
      <c r="Q1430" s="324"/>
      <c r="R1430" s="324"/>
      <c r="S1430" s="324"/>
      <c r="T1430" s="324"/>
      <c r="U1430" s="324"/>
      <c r="V1430" s="324"/>
      <c r="W1430" s="324"/>
      <c r="X1430" s="324"/>
      <c r="Y1430" s="324"/>
      <c r="Z1430" s="324"/>
      <c r="AA1430" s="324"/>
      <c r="AB1430" s="324"/>
      <c r="AC1430" s="324"/>
      <c r="AD1430" s="324"/>
      <c r="AE1430" s="324"/>
      <c r="AF1430" s="324"/>
      <c r="AG1430" s="324"/>
      <c r="AH1430" s="324"/>
      <c r="AI1430" s="324"/>
      <c r="AJ1430" s="324"/>
      <c r="AK1430" s="324"/>
      <c r="AL1430" s="324"/>
      <c r="AM1430" s="324"/>
    </row>
    <row r="1431" spans="1:39">
      <c r="A1431" s="324"/>
      <c r="B1431" s="324"/>
      <c r="C1431" s="324"/>
      <c r="D1431" s="324"/>
      <c r="E1431" s="324"/>
      <c r="F1431" s="324"/>
      <c r="G1431" s="324"/>
      <c r="H1431" s="324"/>
      <c r="I1431" s="325"/>
      <c r="J1431" s="324"/>
      <c r="K1431" s="324"/>
      <c r="L1431" s="324"/>
      <c r="M1431" s="324"/>
      <c r="N1431" s="324"/>
      <c r="O1431" s="324"/>
      <c r="P1431" s="324"/>
      <c r="Q1431" s="324"/>
      <c r="R1431" s="324"/>
      <c r="S1431" s="324"/>
      <c r="T1431" s="324"/>
      <c r="U1431" s="324"/>
      <c r="V1431" s="324"/>
      <c r="W1431" s="324"/>
      <c r="X1431" s="324"/>
      <c r="Y1431" s="324"/>
      <c r="Z1431" s="324"/>
      <c r="AA1431" s="324"/>
      <c r="AB1431" s="324"/>
      <c r="AC1431" s="324"/>
      <c r="AD1431" s="324"/>
      <c r="AE1431" s="324"/>
      <c r="AF1431" s="324"/>
      <c r="AG1431" s="324"/>
      <c r="AH1431" s="324"/>
      <c r="AI1431" s="324"/>
      <c r="AJ1431" s="324"/>
      <c r="AK1431" s="324"/>
      <c r="AL1431" s="324"/>
      <c r="AM1431" s="324"/>
    </row>
    <row r="1432" spans="1:39">
      <c r="A1432" s="324"/>
      <c r="B1432" s="324"/>
      <c r="C1432" s="324"/>
      <c r="D1432" s="324"/>
      <c r="E1432" s="324"/>
      <c r="F1432" s="324"/>
      <c r="G1432" s="324"/>
      <c r="H1432" s="324"/>
      <c r="I1432" s="325"/>
      <c r="J1432" s="324"/>
      <c r="K1432" s="324"/>
      <c r="L1432" s="324"/>
      <c r="M1432" s="324"/>
      <c r="N1432" s="324"/>
      <c r="O1432" s="324"/>
      <c r="P1432" s="324"/>
      <c r="Q1432" s="324"/>
      <c r="R1432" s="324"/>
      <c r="S1432" s="324"/>
      <c r="T1432" s="324"/>
      <c r="U1432" s="324"/>
      <c r="V1432" s="324"/>
      <c r="W1432" s="324"/>
      <c r="X1432" s="324"/>
      <c r="Y1432" s="324"/>
      <c r="Z1432" s="324"/>
      <c r="AA1432" s="324"/>
      <c r="AB1432" s="324"/>
      <c r="AC1432" s="324"/>
      <c r="AD1432" s="324"/>
      <c r="AE1432" s="324"/>
      <c r="AF1432" s="324"/>
      <c r="AG1432" s="324"/>
      <c r="AH1432" s="324"/>
      <c r="AI1432" s="324"/>
      <c r="AJ1432" s="324"/>
      <c r="AK1432" s="324"/>
      <c r="AL1432" s="324"/>
      <c r="AM1432" s="324"/>
    </row>
    <row r="1433" spans="1:39">
      <c r="A1433" s="324"/>
      <c r="B1433" s="324"/>
      <c r="C1433" s="324"/>
      <c r="D1433" s="324"/>
      <c r="E1433" s="324"/>
      <c r="F1433" s="324"/>
      <c r="G1433" s="324"/>
      <c r="H1433" s="324"/>
      <c r="I1433" s="325"/>
      <c r="J1433" s="324"/>
      <c r="K1433" s="324"/>
      <c r="L1433" s="324"/>
      <c r="M1433" s="324"/>
      <c r="N1433" s="324"/>
      <c r="O1433" s="324"/>
      <c r="P1433" s="324"/>
      <c r="Q1433" s="324"/>
      <c r="R1433" s="324"/>
      <c r="S1433" s="324"/>
      <c r="T1433" s="324"/>
      <c r="U1433" s="324"/>
      <c r="V1433" s="324"/>
      <c r="W1433" s="324"/>
      <c r="X1433" s="324"/>
      <c r="Y1433" s="324"/>
      <c r="Z1433" s="324"/>
      <c r="AA1433" s="324"/>
      <c r="AB1433" s="324"/>
      <c r="AC1433" s="324"/>
      <c r="AD1433" s="324"/>
      <c r="AE1433" s="324"/>
      <c r="AF1433" s="324"/>
      <c r="AG1433" s="324"/>
      <c r="AH1433" s="324"/>
      <c r="AI1433" s="324"/>
      <c r="AJ1433" s="324"/>
      <c r="AK1433" s="324"/>
      <c r="AL1433" s="324"/>
      <c r="AM1433" s="324"/>
    </row>
    <row r="1434" spans="1:39">
      <c r="A1434" s="324"/>
      <c r="B1434" s="324"/>
      <c r="C1434" s="324"/>
      <c r="D1434" s="324"/>
      <c r="E1434" s="324"/>
      <c r="F1434" s="324"/>
      <c r="G1434" s="324"/>
      <c r="H1434" s="324"/>
      <c r="I1434" s="325"/>
      <c r="J1434" s="324"/>
      <c r="K1434" s="324"/>
      <c r="L1434" s="324"/>
      <c r="M1434" s="324"/>
      <c r="N1434" s="324"/>
      <c r="O1434" s="324"/>
      <c r="P1434" s="324"/>
      <c r="Q1434" s="324"/>
      <c r="R1434" s="324"/>
      <c r="S1434" s="324"/>
      <c r="T1434" s="324"/>
      <c r="U1434" s="324"/>
      <c r="V1434" s="324"/>
      <c r="W1434" s="324"/>
      <c r="X1434" s="324"/>
      <c r="Y1434" s="324"/>
      <c r="Z1434" s="324"/>
      <c r="AA1434" s="324"/>
      <c r="AB1434" s="324"/>
      <c r="AC1434" s="324"/>
      <c r="AD1434" s="324"/>
      <c r="AE1434" s="324"/>
      <c r="AF1434" s="324"/>
      <c r="AG1434" s="324"/>
      <c r="AH1434" s="324"/>
      <c r="AI1434" s="324"/>
      <c r="AJ1434" s="324"/>
      <c r="AK1434" s="324"/>
      <c r="AL1434" s="324"/>
      <c r="AM1434" s="324"/>
    </row>
    <row r="1435" spans="1:39">
      <c r="A1435" s="324"/>
      <c r="B1435" s="324"/>
      <c r="C1435" s="324"/>
      <c r="D1435" s="324"/>
      <c r="E1435" s="324"/>
      <c r="F1435" s="324"/>
      <c r="G1435" s="324"/>
      <c r="H1435" s="324"/>
      <c r="I1435" s="325"/>
      <c r="J1435" s="324"/>
      <c r="K1435" s="324"/>
      <c r="L1435" s="324"/>
      <c r="M1435" s="324"/>
      <c r="N1435" s="324"/>
      <c r="O1435" s="324"/>
      <c r="P1435" s="324"/>
      <c r="Q1435" s="324"/>
      <c r="R1435" s="324"/>
      <c r="S1435" s="324"/>
      <c r="T1435" s="324"/>
      <c r="U1435" s="324"/>
      <c r="V1435" s="324"/>
      <c r="W1435" s="324"/>
      <c r="X1435" s="324"/>
      <c r="Y1435" s="324"/>
      <c r="Z1435" s="324"/>
      <c r="AA1435" s="324"/>
      <c r="AB1435" s="324"/>
      <c r="AC1435" s="324"/>
      <c r="AD1435" s="324"/>
      <c r="AE1435" s="324"/>
      <c r="AF1435" s="324"/>
      <c r="AG1435" s="324"/>
      <c r="AH1435" s="324"/>
      <c r="AI1435" s="324"/>
      <c r="AJ1435" s="324"/>
      <c r="AK1435" s="324"/>
      <c r="AL1435" s="324"/>
      <c r="AM1435" s="324"/>
    </row>
    <row r="1436" spans="1:39">
      <c r="A1436" s="324"/>
      <c r="B1436" s="324"/>
      <c r="C1436" s="324"/>
      <c r="D1436" s="324"/>
      <c r="E1436" s="324"/>
      <c r="F1436" s="324"/>
      <c r="G1436" s="324"/>
      <c r="H1436" s="324"/>
      <c r="I1436" s="325"/>
      <c r="J1436" s="324"/>
      <c r="K1436" s="324"/>
      <c r="L1436" s="324"/>
      <c r="M1436" s="324"/>
      <c r="N1436" s="324"/>
      <c r="O1436" s="324"/>
      <c r="P1436" s="324"/>
      <c r="Q1436" s="324"/>
      <c r="R1436" s="324"/>
      <c r="S1436" s="324"/>
      <c r="T1436" s="324"/>
      <c r="U1436" s="324"/>
      <c r="V1436" s="324"/>
      <c r="W1436" s="324"/>
      <c r="X1436" s="324"/>
      <c r="Y1436" s="324"/>
      <c r="Z1436" s="324"/>
      <c r="AA1436" s="324"/>
      <c r="AB1436" s="324"/>
      <c r="AC1436" s="324"/>
      <c r="AD1436" s="324"/>
      <c r="AE1436" s="324"/>
      <c r="AF1436" s="324"/>
      <c r="AG1436" s="324"/>
      <c r="AH1436" s="324"/>
      <c r="AI1436" s="324"/>
      <c r="AJ1436" s="324"/>
      <c r="AK1436" s="324"/>
      <c r="AL1436" s="324"/>
      <c r="AM1436" s="324"/>
    </row>
    <row r="1437" spans="1:39">
      <c r="A1437" s="324"/>
      <c r="B1437" s="324"/>
      <c r="C1437" s="324"/>
      <c r="D1437" s="324"/>
      <c r="E1437" s="324"/>
      <c r="F1437" s="324"/>
      <c r="G1437" s="324"/>
      <c r="H1437" s="324"/>
      <c r="I1437" s="325"/>
      <c r="J1437" s="324"/>
      <c r="K1437" s="324"/>
      <c r="L1437" s="324"/>
      <c r="M1437" s="324"/>
      <c r="N1437" s="324"/>
      <c r="O1437" s="324"/>
      <c r="P1437" s="324"/>
      <c r="Q1437" s="324"/>
      <c r="R1437" s="324"/>
      <c r="S1437" s="324"/>
      <c r="T1437" s="324"/>
      <c r="U1437" s="324"/>
      <c r="V1437" s="324"/>
      <c r="W1437" s="324"/>
      <c r="X1437" s="324"/>
      <c r="Y1437" s="324"/>
      <c r="Z1437" s="324"/>
      <c r="AA1437" s="324"/>
      <c r="AB1437" s="324"/>
      <c r="AC1437" s="324"/>
      <c r="AD1437" s="324"/>
      <c r="AE1437" s="324"/>
      <c r="AF1437" s="324"/>
      <c r="AG1437" s="324"/>
      <c r="AH1437" s="324"/>
      <c r="AI1437" s="324"/>
      <c r="AJ1437" s="324"/>
      <c r="AK1437" s="324"/>
      <c r="AL1437" s="324"/>
      <c r="AM1437" s="324"/>
    </row>
    <row r="1438" spans="1:39">
      <c r="A1438" s="324"/>
      <c r="B1438" s="324"/>
      <c r="C1438" s="324"/>
      <c r="D1438" s="324"/>
      <c r="E1438" s="324"/>
      <c r="F1438" s="324"/>
      <c r="G1438" s="324"/>
      <c r="H1438" s="324"/>
      <c r="I1438" s="325"/>
      <c r="J1438" s="324"/>
      <c r="K1438" s="324"/>
      <c r="L1438" s="324"/>
      <c r="M1438" s="324"/>
      <c r="N1438" s="324"/>
      <c r="O1438" s="324"/>
      <c r="P1438" s="324"/>
      <c r="Q1438" s="324"/>
      <c r="R1438" s="324"/>
      <c r="S1438" s="324"/>
      <c r="T1438" s="324"/>
      <c r="U1438" s="324"/>
      <c r="V1438" s="324"/>
      <c r="W1438" s="324"/>
      <c r="X1438" s="324"/>
      <c r="Y1438" s="324"/>
      <c r="Z1438" s="324"/>
      <c r="AA1438" s="324"/>
      <c r="AB1438" s="324"/>
      <c r="AC1438" s="324"/>
      <c r="AD1438" s="324"/>
      <c r="AE1438" s="324"/>
      <c r="AF1438" s="324"/>
      <c r="AG1438" s="324"/>
      <c r="AH1438" s="324"/>
      <c r="AI1438" s="324"/>
      <c r="AJ1438" s="324"/>
      <c r="AK1438" s="324"/>
      <c r="AL1438" s="324"/>
      <c r="AM1438" s="324"/>
    </row>
    <row r="1439" spans="1:39">
      <c r="A1439" s="324"/>
      <c r="B1439" s="324"/>
      <c r="C1439" s="324"/>
      <c r="D1439" s="324"/>
      <c r="E1439" s="324"/>
      <c r="F1439" s="324"/>
      <c r="G1439" s="324"/>
      <c r="H1439" s="324"/>
      <c r="I1439" s="325"/>
      <c r="J1439" s="324"/>
      <c r="K1439" s="324"/>
      <c r="L1439" s="324"/>
      <c r="M1439" s="324"/>
      <c r="N1439" s="324"/>
      <c r="O1439" s="324"/>
      <c r="P1439" s="324"/>
      <c r="Q1439" s="324"/>
      <c r="R1439" s="324"/>
      <c r="S1439" s="324"/>
      <c r="T1439" s="324"/>
      <c r="U1439" s="324"/>
      <c r="V1439" s="324"/>
      <c r="W1439" s="324"/>
      <c r="X1439" s="324"/>
      <c r="Y1439" s="324"/>
      <c r="Z1439" s="324"/>
      <c r="AA1439" s="324"/>
      <c r="AB1439" s="324"/>
      <c r="AC1439" s="324"/>
      <c r="AD1439" s="324"/>
      <c r="AE1439" s="324"/>
      <c r="AF1439" s="324"/>
      <c r="AG1439" s="324"/>
      <c r="AH1439" s="324"/>
      <c r="AI1439" s="324"/>
      <c r="AJ1439" s="324"/>
      <c r="AK1439" s="324"/>
      <c r="AL1439" s="324"/>
      <c r="AM1439" s="324"/>
    </row>
    <row r="1440" spans="1:39">
      <c r="A1440" s="324"/>
      <c r="B1440" s="324"/>
      <c r="C1440" s="324"/>
      <c r="D1440" s="324"/>
      <c r="E1440" s="324"/>
      <c r="F1440" s="324"/>
      <c r="G1440" s="324"/>
      <c r="H1440" s="324"/>
      <c r="I1440" s="325"/>
      <c r="J1440" s="324"/>
      <c r="K1440" s="324"/>
      <c r="L1440" s="324"/>
      <c r="M1440" s="324"/>
      <c r="N1440" s="324"/>
      <c r="O1440" s="324"/>
      <c r="P1440" s="324"/>
      <c r="Q1440" s="324"/>
      <c r="R1440" s="324"/>
      <c r="S1440" s="324"/>
      <c r="T1440" s="324"/>
      <c r="U1440" s="324"/>
      <c r="V1440" s="324"/>
      <c r="W1440" s="324"/>
      <c r="X1440" s="324"/>
      <c r="Y1440" s="324"/>
      <c r="Z1440" s="324"/>
      <c r="AA1440" s="324"/>
      <c r="AB1440" s="324"/>
      <c r="AC1440" s="324"/>
      <c r="AD1440" s="324"/>
      <c r="AE1440" s="324"/>
      <c r="AF1440" s="324"/>
      <c r="AG1440" s="324"/>
      <c r="AH1440" s="324"/>
      <c r="AI1440" s="324"/>
      <c r="AJ1440" s="324"/>
      <c r="AK1440" s="324"/>
      <c r="AL1440" s="324"/>
      <c r="AM1440" s="324"/>
    </row>
    <row r="1441" spans="1:39">
      <c r="A1441" s="324"/>
      <c r="B1441" s="324"/>
      <c r="C1441" s="324"/>
      <c r="D1441" s="324"/>
      <c r="E1441" s="324"/>
      <c r="F1441" s="324"/>
      <c r="G1441" s="324"/>
      <c r="H1441" s="324"/>
      <c r="I1441" s="325"/>
      <c r="J1441" s="324"/>
      <c r="K1441" s="324"/>
      <c r="L1441" s="324"/>
      <c r="M1441" s="324"/>
      <c r="N1441" s="324"/>
      <c r="O1441" s="324"/>
      <c r="P1441" s="324"/>
      <c r="Q1441" s="324"/>
      <c r="R1441" s="324"/>
      <c r="S1441" s="324"/>
      <c r="T1441" s="324"/>
      <c r="U1441" s="324"/>
      <c r="V1441" s="324"/>
      <c r="W1441" s="324"/>
      <c r="X1441" s="324"/>
      <c r="Y1441" s="324"/>
      <c r="Z1441" s="324"/>
      <c r="AA1441" s="324"/>
      <c r="AB1441" s="324"/>
      <c r="AC1441" s="324"/>
      <c r="AD1441" s="324"/>
      <c r="AE1441" s="324"/>
      <c r="AF1441" s="324"/>
      <c r="AG1441" s="324"/>
      <c r="AH1441" s="324"/>
      <c r="AI1441" s="324"/>
      <c r="AJ1441" s="324"/>
      <c r="AK1441" s="324"/>
      <c r="AL1441" s="324"/>
      <c r="AM1441" s="324"/>
    </row>
    <row r="1442" spans="1:39">
      <c r="A1442" s="324"/>
      <c r="B1442" s="324"/>
      <c r="C1442" s="324"/>
      <c r="D1442" s="324"/>
      <c r="E1442" s="324"/>
      <c r="F1442" s="324"/>
      <c r="G1442" s="324"/>
      <c r="H1442" s="324"/>
      <c r="I1442" s="325"/>
      <c r="J1442" s="324"/>
      <c r="K1442" s="324"/>
      <c r="L1442" s="324"/>
      <c r="M1442" s="324"/>
      <c r="N1442" s="324"/>
      <c r="O1442" s="324"/>
      <c r="P1442" s="324"/>
      <c r="Q1442" s="324"/>
      <c r="R1442" s="324"/>
      <c r="S1442" s="324"/>
      <c r="T1442" s="324"/>
      <c r="U1442" s="324"/>
      <c r="V1442" s="324"/>
      <c r="W1442" s="324"/>
      <c r="X1442" s="324"/>
      <c r="Y1442" s="324"/>
      <c r="Z1442" s="324"/>
      <c r="AA1442" s="324"/>
      <c r="AB1442" s="324"/>
      <c r="AC1442" s="324"/>
      <c r="AD1442" s="324"/>
      <c r="AE1442" s="324"/>
      <c r="AF1442" s="324"/>
      <c r="AG1442" s="324"/>
      <c r="AH1442" s="324"/>
      <c r="AI1442" s="324"/>
      <c r="AJ1442" s="324"/>
      <c r="AK1442" s="324"/>
      <c r="AL1442" s="324"/>
      <c r="AM1442" s="324"/>
    </row>
    <row r="1443" spans="1:39">
      <c r="A1443" s="324"/>
      <c r="B1443" s="324"/>
      <c r="C1443" s="324"/>
      <c r="D1443" s="324"/>
      <c r="E1443" s="324"/>
      <c r="F1443" s="324"/>
      <c r="G1443" s="324"/>
      <c r="H1443" s="324"/>
      <c r="I1443" s="325"/>
      <c r="J1443" s="324"/>
      <c r="K1443" s="324"/>
      <c r="L1443" s="324"/>
      <c r="M1443" s="324"/>
      <c r="N1443" s="324"/>
      <c r="O1443" s="324"/>
      <c r="P1443" s="324"/>
      <c r="Q1443" s="324"/>
      <c r="R1443" s="324"/>
      <c r="S1443" s="324"/>
      <c r="T1443" s="324"/>
      <c r="U1443" s="324"/>
      <c r="V1443" s="324"/>
      <c r="W1443" s="324"/>
      <c r="X1443" s="324"/>
      <c r="Y1443" s="324"/>
      <c r="Z1443" s="324"/>
      <c r="AA1443" s="324"/>
      <c r="AB1443" s="324"/>
      <c r="AC1443" s="324"/>
      <c r="AD1443" s="324"/>
      <c r="AE1443" s="324"/>
      <c r="AF1443" s="324"/>
      <c r="AG1443" s="324"/>
      <c r="AH1443" s="324"/>
      <c r="AI1443" s="324"/>
      <c r="AJ1443" s="324"/>
      <c r="AK1443" s="324"/>
      <c r="AL1443" s="324"/>
      <c r="AM1443" s="324"/>
    </row>
    <row r="1444" spans="1:39">
      <c r="A1444" s="324"/>
      <c r="B1444" s="324"/>
      <c r="C1444" s="324"/>
      <c r="D1444" s="324"/>
      <c r="E1444" s="324"/>
      <c r="F1444" s="324"/>
      <c r="G1444" s="324"/>
      <c r="H1444" s="324"/>
      <c r="I1444" s="325"/>
      <c r="J1444" s="324"/>
      <c r="K1444" s="324"/>
      <c r="L1444" s="324"/>
      <c r="M1444" s="324"/>
      <c r="N1444" s="324"/>
      <c r="O1444" s="324"/>
      <c r="P1444" s="324"/>
      <c r="Q1444" s="324"/>
      <c r="R1444" s="324"/>
      <c r="S1444" s="324"/>
      <c r="T1444" s="324"/>
      <c r="U1444" s="324"/>
      <c r="V1444" s="324"/>
      <c r="W1444" s="324"/>
      <c r="X1444" s="324"/>
      <c r="Y1444" s="324"/>
      <c r="Z1444" s="324"/>
      <c r="AA1444" s="324"/>
      <c r="AB1444" s="324"/>
      <c r="AC1444" s="324"/>
      <c r="AD1444" s="324"/>
      <c r="AE1444" s="324"/>
      <c r="AF1444" s="324"/>
      <c r="AG1444" s="324"/>
      <c r="AH1444" s="324"/>
      <c r="AI1444" s="324"/>
      <c r="AJ1444" s="324"/>
      <c r="AK1444" s="324"/>
      <c r="AL1444" s="324"/>
      <c r="AM1444" s="324"/>
    </row>
    <row r="1445" spans="1:39">
      <c r="A1445" s="324"/>
      <c r="B1445" s="324"/>
      <c r="C1445" s="324"/>
      <c r="D1445" s="324"/>
      <c r="E1445" s="324"/>
      <c r="F1445" s="324"/>
      <c r="G1445" s="324"/>
      <c r="H1445" s="324"/>
      <c r="I1445" s="325"/>
      <c r="J1445" s="324"/>
      <c r="K1445" s="324"/>
      <c r="L1445" s="324"/>
      <c r="M1445" s="324"/>
      <c r="N1445" s="324"/>
      <c r="O1445" s="324"/>
      <c r="P1445" s="324"/>
      <c r="Q1445" s="324"/>
      <c r="R1445" s="324"/>
      <c r="S1445" s="324"/>
      <c r="T1445" s="324"/>
      <c r="U1445" s="324"/>
      <c r="V1445" s="324"/>
      <c r="W1445" s="324"/>
      <c r="X1445" s="324"/>
      <c r="Y1445" s="324"/>
      <c r="Z1445" s="324"/>
      <c r="AA1445" s="324"/>
      <c r="AB1445" s="324"/>
      <c r="AC1445" s="324"/>
      <c r="AD1445" s="324"/>
      <c r="AE1445" s="324"/>
      <c r="AF1445" s="324"/>
      <c r="AG1445" s="324"/>
      <c r="AH1445" s="324"/>
      <c r="AI1445" s="324"/>
      <c r="AJ1445" s="324"/>
      <c r="AK1445" s="324"/>
      <c r="AL1445" s="324"/>
      <c r="AM1445" s="324"/>
    </row>
    <row r="1446" spans="1:39">
      <c r="A1446" s="324"/>
      <c r="B1446" s="324"/>
      <c r="C1446" s="324"/>
      <c r="D1446" s="324"/>
      <c r="E1446" s="324"/>
      <c r="F1446" s="324"/>
      <c r="G1446" s="324"/>
      <c r="H1446" s="324"/>
      <c r="I1446" s="325"/>
      <c r="J1446" s="324"/>
      <c r="K1446" s="324"/>
      <c r="L1446" s="324"/>
      <c r="M1446" s="324"/>
      <c r="N1446" s="324"/>
      <c r="O1446" s="324"/>
      <c r="P1446" s="324"/>
      <c r="Q1446" s="324"/>
      <c r="R1446" s="324"/>
      <c r="S1446" s="324"/>
      <c r="T1446" s="324"/>
      <c r="U1446" s="324"/>
      <c r="V1446" s="324"/>
      <c r="W1446" s="324"/>
      <c r="X1446" s="324"/>
      <c r="Y1446" s="324"/>
      <c r="Z1446" s="324"/>
      <c r="AA1446" s="324"/>
      <c r="AB1446" s="324"/>
      <c r="AC1446" s="324"/>
      <c r="AD1446" s="324"/>
      <c r="AE1446" s="324"/>
      <c r="AF1446" s="324"/>
      <c r="AG1446" s="324"/>
      <c r="AH1446" s="324"/>
      <c r="AI1446" s="324"/>
      <c r="AJ1446" s="324"/>
      <c r="AK1446" s="324"/>
      <c r="AL1446" s="324"/>
      <c r="AM1446" s="324"/>
    </row>
    <row r="1447" spans="1:39">
      <c r="A1447" s="324"/>
      <c r="B1447" s="324"/>
      <c r="C1447" s="324"/>
      <c r="D1447" s="324"/>
      <c r="E1447" s="324"/>
      <c r="F1447" s="324"/>
      <c r="G1447" s="324"/>
      <c r="H1447" s="324"/>
      <c r="I1447" s="325"/>
      <c r="J1447" s="324"/>
      <c r="K1447" s="324"/>
      <c r="L1447" s="324"/>
      <c r="M1447" s="324"/>
      <c r="N1447" s="324"/>
      <c r="O1447" s="324"/>
      <c r="P1447" s="324"/>
      <c r="Q1447" s="324"/>
      <c r="R1447" s="324"/>
      <c r="S1447" s="324"/>
      <c r="T1447" s="324"/>
      <c r="U1447" s="324"/>
      <c r="V1447" s="324"/>
      <c r="W1447" s="324"/>
      <c r="X1447" s="324"/>
      <c r="Y1447" s="324"/>
      <c r="Z1447" s="324"/>
      <c r="AA1447" s="324"/>
      <c r="AB1447" s="324"/>
      <c r="AC1447" s="324"/>
      <c r="AD1447" s="324"/>
      <c r="AE1447" s="324"/>
      <c r="AF1447" s="324"/>
      <c r="AG1447" s="324"/>
      <c r="AH1447" s="324"/>
      <c r="AI1447" s="324"/>
      <c r="AJ1447" s="324"/>
      <c r="AK1447" s="324"/>
      <c r="AL1447" s="324"/>
      <c r="AM1447" s="324"/>
    </row>
    <row r="1448" spans="1:39">
      <c r="A1448" s="324"/>
      <c r="B1448" s="324"/>
      <c r="C1448" s="324"/>
      <c r="D1448" s="324"/>
      <c r="E1448" s="324"/>
      <c r="F1448" s="324"/>
      <c r="G1448" s="324"/>
      <c r="H1448" s="324"/>
      <c r="I1448" s="325"/>
      <c r="J1448" s="324"/>
      <c r="K1448" s="324"/>
      <c r="L1448" s="324"/>
      <c r="M1448" s="324"/>
      <c r="N1448" s="324"/>
      <c r="O1448" s="324"/>
      <c r="P1448" s="324"/>
      <c r="Q1448" s="324"/>
      <c r="R1448" s="324"/>
      <c r="S1448" s="324"/>
      <c r="T1448" s="324"/>
      <c r="U1448" s="324"/>
      <c r="V1448" s="324"/>
      <c r="W1448" s="324"/>
      <c r="X1448" s="324"/>
      <c r="Y1448" s="324"/>
      <c r="Z1448" s="324"/>
      <c r="AA1448" s="324"/>
      <c r="AB1448" s="324"/>
      <c r="AC1448" s="324"/>
      <c r="AD1448" s="324"/>
      <c r="AE1448" s="324"/>
      <c r="AF1448" s="324"/>
      <c r="AG1448" s="324"/>
      <c r="AH1448" s="324"/>
      <c r="AI1448" s="324"/>
      <c r="AJ1448" s="324"/>
      <c r="AK1448" s="324"/>
      <c r="AL1448" s="324"/>
      <c r="AM1448" s="324"/>
    </row>
    <row r="1449" spans="1:39">
      <c r="A1449" s="324"/>
      <c r="B1449" s="324"/>
      <c r="C1449" s="324"/>
      <c r="D1449" s="324"/>
      <c r="E1449" s="324"/>
      <c r="F1449" s="324"/>
      <c r="G1449" s="324"/>
      <c r="H1449" s="324"/>
      <c r="I1449" s="325"/>
      <c r="J1449" s="324"/>
      <c r="K1449" s="324"/>
      <c r="L1449" s="324"/>
      <c r="M1449" s="324"/>
      <c r="N1449" s="324"/>
      <c r="O1449" s="324"/>
      <c r="P1449" s="324"/>
      <c r="Q1449" s="324"/>
      <c r="R1449" s="324"/>
      <c r="S1449" s="324"/>
      <c r="T1449" s="324"/>
      <c r="U1449" s="324"/>
      <c r="V1449" s="324"/>
      <c r="W1449" s="324"/>
      <c r="X1449" s="324"/>
      <c r="Y1449" s="324"/>
      <c r="Z1449" s="324"/>
      <c r="AA1449" s="324"/>
      <c r="AB1449" s="324"/>
      <c r="AC1449" s="324"/>
      <c r="AD1449" s="324"/>
      <c r="AE1449" s="324"/>
      <c r="AF1449" s="324"/>
      <c r="AG1449" s="324"/>
      <c r="AH1449" s="324"/>
      <c r="AI1449" s="324"/>
      <c r="AJ1449" s="324"/>
      <c r="AK1449" s="324"/>
      <c r="AL1449" s="324"/>
      <c r="AM1449" s="324"/>
    </row>
    <row r="1450" spans="1:39">
      <c r="A1450" s="324"/>
      <c r="B1450" s="324"/>
      <c r="C1450" s="324"/>
      <c r="D1450" s="324"/>
      <c r="E1450" s="324"/>
      <c r="F1450" s="324"/>
      <c r="G1450" s="324"/>
      <c r="H1450" s="324"/>
      <c r="I1450" s="325"/>
      <c r="J1450" s="324"/>
      <c r="K1450" s="324"/>
      <c r="L1450" s="324"/>
      <c r="M1450" s="324"/>
      <c r="N1450" s="324"/>
      <c r="O1450" s="324"/>
      <c r="P1450" s="324"/>
      <c r="Q1450" s="324"/>
      <c r="R1450" s="324"/>
      <c r="S1450" s="324"/>
      <c r="T1450" s="324"/>
      <c r="U1450" s="324"/>
      <c r="V1450" s="324"/>
      <c r="W1450" s="324"/>
      <c r="X1450" s="324"/>
      <c r="Y1450" s="324"/>
      <c r="Z1450" s="324"/>
      <c r="AA1450" s="324"/>
      <c r="AB1450" s="324"/>
      <c r="AC1450" s="324"/>
      <c r="AD1450" s="324"/>
      <c r="AE1450" s="324"/>
      <c r="AF1450" s="324"/>
      <c r="AG1450" s="324"/>
      <c r="AH1450" s="324"/>
      <c r="AI1450" s="324"/>
      <c r="AJ1450" s="324"/>
      <c r="AK1450" s="324"/>
      <c r="AL1450" s="324"/>
      <c r="AM1450" s="324"/>
    </row>
    <row r="1451" spans="1:39">
      <c r="A1451" s="324"/>
      <c r="B1451" s="324"/>
      <c r="C1451" s="324"/>
      <c r="D1451" s="324"/>
      <c r="E1451" s="324"/>
      <c r="F1451" s="324"/>
      <c r="G1451" s="324"/>
      <c r="H1451" s="324"/>
      <c r="I1451" s="325"/>
      <c r="J1451" s="324"/>
      <c r="K1451" s="324"/>
      <c r="L1451" s="324"/>
      <c r="M1451" s="324"/>
      <c r="N1451" s="324"/>
      <c r="O1451" s="324"/>
      <c r="P1451" s="324"/>
      <c r="Q1451" s="324"/>
      <c r="R1451" s="324"/>
      <c r="S1451" s="324"/>
      <c r="T1451" s="324"/>
      <c r="U1451" s="324"/>
      <c r="V1451" s="324"/>
      <c r="W1451" s="324"/>
      <c r="X1451" s="324"/>
      <c r="Y1451" s="324"/>
      <c r="Z1451" s="324"/>
      <c r="AA1451" s="324"/>
      <c r="AB1451" s="324"/>
      <c r="AC1451" s="324"/>
      <c r="AD1451" s="324"/>
      <c r="AE1451" s="324"/>
      <c r="AF1451" s="324"/>
      <c r="AG1451" s="324"/>
      <c r="AH1451" s="324"/>
      <c r="AI1451" s="324"/>
      <c r="AJ1451" s="324"/>
      <c r="AK1451" s="324"/>
      <c r="AL1451" s="324"/>
      <c r="AM1451" s="324"/>
    </row>
    <row r="1452" spans="1:39">
      <c r="A1452" s="324"/>
      <c r="B1452" s="324"/>
      <c r="C1452" s="324"/>
      <c r="D1452" s="324"/>
      <c r="E1452" s="324"/>
      <c r="F1452" s="324"/>
      <c r="G1452" s="324"/>
      <c r="H1452" s="324"/>
      <c r="I1452" s="325"/>
      <c r="J1452" s="324"/>
      <c r="K1452" s="324"/>
      <c r="L1452" s="324"/>
      <c r="M1452" s="324"/>
      <c r="N1452" s="324"/>
      <c r="O1452" s="324"/>
      <c r="P1452" s="324"/>
      <c r="Q1452" s="324"/>
      <c r="R1452" s="324"/>
      <c r="S1452" s="324"/>
      <c r="T1452" s="324"/>
      <c r="U1452" s="324"/>
      <c r="V1452" s="324"/>
      <c r="W1452" s="324"/>
      <c r="X1452" s="324"/>
      <c r="Y1452" s="324"/>
      <c r="Z1452" s="324"/>
      <c r="AA1452" s="324"/>
      <c r="AB1452" s="324"/>
      <c r="AC1452" s="324"/>
      <c r="AD1452" s="324"/>
      <c r="AE1452" s="324"/>
      <c r="AF1452" s="324"/>
      <c r="AG1452" s="324"/>
      <c r="AH1452" s="324"/>
      <c r="AI1452" s="324"/>
      <c r="AJ1452" s="324"/>
      <c r="AK1452" s="324"/>
      <c r="AL1452" s="324"/>
      <c r="AM1452" s="324"/>
    </row>
    <row r="1453" spans="1:39">
      <c r="A1453" s="324"/>
      <c r="B1453" s="324"/>
      <c r="C1453" s="324"/>
      <c r="D1453" s="324"/>
      <c r="E1453" s="324"/>
      <c r="F1453" s="324"/>
      <c r="G1453" s="324"/>
      <c r="H1453" s="324"/>
      <c r="I1453" s="325"/>
      <c r="J1453" s="324"/>
      <c r="K1453" s="324"/>
      <c r="L1453" s="324"/>
      <c r="M1453" s="324"/>
      <c r="N1453" s="324"/>
      <c r="O1453" s="324"/>
      <c r="P1453" s="324"/>
      <c r="Q1453" s="324"/>
      <c r="R1453" s="324"/>
      <c r="S1453" s="324"/>
      <c r="T1453" s="324"/>
      <c r="U1453" s="324"/>
      <c r="V1453" s="324"/>
      <c r="W1453" s="324"/>
      <c r="X1453" s="324"/>
      <c r="Y1453" s="324"/>
      <c r="Z1453" s="324"/>
      <c r="AA1453" s="324"/>
      <c r="AB1453" s="324"/>
      <c r="AC1453" s="324"/>
      <c r="AD1453" s="324"/>
      <c r="AE1453" s="324"/>
      <c r="AF1453" s="324"/>
      <c r="AG1453" s="324"/>
      <c r="AH1453" s="324"/>
      <c r="AI1453" s="324"/>
      <c r="AJ1453" s="324"/>
      <c r="AK1453" s="324"/>
      <c r="AL1453" s="324"/>
      <c r="AM1453" s="324"/>
    </row>
    <row r="1454" spans="1:39">
      <c r="A1454" s="324"/>
      <c r="B1454" s="324"/>
      <c r="C1454" s="324"/>
      <c r="D1454" s="324"/>
      <c r="E1454" s="324"/>
      <c r="F1454" s="324"/>
      <c r="G1454" s="324"/>
      <c r="H1454" s="324"/>
      <c r="I1454" s="325"/>
      <c r="J1454" s="324"/>
      <c r="K1454" s="324"/>
      <c r="L1454" s="324"/>
      <c r="M1454" s="324"/>
      <c r="N1454" s="324"/>
      <c r="O1454" s="324"/>
      <c r="P1454" s="324"/>
      <c r="Q1454" s="324"/>
      <c r="R1454" s="324"/>
      <c r="S1454" s="324"/>
      <c r="T1454" s="324"/>
      <c r="U1454" s="324"/>
      <c r="V1454" s="324"/>
      <c r="W1454" s="324"/>
      <c r="X1454" s="324"/>
      <c r="Y1454" s="324"/>
      <c r="Z1454" s="324"/>
      <c r="AA1454" s="324"/>
      <c r="AB1454" s="324"/>
      <c r="AC1454" s="324"/>
      <c r="AD1454" s="324"/>
      <c r="AE1454" s="324"/>
      <c r="AF1454" s="324"/>
      <c r="AG1454" s="324"/>
      <c r="AH1454" s="324"/>
      <c r="AI1454" s="324"/>
      <c r="AJ1454" s="324"/>
      <c r="AK1454" s="324"/>
      <c r="AL1454" s="324"/>
      <c r="AM1454" s="324"/>
    </row>
    <row r="1455" spans="1:39">
      <c r="A1455" s="324"/>
      <c r="B1455" s="324"/>
      <c r="C1455" s="324"/>
      <c r="D1455" s="324"/>
      <c r="E1455" s="324"/>
      <c r="F1455" s="324"/>
      <c r="G1455" s="324"/>
      <c r="H1455" s="324"/>
      <c r="I1455" s="325"/>
      <c r="J1455" s="324"/>
      <c r="K1455" s="324"/>
      <c r="L1455" s="324"/>
      <c r="M1455" s="324"/>
      <c r="N1455" s="324"/>
      <c r="O1455" s="324"/>
      <c r="P1455" s="324"/>
      <c r="Q1455" s="324"/>
      <c r="R1455" s="324"/>
      <c r="S1455" s="324"/>
      <c r="T1455" s="324"/>
      <c r="U1455" s="324"/>
      <c r="V1455" s="324"/>
      <c r="W1455" s="324"/>
      <c r="X1455" s="324"/>
      <c r="Y1455" s="324"/>
      <c r="Z1455" s="324"/>
      <c r="AA1455" s="324"/>
      <c r="AB1455" s="324"/>
      <c r="AC1455" s="324"/>
      <c r="AD1455" s="324"/>
      <c r="AE1455" s="324"/>
      <c r="AF1455" s="324"/>
      <c r="AG1455" s="324"/>
      <c r="AH1455" s="324"/>
      <c r="AI1455" s="324"/>
      <c r="AJ1455" s="324"/>
      <c r="AK1455" s="324"/>
      <c r="AL1455" s="324"/>
      <c r="AM1455" s="324"/>
    </row>
    <row r="1456" spans="1:39">
      <c r="A1456" s="324"/>
      <c r="B1456" s="324"/>
      <c r="C1456" s="324"/>
      <c r="D1456" s="324"/>
      <c r="E1456" s="324"/>
      <c r="F1456" s="324"/>
      <c r="G1456" s="324"/>
      <c r="H1456" s="324"/>
      <c r="I1456" s="325"/>
      <c r="J1456" s="324"/>
      <c r="K1456" s="324"/>
      <c r="L1456" s="324"/>
      <c r="M1456" s="324"/>
      <c r="N1456" s="324"/>
      <c r="O1456" s="324"/>
      <c r="P1456" s="324"/>
      <c r="Q1456" s="324"/>
      <c r="R1456" s="324"/>
      <c r="S1456" s="324"/>
      <c r="T1456" s="324"/>
      <c r="U1456" s="324"/>
      <c r="V1456" s="324"/>
      <c r="W1456" s="324"/>
      <c r="X1456" s="324"/>
      <c r="Y1456" s="324"/>
      <c r="Z1456" s="324"/>
      <c r="AA1456" s="324"/>
      <c r="AB1456" s="324"/>
      <c r="AC1456" s="324"/>
      <c r="AD1456" s="324"/>
      <c r="AE1456" s="324"/>
      <c r="AF1456" s="324"/>
      <c r="AG1456" s="324"/>
      <c r="AH1456" s="324"/>
      <c r="AI1456" s="324"/>
      <c r="AJ1456" s="324"/>
      <c r="AK1456" s="324"/>
      <c r="AL1456" s="324"/>
      <c r="AM1456" s="324"/>
    </row>
    <row r="1457" spans="1:39">
      <c r="A1457" s="324"/>
      <c r="B1457" s="324"/>
      <c r="C1457" s="324"/>
      <c r="D1457" s="324"/>
      <c r="E1457" s="324"/>
      <c r="F1457" s="324"/>
      <c r="G1457" s="324"/>
      <c r="H1457" s="324"/>
      <c r="I1457" s="325"/>
      <c r="J1457" s="324"/>
      <c r="K1457" s="324"/>
      <c r="L1457" s="324"/>
      <c r="M1457" s="324"/>
      <c r="N1457" s="324"/>
      <c r="O1457" s="324"/>
      <c r="P1457" s="324"/>
      <c r="Q1457" s="324"/>
      <c r="R1457" s="324"/>
      <c r="S1457" s="324"/>
      <c r="T1457" s="324"/>
      <c r="U1457" s="324"/>
      <c r="V1457" s="324"/>
      <c r="W1457" s="324"/>
      <c r="X1457" s="324"/>
      <c r="Y1457" s="324"/>
      <c r="Z1457" s="324"/>
      <c r="AA1457" s="324"/>
      <c r="AB1457" s="324"/>
      <c r="AC1457" s="324"/>
      <c r="AD1457" s="324"/>
      <c r="AE1457" s="324"/>
      <c r="AF1457" s="324"/>
      <c r="AG1457" s="324"/>
      <c r="AH1457" s="324"/>
      <c r="AI1457" s="324"/>
      <c r="AJ1457" s="324"/>
      <c r="AK1457" s="324"/>
      <c r="AL1457" s="324"/>
      <c r="AM1457" s="324"/>
    </row>
    <row r="1458" spans="1:39">
      <c r="A1458" s="324"/>
      <c r="B1458" s="324"/>
      <c r="C1458" s="324"/>
      <c r="D1458" s="324"/>
      <c r="E1458" s="324"/>
      <c r="F1458" s="324"/>
      <c r="G1458" s="324"/>
      <c r="H1458" s="324"/>
      <c r="I1458" s="325"/>
      <c r="J1458" s="324"/>
      <c r="K1458" s="324"/>
      <c r="L1458" s="324"/>
      <c r="M1458" s="324"/>
      <c r="N1458" s="324"/>
      <c r="O1458" s="324"/>
      <c r="P1458" s="324"/>
      <c r="Q1458" s="324"/>
      <c r="R1458" s="324"/>
      <c r="S1458" s="324"/>
      <c r="T1458" s="324"/>
      <c r="U1458" s="324"/>
      <c r="V1458" s="324"/>
      <c r="W1458" s="324"/>
      <c r="X1458" s="324"/>
      <c r="Y1458" s="324"/>
      <c r="Z1458" s="324"/>
      <c r="AA1458" s="324"/>
      <c r="AB1458" s="324"/>
      <c r="AC1458" s="324"/>
      <c r="AD1458" s="324"/>
      <c r="AE1458" s="324"/>
      <c r="AF1458" s="324"/>
      <c r="AG1458" s="324"/>
      <c r="AH1458" s="324"/>
      <c r="AI1458" s="324"/>
      <c r="AJ1458" s="324"/>
      <c r="AK1458" s="324"/>
      <c r="AL1458" s="324"/>
      <c r="AM1458" s="324"/>
    </row>
    <row r="1459" spans="1:39">
      <c r="A1459" s="324"/>
      <c r="B1459" s="324"/>
      <c r="C1459" s="324"/>
      <c r="D1459" s="324"/>
      <c r="E1459" s="324"/>
      <c r="F1459" s="324"/>
      <c r="G1459" s="324"/>
      <c r="H1459" s="324"/>
      <c r="I1459" s="325"/>
      <c r="J1459" s="324"/>
      <c r="K1459" s="324"/>
      <c r="L1459" s="324"/>
      <c r="M1459" s="324"/>
      <c r="N1459" s="324"/>
      <c r="O1459" s="324"/>
      <c r="P1459" s="324"/>
      <c r="Q1459" s="324"/>
      <c r="R1459" s="324"/>
      <c r="S1459" s="324"/>
      <c r="T1459" s="324"/>
      <c r="U1459" s="324"/>
      <c r="V1459" s="324"/>
      <c r="W1459" s="324"/>
      <c r="X1459" s="324"/>
      <c r="Y1459" s="324"/>
      <c r="Z1459" s="324"/>
      <c r="AA1459" s="324"/>
      <c r="AB1459" s="324"/>
      <c r="AC1459" s="324"/>
      <c r="AD1459" s="324"/>
      <c r="AE1459" s="324"/>
      <c r="AF1459" s="324"/>
      <c r="AG1459" s="324"/>
      <c r="AH1459" s="324"/>
      <c r="AI1459" s="324"/>
      <c r="AJ1459" s="324"/>
      <c r="AK1459" s="324"/>
      <c r="AL1459" s="324"/>
      <c r="AM1459" s="324"/>
    </row>
    <row r="1460" spans="1:39">
      <c r="A1460" s="324"/>
      <c r="B1460" s="324"/>
      <c r="C1460" s="324"/>
      <c r="D1460" s="324"/>
      <c r="E1460" s="324"/>
      <c r="F1460" s="324"/>
      <c r="G1460" s="324"/>
      <c r="H1460" s="324"/>
      <c r="I1460" s="325"/>
      <c r="J1460" s="324"/>
      <c r="K1460" s="324"/>
      <c r="L1460" s="324"/>
      <c r="M1460" s="324"/>
      <c r="N1460" s="324"/>
      <c r="O1460" s="324"/>
      <c r="P1460" s="324"/>
      <c r="Q1460" s="324"/>
      <c r="R1460" s="324"/>
      <c r="S1460" s="324"/>
      <c r="T1460" s="324"/>
      <c r="U1460" s="324"/>
      <c r="V1460" s="324"/>
      <c r="W1460" s="324"/>
      <c r="X1460" s="324"/>
      <c r="Y1460" s="324"/>
      <c r="Z1460" s="324"/>
      <c r="AA1460" s="324"/>
      <c r="AB1460" s="324"/>
      <c r="AC1460" s="324"/>
      <c r="AD1460" s="324"/>
      <c r="AE1460" s="324"/>
      <c r="AF1460" s="324"/>
      <c r="AG1460" s="324"/>
      <c r="AH1460" s="324"/>
      <c r="AI1460" s="324"/>
      <c r="AJ1460" s="324"/>
      <c r="AK1460" s="324"/>
      <c r="AL1460" s="324"/>
      <c r="AM1460" s="324"/>
    </row>
    <row r="1461" spans="1:39">
      <c r="A1461" s="324"/>
      <c r="B1461" s="324"/>
      <c r="C1461" s="324"/>
      <c r="D1461" s="324"/>
      <c r="E1461" s="324"/>
      <c r="F1461" s="324"/>
      <c r="G1461" s="324"/>
      <c r="H1461" s="324"/>
      <c r="I1461" s="325"/>
      <c r="J1461" s="324"/>
      <c r="K1461" s="324"/>
      <c r="L1461" s="324"/>
      <c r="M1461" s="324"/>
      <c r="N1461" s="324"/>
      <c r="O1461" s="324"/>
      <c r="P1461" s="324"/>
      <c r="Q1461" s="324"/>
      <c r="R1461" s="324"/>
      <c r="S1461" s="324"/>
      <c r="T1461" s="324"/>
      <c r="U1461" s="324"/>
      <c r="V1461" s="324"/>
      <c r="W1461" s="324"/>
      <c r="X1461" s="324"/>
      <c r="Y1461" s="324"/>
      <c r="Z1461" s="324"/>
      <c r="AA1461" s="324"/>
      <c r="AB1461" s="324"/>
      <c r="AC1461" s="324"/>
      <c r="AD1461" s="324"/>
      <c r="AE1461" s="324"/>
      <c r="AF1461" s="324"/>
      <c r="AG1461" s="324"/>
      <c r="AH1461" s="324"/>
      <c r="AI1461" s="324"/>
      <c r="AJ1461" s="324"/>
      <c r="AK1461" s="324"/>
      <c r="AL1461" s="324"/>
      <c r="AM1461" s="324"/>
    </row>
    <row r="1462" spans="1:39">
      <c r="A1462" s="324"/>
      <c r="B1462" s="324"/>
      <c r="C1462" s="324"/>
      <c r="D1462" s="324"/>
      <c r="E1462" s="324"/>
      <c r="F1462" s="324"/>
      <c r="G1462" s="324"/>
      <c r="H1462" s="324"/>
      <c r="I1462" s="325"/>
      <c r="J1462" s="324"/>
      <c r="K1462" s="324"/>
      <c r="L1462" s="324"/>
      <c r="M1462" s="324"/>
      <c r="N1462" s="324"/>
      <c r="O1462" s="324"/>
      <c r="P1462" s="324"/>
      <c r="Q1462" s="324"/>
      <c r="R1462" s="324"/>
      <c r="S1462" s="324"/>
      <c r="T1462" s="324"/>
      <c r="U1462" s="324"/>
      <c r="V1462" s="324"/>
      <c r="W1462" s="324"/>
      <c r="X1462" s="324"/>
      <c r="Y1462" s="324"/>
      <c r="Z1462" s="324"/>
      <c r="AA1462" s="324"/>
      <c r="AB1462" s="324"/>
      <c r="AC1462" s="324"/>
      <c r="AD1462" s="324"/>
      <c r="AE1462" s="324"/>
      <c r="AF1462" s="324"/>
      <c r="AG1462" s="324"/>
      <c r="AH1462" s="324"/>
      <c r="AI1462" s="324"/>
      <c r="AJ1462" s="324"/>
      <c r="AK1462" s="324"/>
      <c r="AL1462" s="324"/>
      <c r="AM1462" s="324"/>
    </row>
    <row r="1463" spans="1:39">
      <c r="A1463" s="324"/>
      <c r="B1463" s="324"/>
      <c r="C1463" s="324"/>
      <c r="D1463" s="324"/>
      <c r="E1463" s="324"/>
      <c r="F1463" s="324"/>
      <c r="G1463" s="324"/>
      <c r="H1463" s="324"/>
      <c r="I1463" s="325"/>
      <c r="J1463" s="324"/>
      <c r="K1463" s="324"/>
      <c r="L1463" s="324"/>
      <c r="M1463" s="324"/>
      <c r="N1463" s="324"/>
      <c r="O1463" s="324"/>
      <c r="P1463" s="324"/>
      <c r="Q1463" s="324"/>
      <c r="R1463" s="324"/>
      <c r="S1463" s="324"/>
      <c r="T1463" s="324"/>
      <c r="U1463" s="324"/>
      <c r="V1463" s="324"/>
      <c r="W1463" s="324"/>
      <c r="X1463" s="324"/>
      <c r="Y1463" s="324"/>
      <c r="Z1463" s="324"/>
      <c r="AA1463" s="324"/>
      <c r="AB1463" s="324"/>
      <c r="AC1463" s="324"/>
      <c r="AD1463" s="324"/>
      <c r="AE1463" s="324"/>
      <c r="AF1463" s="324"/>
      <c r="AG1463" s="324"/>
      <c r="AH1463" s="324"/>
      <c r="AI1463" s="324"/>
      <c r="AJ1463" s="324"/>
      <c r="AK1463" s="324"/>
      <c r="AL1463" s="324"/>
      <c r="AM1463" s="324"/>
    </row>
    <row r="1464" spans="1:39">
      <c r="A1464" s="324"/>
      <c r="B1464" s="324"/>
      <c r="C1464" s="324"/>
      <c r="D1464" s="324"/>
      <c r="E1464" s="324"/>
      <c r="F1464" s="324"/>
      <c r="G1464" s="324"/>
      <c r="H1464" s="324"/>
      <c r="I1464" s="325"/>
      <c r="J1464" s="324"/>
      <c r="K1464" s="324"/>
      <c r="L1464" s="324"/>
      <c r="M1464" s="324"/>
      <c r="N1464" s="324"/>
      <c r="O1464" s="324"/>
      <c r="P1464" s="324"/>
      <c r="Q1464" s="324"/>
      <c r="R1464" s="324"/>
      <c r="S1464" s="324"/>
      <c r="T1464" s="324"/>
      <c r="U1464" s="324"/>
      <c r="V1464" s="324"/>
      <c r="W1464" s="324"/>
      <c r="X1464" s="324"/>
      <c r="Y1464" s="324"/>
      <c r="Z1464" s="324"/>
      <c r="AA1464" s="324"/>
      <c r="AB1464" s="324"/>
      <c r="AC1464" s="324"/>
      <c r="AD1464" s="324"/>
      <c r="AE1464" s="324"/>
      <c r="AF1464" s="324"/>
      <c r="AG1464" s="324"/>
      <c r="AH1464" s="324"/>
      <c r="AI1464" s="324"/>
      <c r="AJ1464" s="324"/>
      <c r="AK1464" s="324"/>
      <c r="AL1464" s="324"/>
      <c r="AM1464" s="324"/>
    </row>
    <row r="1465" spans="1:39">
      <c r="A1465" s="324"/>
      <c r="B1465" s="324"/>
      <c r="C1465" s="324"/>
      <c r="D1465" s="324"/>
      <c r="E1465" s="324"/>
      <c r="F1465" s="324"/>
      <c r="G1465" s="324"/>
      <c r="H1465" s="324"/>
      <c r="I1465" s="325"/>
      <c r="J1465" s="324"/>
      <c r="K1465" s="324"/>
      <c r="L1465" s="324"/>
      <c r="M1465" s="324"/>
      <c r="N1465" s="324"/>
      <c r="O1465" s="324"/>
      <c r="P1465" s="324"/>
      <c r="Q1465" s="324"/>
      <c r="R1465" s="324"/>
      <c r="S1465" s="324"/>
      <c r="T1465" s="324"/>
      <c r="U1465" s="324"/>
      <c r="V1465" s="324"/>
      <c r="W1465" s="324"/>
      <c r="X1465" s="324"/>
      <c r="Y1465" s="324"/>
      <c r="Z1465" s="324"/>
      <c r="AA1465" s="324"/>
      <c r="AB1465" s="324"/>
      <c r="AC1465" s="324"/>
      <c r="AD1465" s="324"/>
      <c r="AE1465" s="324"/>
      <c r="AF1465" s="324"/>
      <c r="AG1465" s="324"/>
      <c r="AH1465" s="324"/>
      <c r="AI1465" s="324"/>
      <c r="AJ1465" s="324"/>
      <c r="AK1465" s="324"/>
      <c r="AL1465" s="324"/>
      <c r="AM1465" s="324"/>
    </row>
    <row r="1466" spans="1:39">
      <c r="A1466" s="324"/>
      <c r="B1466" s="324"/>
      <c r="C1466" s="324"/>
      <c r="D1466" s="324"/>
      <c r="E1466" s="324"/>
      <c r="F1466" s="324"/>
      <c r="G1466" s="324"/>
      <c r="H1466" s="324"/>
      <c r="I1466" s="325"/>
      <c r="J1466" s="324"/>
      <c r="K1466" s="324"/>
      <c r="L1466" s="324"/>
      <c r="M1466" s="324"/>
      <c r="N1466" s="324"/>
      <c r="O1466" s="324"/>
      <c r="P1466" s="324"/>
      <c r="Q1466" s="324"/>
      <c r="R1466" s="324"/>
      <c r="S1466" s="324"/>
      <c r="T1466" s="324"/>
      <c r="U1466" s="324"/>
      <c r="V1466" s="324"/>
      <c r="W1466" s="324"/>
      <c r="X1466" s="324"/>
      <c r="Y1466" s="324"/>
      <c r="Z1466" s="324"/>
      <c r="AA1466" s="324"/>
      <c r="AB1466" s="324"/>
      <c r="AC1466" s="324"/>
      <c r="AD1466" s="324"/>
      <c r="AE1466" s="324"/>
      <c r="AF1466" s="324"/>
      <c r="AG1466" s="324"/>
      <c r="AH1466" s="324"/>
      <c r="AI1466" s="324"/>
      <c r="AJ1466" s="324"/>
      <c r="AK1466" s="324"/>
      <c r="AL1466" s="324"/>
      <c r="AM1466" s="324"/>
    </row>
    <row r="1467" spans="1:39">
      <c r="A1467" s="324"/>
      <c r="B1467" s="324"/>
      <c r="C1467" s="324"/>
      <c r="D1467" s="324"/>
      <c r="E1467" s="324"/>
      <c r="F1467" s="324"/>
      <c r="G1467" s="324"/>
      <c r="H1467" s="324"/>
      <c r="I1467" s="325"/>
      <c r="J1467" s="324"/>
      <c r="K1467" s="324"/>
      <c r="L1467" s="324"/>
      <c r="M1467" s="324"/>
      <c r="N1467" s="324"/>
      <c r="O1467" s="324"/>
      <c r="P1467" s="324"/>
      <c r="Q1467" s="324"/>
      <c r="R1467" s="324"/>
      <c r="S1467" s="324"/>
      <c r="T1467" s="324"/>
      <c r="U1467" s="324"/>
      <c r="V1467" s="324"/>
      <c r="W1467" s="324"/>
      <c r="X1467" s="324"/>
      <c r="Y1467" s="324"/>
      <c r="Z1467" s="324"/>
      <c r="AA1467" s="324"/>
      <c r="AB1467" s="324"/>
      <c r="AC1467" s="324"/>
      <c r="AD1467" s="324"/>
      <c r="AE1467" s="324"/>
      <c r="AF1467" s="324"/>
      <c r="AG1467" s="324"/>
      <c r="AH1467" s="324"/>
      <c r="AI1467" s="324"/>
      <c r="AJ1467" s="324"/>
      <c r="AK1467" s="324"/>
      <c r="AL1467" s="324"/>
      <c r="AM1467" s="324"/>
    </row>
    <row r="1468" spans="1:39">
      <c r="A1468" s="324"/>
      <c r="B1468" s="324"/>
      <c r="C1468" s="324"/>
      <c r="D1468" s="324"/>
      <c r="E1468" s="324"/>
      <c r="F1468" s="324"/>
      <c r="G1468" s="324"/>
      <c r="H1468" s="324"/>
      <c r="I1468" s="325"/>
      <c r="J1468" s="324"/>
      <c r="K1468" s="324"/>
      <c r="L1468" s="324"/>
      <c r="M1468" s="324"/>
      <c r="N1468" s="324"/>
      <c r="O1468" s="324"/>
      <c r="P1468" s="324"/>
      <c r="Q1468" s="324"/>
      <c r="R1468" s="324"/>
      <c r="S1468" s="324"/>
      <c r="T1468" s="324"/>
      <c r="U1468" s="324"/>
      <c r="V1468" s="324"/>
      <c r="W1468" s="324"/>
      <c r="X1468" s="324"/>
      <c r="Y1468" s="324"/>
      <c r="Z1468" s="324"/>
      <c r="AA1468" s="324"/>
      <c r="AB1468" s="324"/>
      <c r="AC1468" s="324"/>
      <c r="AD1468" s="324"/>
      <c r="AE1468" s="324"/>
      <c r="AF1468" s="324"/>
      <c r="AG1468" s="324"/>
      <c r="AH1468" s="324"/>
      <c r="AI1468" s="324"/>
      <c r="AJ1468" s="324"/>
      <c r="AK1468" s="324"/>
      <c r="AL1468" s="324"/>
      <c r="AM1468" s="324"/>
    </row>
    <row r="1469" spans="1:39">
      <c r="A1469" s="324"/>
      <c r="B1469" s="324"/>
      <c r="C1469" s="324"/>
      <c r="D1469" s="324"/>
      <c r="E1469" s="324"/>
      <c r="F1469" s="324"/>
      <c r="G1469" s="324"/>
      <c r="H1469" s="324"/>
      <c r="I1469" s="325"/>
      <c r="J1469" s="324"/>
      <c r="K1469" s="324"/>
      <c r="L1469" s="324"/>
      <c r="M1469" s="324"/>
      <c r="N1469" s="324"/>
      <c r="O1469" s="324"/>
      <c r="P1469" s="324"/>
      <c r="Q1469" s="324"/>
      <c r="R1469" s="324"/>
      <c r="S1469" s="324"/>
      <c r="T1469" s="324"/>
      <c r="U1469" s="324"/>
      <c r="V1469" s="324"/>
      <c r="W1469" s="324"/>
      <c r="X1469" s="324"/>
      <c r="Y1469" s="324"/>
      <c r="Z1469" s="324"/>
      <c r="AA1469" s="324"/>
      <c r="AB1469" s="324"/>
      <c r="AC1469" s="324"/>
      <c r="AD1469" s="324"/>
      <c r="AE1469" s="324"/>
      <c r="AF1469" s="324"/>
      <c r="AG1469" s="324"/>
      <c r="AH1469" s="324"/>
      <c r="AI1469" s="324"/>
      <c r="AJ1469" s="324"/>
      <c r="AK1469" s="324"/>
      <c r="AL1469" s="324"/>
      <c r="AM1469" s="324"/>
    </row>
    <row r="1470" spans="1:39">
      <c r="A1470" s="324"/>
      <c r="B1470" s="324"/>
      <c r="C1470" s="324"/>
      <c r="D1470" s="324"/>
      <c r="E1470" s="324"/>
      <c r="F1470" s="324"/>
      <c r="G1470" s="324"/>
      <c r="H1470" s="324"/>
      <c r="I1470" s="325"/>
      <c r="J1470" s="324"/>
      <c r="K1470" s="324"/>
      <c r="L1470" s="324"/>
      <c r="M1470" s="324"/>
      <c r="N1470" s="324"/>
      <c r="O1470" s="324"/>
      <c r="P1470" s="324"/>
      <c r="Q1470" s="324"/>
      <c r="R1470" s="324"/>
      <c r="S1470" s="324"/>
      <c r="T1470" s="324"/>
      <c r="U1470" s="324"/>
      <c r="V1470" s="324"/>
      <c r="W1470" s="324"/>
      <c r="X1470" s="324"/>
      <c r="Y1470" s="324"/>
      <c r="Z1470" s="324"/>
      <c r="AA1470" s="324"/>
      <c r="AB1470" s="324"/>
      <c r="AC1470" s="324"/>
      <c r="AD1470" s="324"/>
      <c r="AE1470" s="324"/>
      <c r="AF1470" s="324"/>
      <c r="AG1470" s="324"/>
      <c r="AH1470" s="324"/>
      <c r="AI1470" s="324"/>
      <c r="AJ1470" s="324"/>
      <c r="AK1470" s="324"/>
      <c r="AL1470" s="324"/>
      <c r="AM1470" s="324"/>
    </row>
    <row r="1471" spans="1:39">
      <c r="A1471" s="324"/>
      <c r="B1471" s="324"/>
      <c r="C1471" s="324"/>
      <c r="D1471" s="324"/>
      <c r="E1471" s="324"/>
      <c r="F1471" s="324"/>
      <c r="G1471" s="324"/>
      <c r="H1471" s="324"/>
      <c r="I1471" s="325"/>
      <c r="J1471" s="324"/>
      <c r="K1471" s="324"/>
      <c r="L1471" s="324"/>
      <c r="M1471" s="324"/>
      <c r="N1471" s="324"/>
      <c r="O1471" s="324"/>
      <c r="P1471" s="324"/>
      <c r="Q1471" s="324"/>
      <c r="R1471" s="324"/>
      <c r="S1471" s="324"/>
      <c r="T1471" s="324"/>
      <c r="U1471" s="324"/>
      <c r="V1471" s="324"/>
      <c r="W1471" s="324"/>
      <c r="X1471" s="324"/>
      <c r="Y1471" s="324"/>
      <c r="Z1471" s="324"/>
      <c r="AA1471" s="324"/>
      <c r="AB1471" s="324"/>
      <c r="AC1471" s="324"/>
      <c r="AD1471" s="324"/>
      <c r="AE1471" s="324"/>
      <c r="AF1471" s="324"/>
      <c r="AG1471" s="324"/>
      <c r="AH1471" s="324"/>
      <c r="AI1471" s="324"/>
      <c r="AJ1471" s="324"/>
      <c r="AK1471" s="324"/>
      <c r="AL1471" s="324"/>
      <c r="AM1471" s="324"/>
    </row>
    <row r="1472" spans="1:39">
      <c r="A1472" s="324"/>
      <c r="B1472" s="324"/>
      <c r="C1472" s="324"/>
      <c r="D1472" s="324"/>
      <c r="E1472" s="324"/>
      <c r="F1472" s="324"/>
      <c r="G1472" s="324"/>
      <c r="H1472" s="324"/>
      <c r="I1472" s="325"/>
      <c r="J1472" s="324"/>
      <c r="K1472" s="324"/>
      <c r="L1472" s="324"/>
      <c r="M1472" s="324"/>
      <c r="N1472" s="324"/>
      <c r="O1472" s="324"/>
      <c r="P1472" s="324"/>
      <c r="Q1472" s="324"/>
      <c r="R1472" s="324"/>
      <c r="S1472" s="324"/>
      <c r="T1472" s="324"/>
      <c r="U1472" s="324"/>
      <c r="V1472" s="324"/>
      <c r="W1472" s="324"/>
      <c r="X1472" s="324"/>
      <c r="Y1472" s="324"/>
      <c r="Z1472" s="324"/>
      <c r="AA1472" s="324"/>
      <c r="AB1472" s="324"/>
      <c r="AC1472" s="324"/>
      <c r="AD1472" s="324"/>
      <c r="AE1472" s="324"/>
      <c r="AF1472" s="324"/>
      <c r="AG1472" s="324"/>
      <c r="AH1472" s="324"/>
      <c r="AI1472" s="324"/>
      <c r="AJ1472" s="324"/>
      <c r="AK1472" s="324"/>
      <c r="AL1472" s="324"/>
      <c r="AM1472" s="324"/>
    </row>
    <row r="1473" spans="1:39">
      <c r="A1473" s="324"/>
      <c r="B1473" s="324"/>
      <c r="C1473" s="324"/>
      <c r="D1473" s="324"/>
      <c r="E1473" s="324"/>
      <c r="F1473" s="324"/>
      <c r="G1473" s="324"/>
      <c r="H1473" s="324"/>
      <c r="I1473" s="325"/>
      <c r="J1473" s="324"/>
      <c r="K1473" s="324"/>
      <c r="L1473" s="324"/>
      <c r="M1473" s="324"/>
      <c r="N1473" s="324"/>
      <c r="O1473" s="324"/>
      <c r="P1473" s="324"/>
      <c r="Q1473" s="324"/>
      <c r="R1473" s="324"/>
      <c r="S1473" s="324"/>
      <c r="T1473" s="324"/>
      <c r="U1473" s="324"/>
      <c r="V1473" s="324"/>
      <c r="W1473" s="324"/>
      <c r="X1473" s="324"/>
      <c r="Y1473" s="324"/>
      <c r="Z1473" s="324"/>
      <c r="AA1473" s="324"/>
      <c r="AB1473" s="324"/>
      <c r="AC1473" s="324"/>
      <c r="AD1473" s="324"/>
      <c r="AE1473" s="324"/>
      <c r="AF1473" s="324"/>
      <c r="AG1473" s="324"/>
      <c r="AH1473" s="324"/>
      <c r="AI1473" s="324"/>
      <c r="AJ1473" s="324"/>
      <c r="AK1473" s="324"/>
      <c r="AL1473" s="324"/>
      <c r="AM1473" s="324"/>
    </row>
    <row r="1474" spans="1:39">
      <c r="A1474" s="324"/>
      <c r="B1474" s="324"/>
      <c r="C1474" s="324"/>
      <c r="D1474" s="324"/>
      <c r="E1474" s="324"/>
      <c r="F1474" s="324"/>
      <c r="G1474" s="324"/>
      <c r="H1474" s="324"/>
      <c r="I1474" s="325"/>
      <c r="J1474" s="324"/>
      <c r="K1474" s="324"/>
      <c r="L1474" s="324"/>
      <c r="M1474" s="324"/>
      <c r="N1474" s="324"/>
      <c r="O1474" s="324"/>
      <c r="P1474" s="324"/>
      <c r="Q1474" s="324"/>
      <c r="R1474" s="324"/>
      <c r="S1474" s="324"/>
      <c r="T1474" s="324"/>
      <c r="U1474" s="324"/>
      <c r="V1474" s="324"/>
      <c r="W1474" s="324"/>
      <c r="X1474" s="324"/>
      <c r="Y1474" s="324"/>
      <c r="Z1474" s="324"/>
      <c r="AA1474" s="324"/>
      <c r="AB1474" s="324"/>
      <c r="AC1474" s="324"/>
      <c r="AD1474" s="324"/>
      <c r="AE1474" s="324"/>
      <c r="AF1474" s="324"/>
      <c r="AG1474" s="324"/>
      <c r="AH1474" s="324"/>
      <c r="AI1474" s="324"/>
      <c r="AJ1474" s="324"/>
      <c r="AK1474" s="324"/>
      <c r="AL1474" s="324"/>
      <c r="AM1474" s="324"/>
    </row>
    <row r="1475" spans="1:39">
      <c r="A1475" s="324"/>
      <c r="B1475" s="324"/>
      <c r="C1475" s="324"/>
      <c r="D1475" s="324"/>
      <c r="E1475" s="324"/>
      <c r="F1475" s="324"/>
      <c r="G1475" s="324"/>
      <c r="H1475" s="324"/>
      <c r="I1475" s="325"/>
      <c r="J1475" s="324"/>
      <c r="K1475" s="324"/>
      <c r="L1475" s="324"/>
      <c r="M1475" s="324"/>
      <c r="N1475" s="324"/>
      <c r="O1475" s="324"/>
      <c r="P1475" s="324"/>
      <c r="Q1475" s="324"/>
      <c r="R1475" s="324"/>
      <c r="S1475" s="324"/>
      <c r="T1475" s="324"/>
      <c r="U1475" s="324"/>
      <c r="V1475" s="324"/>
      <c r="W1475" s="324"/>
      <c r="X1475" s="324"/>
      <c r="Y1475" s="324"/>
      <c r="Z1475" s="324"/>
      <c r="AA1475" s="324"/>
      <c r="AB1475" s="324"/>
      <c r="AC1475" s="324"/>
      <c r="AD1475" s="324"/>
      <c r="AE1475" s="324"/>
      <c r="AF1475" s="324"/>
      <c r="AG1475" s="324"/>
      <c r="AH1475" s="324"/>
      <c r="AI1475" s="324"/>
      <c r="AJ1475" s="324"/>
      <c r="AK1475" s="324"/>
      <c r="AL1475" s="324"/>
      <c r="AM1475" s="324"/>
    </row>
    <row r="1476" spans="1:39">
      <c r="A1476" s="324"/>
      <c r="B1476" s="324"/>
      <c r="C1476" s="324"/>
      <c r="D1476" s="324"/>
      <c r="E1476" s="324"/>
      <c r="F1476" s="324"/>
      <c r="G1476" s="324"/>
      <c r="H1476" s="324"/>
      <c r="I1476" s="325"/>
      <c r="J1476" s="324"/>
      <c r="K1476" s="324"/>
      <c r="L1476" s="324"/>
      <c r="M1476" s="324"/>
      <c r="N1476" s="324"/>
      <c r="O1476" s="324"/>
      <c r="P1476" s="324"/>
      <c r="Q1476" s="324"/>
      <c r="R1476" s="324"/>
      <c r="S1476" s="324"/>
      <c r="T1476" s="324"/>
      <c r="U1476" s="324"/>
      <c r="V1476" s="324"/>
      <c r="W1476" s="324"/>
      <c r="X1476" s="324"/>
      <c r="Y1476" s="324"/>
      <c r="Z1476" s="324"/>
      <c r="AA1476" s="324"/>
      <c r="AB1476" s="324"/>
      <c r="AC1476" s="324"/>
      <c r="AD1476" s="324"/>
      <c r="AE1476" s="324"/>
      <c r="AF1476" s="324"/>
      <c r="AG1476" s="324"/>
      <c r="AH1476" s="324"/>
      <c r="AI1476" s="324"/>
      <c r="AJ1476" s="324"/>
      <c r="AK1476" s="324"/>
      <c r="AL1476" s="324"/>
      <c r="AM1476" s="324"/>
    </row>
    <row r="1477" spans="1:39">
      <c r="A1477" s="324"/>
      <c r="B1477" s="324"/>
      <c r="C1477" s="324"/>
      <c r="D1477" s="324"/>
      <c r="E1477" s="324"/>
      <c r="F1477" s="324"/>
      <c r="G1477" s="324"/>
      <c r="H1477" s="324"/>
      <c r="I1477" s="325"/>
      <c r="J1477" s="324"/>
      <c r="K1477" s="324"/>
      <c r="L1477" s="324"/>
      <c r="M1477" s="324"/>
      <c r="N1477" s="324"/>
      <c r="O1477" s="324"/>
      <c r="P1477" s="324"/>
      <c r="Q1477" s="324"/>
      <c r="R1477" s="324"/>
      <c r="S1477" s="324"/>
      <c r="T1477" s="324"/>
      <c r="U1477" s="324"/>
      <c r="V1477" s="324"/>
      <c r="W1477" s="324"/>
      <c r="X1477" s="324"/>
      <c r="Y1477" s="324"/>
      <c r="Z1477" s="324"/>
      <c r="AA1477" s="324"/>
      <c r="AB1477" s="324"/>
      <c r="AC1477" s="324"/>
      <c r="AD1477" s="324"/>
      <c r="AE1477" s="324"/>
      <c r="AF1477" s="324"/>
      <c r="AG1477" s="324"/>
      <c r="AH1477" s="324"/>
      <c r="AI1477" s="324"/>
      <c r="AJ1477" s="324"/>
      <c r="AK1477" s="324"/>
      <c r="AL1477" s="324"/>
      <c r="AM1477" s="324"/>
    </row>
    <row r="1478" spans="1:39">
      <c r="A1478" s="324"/>
      <c r="B1478" s="324"/>
      <c r="C1478" s="324"/>
      <c r="D1478" s="324"/>
      <c r="E1478" s="324"/>
      <c r="F1478" s="324"/>
      <c r="G1478" s="324"/>
      <c r="H1478" s="324"/>
      <c r="I1478" s="325"/>
      <c r="J1478" s="324"/>
      <c r="K1478" s="324"/>
      <c r="L1478" s="324"/>
      <c r="M1478" s="324"/>
      <c r="N1478" s="324"/>
      <c r="O1478" s="324"/>
      <c r="P1478" s="324"/>
      <c r="Q1478" s="324"/>
      <c r="R1478" s="324"/>
      <c r="S1478" s="324"/>
      <c r="T1478" s="324"/>
      <c r="U1478" s="324"/>
      <c r="V1478" s="324"/>
      <c r="W1478" s="324"/>
      <c r="X1478" s="324"/>
      <c r="Y1478" s="324"/>
      <c r="Z1478" s="324"/>
      <c r="AA1478" s="324"/>
      <c r="AB1478" s="324"/>
      <c r="AC1478" s="324"/>
      <c r="AD1478" s="324"/>
      <c r="AE1478" s="324"/>
      <c r="AF1478" s="324"/>
      <c r="AG1478" s="324"/>
      <c r="AH1478" s="324"/>
      <c r="AI1478" s="324"/>
      <c r="AJ1478" s="324"/>
      <c r="AK1478" s="324"/>
      <c r="AL1478" s="324"/>
      <c r="AM1478" s="324"/>
    </row>
    <row r="1479" spans="1:39">
      <c r="A1479" s="324"/>
      <c r="B1479" s="324"/>
      <c r="C1479" s="324"/>
      <c r="D1479" s="324"/>
      <c r="E1479" s="324"/>
      <c r="F1479" s="324"/>
      <c r="G1479" s="324"/>
      <c r="H1479" s="324"/>
      <c r="I1479" s="325"/>
      <c r="J1479" s="324"/>
      <c r="K1479" s="324"/>
      <c r="L1479" s="324"/>
      <c r="M1479" s="324"/>
      <c r="N1479" s="324"/>
      <c r="O1479" s="324"/>
      <c r="P1479" s="324"/>
      <c r="Q1479" s="324"/>
      <c r="R1479" s="324"/>
      <c r="S1479" s="324"/>
      <c r="T1479" s="324"/>
      <c r="U1479" s="324"/>
      <c r="V1479" s="324"/>
      <c r="W1479" s="324"/>
      <c r="X1479" s="324"/>
      <c r="Y1479" s="324"/>
      <c r="Z1479" s="324"/>
      <c r="AA1479" s="324"/>
      <c r="AB1479" s="324"/>
      <c r="AC1479" s="324"/>
      <c r="AD1479" s="324"/>
      <c r="AE1479" s="324"/>
      <c r="AF1479" s="324"/>
      <c r="AG1479" s="324"/>
      <c r="AH1479" s="324"/>
      <c r="AI1479" s="324"/>
      <c r="AJ1479" s="324"/>
      <c r="AK1479" s="324"/>
      <c r="AL1479" s="324"/>
      <c r="AM1479" s="324"/>
    </row>
    <row r="1480" spans="1:39">
      <c r="A1480" s="324"/>
      <c r="B1480" s="324"/>
      <c r="C1480" s="324"/>
      <c r="D1480" s="324"/>
      <c r="E1480" s="324"/>
      <c r="F1480" s="324"/>
      <c r="G1480" s="324"/>
      <c r="H1480" s="324"/>
      <c r="I1480" s="325"/>
      <c r="J1480" s="324"/>
      <c r="K1480" s="324"/>
      <c r="L1480" s="324"/>
      <c r="M1480" s="324"/>
      <c r="N1480" s="324"/>
      <c r="O1480" s="324"/>
      <c r="P1480" s="324"/>
      <c r="Q1480" s="324"/>
      <c r="R1480" s="324"/>
      <c r="S1480" s="324"/>
      <c r="T1480" s="324"/>
      <c r="U1480" s="324"/>
      <c r="V1480" s="324"/>
      <c r="W1480" s="324"/>
      <c r="X1480" s="324"/>
      <c r="Y1480" s="324"/>
      <c r="Z1480" s="324"/>
      <c r="AA1480" s="324"/>
      <c r="AB1480" s="324"/>
      <c r="AC1480" s="324"/>
      <c r="AD1480" s="324"/>
      <c r="AE1480" s="324"/>
      <c r="AF1480" s="324"/>
      <c r="AG1480" s="324"/>
      <c r="AH1480" s="324"/>
      <c r="AI1480" s="324"/>
      <c r="AJ1480" s="324"/>
      <c r="AK1480" s="324"/>
      <c r="AL1480" s="324"/>
      <c r="AM1480" s="324"/>
    </row>
    <row r="1481" spans="1:39">
      <c r="A1481" s="324"/>
      <c r="B1481" s="324"/>
      <c r="C1481" s="324"/>
      <c r="D1481" s="324"/>
      <c r="E1481" s="324"/>
      <c r="F1481" s="324"/>
      <c r="G1481" s="324"/>
      <c r="H1481" s="324"/>
      <c r="I1481" s="325"/>
      <c r="J1481" s="324"/>
      <c r="K1481" s="324"/>
      <c r="L1481" s="324"/>
      <c r="M1481" s="324"/>
      <c r="N1481" s="324"/>
      <c r="O1481" s="324"/>
      <c r="P1481" s="324"/>
      <c r="Q1481" s="324"/>
      <c r="R1481" s="324"/>
      <c r="S1481" s="324"/>
      <c r="T1481" s="324"/>
      <c r="U1481" s="324"/>
      <c r="V1481" s="324"/>
      <c r="W1481" s="324"/>
      <c r="X1481" s="324"/>
      <c r="Y1481" s="324"/>
      <c r="Z1481" s="324"/>
      <c r="AA1481" s="324"/>
      <c r="AB1481" s="324"/>
      <c r="AC1481" s="324"/>
      <c r="AD1481" s="324"/>
      <c r="AE1481" s="324"/>
      <c r="AF1481" s="324"/>
      <c r="AG1481" s="324"/>
      <c r="AH1481" s="324"/>
      <c r="AI1481" s="324"/>
      <c r="AJ1481" s="324"/>
      <c r="AK1481" s="324"/>
      <c r="AL1481" s="324"/>
      <c r="AM1481" s="324"/>
    </row>
    <row r="1482" spans="1:39">
      <c r="A1482" s="324"/>
      <c r="B1482" s="324"/>
      <c r="C1482" s="324"/>
      <c r="D1482" s="324"/>
      <c r="E1482" s="324"/>
      <c r="F1482" s="324"/>
      <c r="G1482" s="324"/>
      <c r="H1482" s="324"/>
      <c r="I1482" s="325"/>
      <c r="J1482" s="324"/>
      <c r="K1482" s="324"/>
      <c r="L1482" s="324"/>
      <c r="M1482" s="324"/>
      <c r="N1482" s="324"/>
      <c r="O1482" s="324"/>
      <c r="P1482" s="324"/>
      <c r="Q1482" s="324"/>
      <c r="R1482" s="324"/>
      <c r="S1482" s="324"/>
      <c r="T1482" s="324"/>
      <c r="U1482" s="324"/>
      <c r="V1482" s="324"/>
      <c r="W1482" s="324"/>
      <c r="X1482" s="324"/>
      <c r="Y1482" s="324"/>
      <c r="Z1482" s="324"/>
      <c r="AA1482" s="324"/>
      <c r="AB1482" s="324"/>
      <c r="AC1482" s="324"/>
      <c r="AD1482" s="324"/>
      <c r="AE1482" s="324"/>
      <c r="AF1482" s="324"/>
      <c r="AG1482" s="324"/>
      <c r="AH1482" s="324"/>
      <c r="AI1482" s="324"/>
      <c r="AJ1482" s="324"/>
      <c r="AK1482" s="324"/>
      <c r="AL1482" s="324"/>
      <c r="AM1482" s="324"/>
    </row>
    <row r="1483" spans="1:39">
      <c r="A1483" s="324"/>
      <c r="B1483" s="324"/>
      <c r="C1483" s="324"/>
      <c r="D1483" s="324"/>
      <c r="E1483" s="324"/>
      <c r="F1483" s="324"/>
      <c r="G1483" s="324"/>
      <c r="H1483" s="324"/>
      <c r="I1483" s="325"/>
      <c r="J1483" s="324"/>
      <c r="K1483" s="324"/>
      <c r="L1483" s="324"/>
      <c r="M1483" s="324"/>
      <c r="N1483" s="324"/>
      <c r="O1483" s="324"/>
      <c r="P1483" s="324"/>
      <c r="Q1483" s="324"/>
      <c r="R1483" s="324"/>
      <c r="S1483" s="324"/>
      <c r="T1483" s="324"/>
      <c r="U1483" s="324"/>
      <c r="V1483" s="324"/>
      <c r="W1483" s="324"/>
      <c r="X1483" s="324"/>
      <c r="Y1483" s="324"/>
      <c r="Z1483" s="324"/>
      <c r="AA1483" s="324"/>
      <c r="AB1483" s="324"/>
      <c r="AC1483" s="324"/>
      <c r="AD1483" s="324"/>
      <c r="AE1483" s="324"/>
      <c r="AF1483" s="324"/>
      <c r="AG1483" s="324"/>
      <c r="AH1483" s="324"/>
      <c r="AI1483" s="324"/>
      <c r="AJ1483" s="324"/>
      <c r="AK1483" s="324"/>
      <c r="AL1483" s="324"/>
      <c r="AM1483" s="324"/>
    </row>
    <row r="1484" spans="1:39">
      <c r="A1484" s="324"/>
      <c r="B1484" s="324"/>
      <c r="C1484" s="324"/>
      <c r="D1484" s="324"/>
      <c r="E1484" s="324"/>
      <c r="F1484" s="324"/>
      <c r="G1484" s="324"/>
      <c r="H1484" s="324"/>
      <c r="I1484" s="325"/>
      <c r="J1484" s="324"/>
      <c r="K1484" s="324"/>
      <c r="L1484" s="324"/>
      <c r="M1484" s="324"/>
      <c r="N1484" s="324"/>
      <c r="O1484" s="324"/>
      <c r="P1484" s="324"/>
      <c r="Q1484" s="324"/>
      <c r="R1484" s="324"/>
      <c r="S1484" s="324"/>
      <c r="T1484" s="324"/>
      <c r="U1484" s="324"/>
      <c r="V1484" s="324"/>
      <c r="W1484" s="324"/>
      <c r="X1484" s="324"/>
      <c r="Y1484" s="324"/>
      <c r="Z1484" s="324"/>
      <c r="AA1484" s="324"/>
      <c r="AB1484" s="324"/>
      <c r="AC1484" s="324"/>
      <c r="AD1484" s="324"/>
      <c r="AE1484" s="324"/>
      <c r="AF1484" s="324"/>
      <c r="AG1484" s="324"/>
      <c r="AH1484" s="324"/>
      <c r="AI1484" s="324"/>
      <c r="AJ1484" s="324"/>
      <c r="AK1484" s="324"/>
      <c r="AL1484" s="324"/>
      <c r="AM1484" s="324"/>
    </row>
    <row r="1485" spans="1:39">
      <c r="A1485" s="324"/>
      <c r="B1485" s="324"/>
      <c r="C1485" s="324"/>
      <c r="D1485" s="324"/>
      <c r="E1485" s="324"/>
      <c r="F1485" s="324"/>
      <c r="G1485" s="324"/>
      <c r="H1485" s="324"/>
      <c r="I1485" s="325"/>
      <c r="J1485" s="324"/>
      <c r="K1485" s="324"/>
      <c r="L1485" s="324"/>
      <c r="M1485" s="324"/>
      <c r="N1485" s="324"/>
      <c r="O1485" s="324"/>
      <c r="P1485" s="324"/>
      <c r="Q1485" s="324"/>
      <c r="R1485" s="324"/>
      <c r="S1485" s="324"/>
      <c r="T1485" s="324"/>
      <c r="U1485" s="324"/>
      <c r="V1485" s="324"/>
      <c r="W1485" s="324"/>
      <c r="X1485" s="324"/>
      <c r="Y1485" s="324"/>
      <c r="Z1485" s="324"/>
      <c r="AA1485" s="324"/>
      <c r="AB1485" s="324"/>
      <c r="AC1485" s="324"/>
      <c r="AD1485" s="324"/>
      <c r="AE1485" s="324"/>
      <c r="AF1485" s="324"/>
      <c r="AG1485" s="324"/>
      <c r="AH1485" s="324"/>
      <c r="AI1485" s="324"/>
      <c r="AJ1485" s="324"/>
      <c r="AK1485" s="324"/>
      <c r="AL1485" s="324"/>
      <c r="AM1485" s="324"/>
    </row>
    <row r="1486" spans="1:39">
      <c r="A1486" s="324"/>
      <c r="B1486" s="324"/>
      <c r="C1486" s="324"/>
      <c r="D1486" s="324"/>
      <c r="E1486" s="324"/>
      <c r="F1486" s="324"/>
      <c r="G1486" s="324"/>
      <c r="H1486" s="324"/>
      <c r="I1486" s="325"/>
      <c r="J1486" s="324"/>
      <c r="K1486" s="324"/>
      <c r="L1486" s="324"/>
      <c r="M1486" s="324"/>
      <c r="N1486" s="324"/>
      <c r="O1486" s="324"/>
      <c r="P1486" s="324"/>
      <c r="Q1486" s="324"/>
      <c r="R1486" s="324"/>
      <c r="S1486" s="324"/>
      <c r="T1486" s="324"/>
      <c r="U1486" s="324"/>
      <c r="V1486" s="324"/>
      <c r="W1486" s="324"/>
      <c r="X1486" s="324"/>
      <c r="Y1486" s="324"/>
      <c r="Z1486" s="324"/>
      <c r="AA1486" s="324"/>
      <c r="AB1486" s="324"/>
      <c r="AC1486" s="324"/>
      <c r="AD1486" s="324"/>
      <c r="AE1486" s="324"/>
      <c r="AF1486" s="324"/>
      <c r="AG1486" s="324"/>
      <c r="AH1486" s="324"/>
      <c r="AI1486" s="324"/>
      <c r="AJ1486" s="324"/>
      <c r="AK1486" s="324"/>
      <c r="AL1486" s="324"/>
      <c r="AM1486" s="324"/>
    </row>
    <row r="1487" spans="1:39">
      <c r="A1487" s="324"/>
      <c r="B1487" s="324"/>
      <c r="C1487" s="324"/>
      <c r="D1487" s="324"/>
      <c r="E1487" s="324"/>
      <c r="F1487" s="324"/>
      <c r="G1487" s="324"/>
      <c r="H1487" s="324"/>
      <c r="I1487" s="325"/>
      <c r="J1487" s="324"/>
      <c r="K1487" s="324"/>
      <c r="L1487" s="324"/>
      <c r="M1487" s="324"/>
      <c r="N1487" s="324"/>
      <c r="O1487" s="324"/>
      <c r="P1487" s="324"/>
      <c r="Q1487" s="324"/>
      <c r="R1487" s="324"/>
      <c r="S1487" s="324"/>
      <c r="T1487" s="324"/>
      <c r="U1487" s="324"/>
      <c r="V1487" s="324"/>
      <c r="W1487" s="324"/>
      <c r="X1487" s="324"/>
      <c r="Y1487" s="324"/>
      <c r="Z1487" s="324"/>
      <c r="AA1487" s="324"/>
      <c r="AB1487" s="324"/>
      <c r="AC1487" s="324"/>
      <c r="AD1487" s="324"/>
      <c r="AE1487" s="324"/>
      <c r="AF1487" s="324"/>
      <c r="AG1487" s="324"/>
      <c r="AH1487" s="324"/>
      <c r="AI1487" s="324"/>
      <c r="AJ1487" s="324"/>
      <c r="AK1487" s="324"/>
      <c r="AL1487" s="324"/>
      <c r="AM1487" s="324"/>
    </row>
    <row r="1488" spans="1:39">
      <c r="A1488" s="324"/>
      <c r="B1488" s="324"/>
      <c r="C1488" s="324"/>
      <c r="D1488" s="324"/>
      <c r="E1488" s="324"/>
      <c r="F1488" s="324"/>
      <c r="G1488" s="324"/>
      <c r="H1488" s="324"/>
      <c r="I1488" s="325"/>
      <c r="J1488" s="324"/>
      <c r="K1488" s="324"/>
      <c r="L1488" s="324"/>
      <c r="M1488" s="324"/>
      <c r="N1488" s="324"/>
      <c r="O1488" s="324"/>
      <c r="P1488" s="324"/>
      <c r="Q1488" s="324"/>
      <c r="R1488" s="324"/>
      <c r="S1488" s="324"/>
      <c r="T1488" s="324"/>
      <c r="U1488" s="324"/>
      <c r="V1488" s="324"/>
      <c r="W1488" s="324"/>
      <c r="X1488" s="324"/>
      <c r="Y1488" s="324"/>
      <c r="Z1488" s="324"/>
      <c r="AA1488" s="324"/>
      <c r="AB1488" s="324"/>
      <c r="AC1488" s="324"/>
      <c r="AD1488" s="324"/>
      <c r="AE1488" s="324"/>
      <c r="AF1488" s="324"/>
      <c r="AG1488" s="324"/>
      <c r="AH1488" s="324"/>
      <c r="AI1488" s="324"/>
      <c r="AJ1488" s="324"/>
      <c r="AK1488" s="324"/>
      <c r="AL1488" s="324"/>
      <c r="AM1488" s="324"/>
    </row>
    <row r="1489" spans="1:39">
      <c r="A1489" s="324"/>
      <c r="B1489" s="324"/>
      <c r="C1489" s="324"/>
      <c r="D1489" s="324"/>
      <c r="E1489" s="324"/>
      <c r="F1489" s="324"/>
      <c r="G1489" s="324"/>
      <c r="H1489" s="324"/>
      <c r="I1489" s="325"/>
      <c r="J1489" s="324"/>
      <c r="K1489" s="324"/>
      <c r="L1489" s="324"/>
      <c r="M1489" s="324"/>
      <c r="N1489" s="324"/>
      <c r="O1489" s="324"/>
      <c r="P1489" s="324"/>
      <c r="Q1489" s="324"/>
      <c r="R1489" s="324"/>
      <c r="S1489" s="324"/>
      <c r="T1489" s="324"/>
      <c r="U1489" s="324"/>
      <c r="V1489" s="324"/>
      <c r="W1489" s="324"/>
      <c r="X1489" s="324"/>
      <c r="Y1489" s="324"/>
      <c r="Z1489" s="324"/>
      <c r="AA1489" s="324"/>
      <c r="AB1489" s="324"/>
      <c r="AC1489" s="324"/>
      <c r="AD1489" s="324"/>
      <c r="AE1489" s="324"/>
      <c r="AF1489" s="324"/>
      <c r="AG1489" s="324"/>
      <c r="AH1489" s="324"/>
      <c r="AI1489" s="324"/>
      <c r="AJ1489" s="324"/>
      <c r="AK1489" s="324"/>
      <c r="AL1489" s="324"/>
      <c r="AM1489" s="324"/>
    </row>
    <row r="1490" spans="1:39">
      <c r="A1490" s="324"/>
      <c r="B1490" s="324"/>
      <c r="C1490" s="324"/>
      <c r="D1490" s="324"/>
      <c r="E1490" s="324"/>
      <c r="F1490" s="324"/>
      <c r="G1490" s="324"/>
      <c r="H1490" s="324"/>
      <c r="I1490" s="325"/>
      <c r="J1490" s="324"/>
      <c r="K1490" s="324"/>
      <c r="L1490" s="324"/>
      <c r="M1490" s="324"/>
      <c r="N1490" s="324"/>
      <c r="O1490" s="324"/>
      <c r="P1490" s="324"/>
      <c r="Q1490" s="324"/>
      <c r="R1490" s="324"/>
      <c r="S1490" s="324"/>
      <c r="T1490" s="324"/>
      <c r="U1490" s="324"/>
      <c r="V1490" s="324"/>
      <c r="W1490" s="324"/>
      <c r="X1490" s="324"/>
      <c r="Y1490" s="324"/>
      <c r="Z1490" s="324"/>
      <c r="AA1490" s="324"/>
      <c r="AB1490" s="324"/>
      <c r="AC1490" s="324"/>
      <c r="AD1490" s="324"/>
      <c r="AE1490" s="324"/>
      <c r="AF1490" s="324"/>
      <c r="AG1490" s="324"/>
      <c r="AH1490" s="324"/>
      <c r="AI1490" s="324"/>
      <c r="AJ1490" s="324"/>
      <c r="AK1490" s="324"/>
      <c r="AL1490" s="324"/>
      <c r="AM1490" s="324"/>
    </row>
    <row r="1491" spans="1:39">
      <c r="A1491" s="324"/>
      <c r="B1491" s="324"/>
      <c r="C1491" s="324"/>
      <c r="D1491" s="324"/>
      <c r="E1491" s="324"/>
      <c r="F1491" s="324"/>
      <c r="G1491" s="324"/>
      <c r="H1491" s="324"/>
      <c r="I1491" s="325"/>
      <c r="J1491" s="324"/>
      <c r="K1491" s="324"/>
      <c r="L1491" s="324"/>
      <c r="M1491" s="324"/>
      <c r="N1491" s="324"/>
      <c r="O1491" s="324"/>
      <c r="P1491" s="324"/>
      <c r="Q1491" s="324"/>
      <c r="R1491" s="324"/>
      <c r="S1491" s="324"/>
      <c r="T1491" s="324"/>
      <c r="U1491" s="324"/>
      <c r="V1491" s="324"/>
      <c r="W1491" s="324"/>
      <c r="X1491" s="324"/>
      <c r="Y1491" s="324"/>
      <c r="Z1491" s="324"/>
      <c r="AA1491" s="324"/>
      <c r="AB1491" s="324"/>
      <c r="AC1491" s="324"/>
      <c r="AD1491" s="324"/>
      <c r="AE1491" s="324"/>
      <c r="AF1491" s="324"/>
      <c r="AG1491" s="324"/>
      <c r="AH1491" s="324"/>
      <c r="AI1491" s="324"/>
      <c r="AJ1491" s="324"/>
      <c r="AK1491" s="324"/>
      <c r="AL1491" s="324"/>
      <c r="AM1491" s="324"/>
    </row>
    <row r="1492" spans="1:39">
      <c r="A1492" s="324"/>
      <c r="B1492" s="324"/>
      <c r="C1492" s="324"/>
      <c r="D1492" s="324"/>
      <c r="E1492" s="324"/>
      <c r="F1492" s="324"/>
      <c r="G1492" s="324"/>
      <c r="H1492" s="324"/>
      <c r="I1492" s="325"/>
      <c r="J1492" s="324"/>
      <c r="K1492" s="324"/>
      <c r="L1492" s="324"/>
      <c r="M1492" s="324"/>
      <c r="N1492" s="324"/>
      <c r="O1492" s="324"/>
      <c r="P1492" s="324"/>
      <c r="Q1492" s="324"/>
      <c r="R1492" s="324"/>
      <c r="S1492" s="324"/>
      <c r="T1492" s="324"/>
      <c r="U1492" s="324"/>
      <c r="V1492" s="324"/>
      <c r="W1492" s="324"/>
      <c r="X1492" s="324"/>
      <c r="Y1492" s="324"/>
      <c r="Z1492" s="324"/>
      <c r="AA1492" s="324"/>
      <c r="AB1492" s="324"/>
      <c r="AC1492" s="324"/>
      <c r="AD1492" s="324"/>
      <c r="AE1492" s="324"/>
      <c r="AF1492" s="324"/>
      <c r="AG1492" s="324"/>
      <c r="AH1492" s="324"/>
      <c r="AI1492" s="324"/>
      <c r="AJ1492" s="324"/>
      <c r="AK1492" s="324"/>
      <c r="AL1492" s="324"/>
      <c r="AM1492" s="324"/>
    </row>
    <row r="1493" spans="1:39">
      <c r="A1493" s="324"/>
      <c r="B1493" s="324"/>
      <c r="C1493" s="324"/>
      <c r="D1493" s="324"/>
      <c r="E1493" s="324"/>
      <c r="F1493" s="324"/>
      <c r="G1493" s="324"/>
      <c r="H1493" s="324"/>
      <c r="I1493" s="325"/>
      <c r="J1493" s="324"/>
      <c r="K1493" s="324"/>
      <c r="L1493" s="324"/>
      <c r="M1493" s="324"/>
      <c r="N1493" s="324"/>
      <c r="O1493" s="324"/>
      <c r="P1493" s="324"/>
      <c r="Q1493" s="324"/>
      <c r="R1493" s="324"/>
      <c r="S1493" s="324"/>
      <c r="T1493" s="324"/>
      <c r="U1493" s="324"/>
      <c r="V1493" s="324"/>
      <c r="W1493" s="324"/>
      <c r="X1493" s="324"/>
      <c r="Y1493" s="324"/>
      <c r="Z1493" s="324"/>
      <c r="AA1493" s="324"/>
      <c r="AB1493" s="324"/>
      <c r="AC1493" s="324"/>
      <c r="AD1493" s="324"/>
      <c r="AE1493" s="324"/>
      <c r="AF1493" s="324"/>
      <c r="AG1493" s="324"/>
      <c r="AH1493" s="324"/>
      <c r="AI1493" s="324"/>
      <c r="AJ1493" s="324"/>
      <c r="AK1493" s="324"/>
      <c r="AL1493" s="324"/>
      <c r="AM1493" s="324"/>
    </row>
    <row r="1494" spans="1:39">
      <c r="A1494" s="324"/>
      <c r="B1494" s="324"/>
      <c r="C1494" s="324"/>
      <c r="D1494" s="324"/>
      <c r="E1494" s="324"/>
      <c r="F1494" s="324"/>
      <c r="G1494" s="324"/>
      <c r="H1494" s="324"/>
      <c r="I1494" s="325"/>
      <c r="J1494" s="324"/>
      <c r="K1494" s="324"/>
      <c r="L1494" s="324"/>
      <c r="M1494" s="324"/>
      <c r="N1494" s="324"/>
      <c r="O1494" s="324"/>
      <c r="P1494" s="324"/>
      <c r="Q1494" s="324"/>
      <c r="R1494" s="324"/>
      <c r="S1494" s="324"/>
      <c r="T1494" s="324"/>
      <c r="U1494" s="324"/>
      <c r="V1494" s="324"/>
      <c r="W1494" s="324"/>
      <c r="X1494" s="324"/>
      <c r="Y1494" s="324"/>
      <c r="Z1494" s="324"/>
      <c r="AA1494" s="324"/>
      <c r="AB1494" s="324"/>
      <c r="AC1494" s="324"/>
      <c r="AD1494" s="324"/>
      <c r="AE1494" s="324"/>
      <c r="AF1494" s="324"/>
      <c r="AG1494" s="324"/>
      <c r="AH1494" s="324"/>
      <c r="AI1494" s="324"/>
      <c r="AJ1494" s="324"/>
      <c r="AK1494" s="324"/>
      <c r="AL1494" s="324"/>
      <c r="AM1494" s="324"/>
    </row>
    <row r="1495" spans="1:39">
      <c r="A1495" s="324"/>
      <c r="B1495" s="324"/>
      <c r="C1495" s="324"/>
      <c r="D1495" s="324"/>
      <c r="E1495" s="324"/>
      <c r="F1495" s="324"/>
      <c r="G1495" s="324"/>
      <c r="H1495" s="324"/>
      <c r="I1495" s="325"/>
      <c r="J1495" s="324"/>
      <c r="K1495" s="324"/>
      <c r="L1495" s="324"/>
      <c r="M1495" s="324"/>
      <c r="N1495" s="324"/>
      <c r="O1495" s="324"/>
      <c r="P1495" s="324"/>
      <c r="Q1495" s="324"/>
      <c r="R1495" s="324"/>
      <c r="S1495" s="324"/>
      <c r="T1495" s="324"/>
      <c r="U1495" s="324"/>
      <c r="V1495" s="324"/>
      <c r="W1495" s="324"/>
      <c r="X1495" s="324"/>
      <c r="Y1495" s="324"/>
      <c r="Z1495" s="324"/>
      <c r="AA1495" s="324"/>
      <c r="AB1495" s="324"/>
      <c r="AC1495" s="324"/>
      <c r="AD1495" s="324"/>
      <c r="AE1495" s="324"/>
      <c r="AF1495" s="324"/>
      <c r="AG1495" s="324"/>
      <c r="AH1495" s="324"/>
      <c r="AI1495" s="324"/>
      <c r="AJ1495" s="324"/>
      <c r="AK1495" s="324"/>
      <c r="AL1495" s="324"/>
      <c r="AM1495" s="324"/>
    </row>
    <row r="1496" spans="1:39">
      <c r="A1496" s="324"/>
      <c r="B1496" s="324"/>
      <c r="C1496" s="324"/>
      <c r="D1496" s="324"/>
      <c r="E1496" s="324"/>
      <c r="F1496" s="324"/>
      <c r="G1496" s="324"/>
      <c r="H1496" s="324"/>
      <c r="I1496" s="325"/>
      <c r="J1496" s="324"/>
      <c r="K1496" s="324"/>
      <c r="L1496" s="324"/>
      <c r="M1496" s="324"/>
      <c r="N1496" s="324"/>
      <c r="O1496" s="324"/>
      <c r="P1496" s="324"/>
      <c r="Q1496" s="324"/>
      <c r="R1496" s="324"/>
      <c r="S1496" s="324"/>
      <c r="T1496" s="324"/>
      <c r="U1496" s="324"/>
      <c r="V1496" s="324"/>
      <c r="W1496" s="324"/>
      <c r="X1496" s="324"/>
      <c r="Y1496" s="324"/>
      <c r="Z1496" s="324"/>
      <c r="AA1496" s="324"/>
      <c r="AB1496" s="324"/>
      <c r="AC1496" s="324"/>
      <c r="AD1496" s="324"/>
      <c r="AE1496" s="324"/>
      <c r="AF1496" s="324"/>
      <c r="AG1496" s="324"/>
      <c r="AH1496" s="324"/>
      <c r="AI1496" s="324"/>
      <c r="AJ1496" s="324"/>
      <c r="AK1496" s="324"/>
      <c r="AL1496" s="324"/>
      <c r="AM1496" s="324"/>
    </row>
    <row r="1497" spans="1:39">
      <c r="A1497" s="324"/>
      <c r="B1497" s="324"/>
      <c r="C1497" s="324"/>
      <c r="D1497" s="324"/>
      <c r="E1497" s="324"/>
      <c r="F1497" s="324"/>
      <c r="G1497" s="324"/>
      <c r="H1497" s="324"/>
      <c r="I1497" s="325"/>
      <c r="J1497" s="324"/>
      <c r="K1497" s="324"/>
      <c r="L1497" s="324"/>
      <c r="M1497" s="324"/>
      <c r="N1497" s="324"/>
      <c r="O1497" s="324"/>
      <c r="P1497" s="324"/>
      <c r="Q1497" s="324"/>
      <c r="R1497" s="324"/>
      <c r="S1497" s="324"/>
      <c r="T1497" s="324"/>
      <c r="U1497" s="324"/>
      <c r="V1497" s="324"/>
      <c r="W1497" s="324"/>
      <c r="X1497" s="324"/>
      <c r="Y1497" s="324"/>
      <c r="Z1497" s="324"/>
      <c r="AA1497" s="324"/>
      <c r="AB1497" s="324"/>
      <c r="AC1497" s="324"/>
      <c r="AD1497" s="324"/>
      <c r="AE1497" s="324"/>
      <c r="AF1497" s="324"/>
      <c r="AG1497" s="324"/>
      <c r="AH1497" s="324"/>
      <c r="AI1497" s="324"/>
      <c r="AJ1497" s="324"/>
      <c r="AK1497" s="324"/>
      <c r="AL1497" s="324"/>
      <c r="AM1497" s="324"/>
    </row>
    <row r="1498" spans="1:39">
      <c r="A1498" s="324"/>
      <c r="B1498" s="324"/>
      <c r="C1498" s="324"/>
      <c r="D1498" s="324"/>
      <c r="E1498" s="324"/>
      <c r="F1498" s="324"/>
      <c r="G1498" s="324"/>
      <c r="H1498" s="324"/>
      <c r="I1498" s="325"/>
      <c r="J1498" s="324"/>
      <c r="K1498" s="324"/>
      <c r="L1498" s="324"/>
      <c r="M1498" s="324"/>
      <c r="N1498" s="324"/>
      <c r="O1498" s="324"/>
      <c r="P1498" s="324"/>
      <c r="Q1498" s="324"/>
      <c r="R1498" s="324"/>
      <c r="S1498" s="324"/>
      <c r="T1498" s="324"/>
      <c r="U1498" s="324"/>
      <c r="V1498" s="324"/>
      <c r="W1498" s="324"/>
      <c r="X1498" s="324"/>
      <c r="Y1498" s="324"/>
      <c r="Z1498" s="324"/>
      <c r="AA1498" s="324"/>
      <c r="AB1498" s="324"/>
      <c r="AC1498" s="324"/>
      <c r="AD1498" s="324"/>
      <c r="AE1498" s="324"/>
      <c r="AF1498" s="324"/>
      <c r="AG1498" s="324"/>
      <c r="AH1498" s="324"/>
      <c r="AI1498" s="324"/>
      <c r="AJ1498" s="324"/>
      <c r="AK1498" s="324"/>
      <c r="AL1498" s="324"/>
      <c r="AM1498" s="324"/>
    </row>
    <row r="1499" spans="1:39">
      <c r="A1499" s="324"/>
      <c r="B1499" s="324"/>
      <c r="C1499" s="324"/>
      <c r="D1499" s="324"/>
      <c r="E1499" s="324"/>
      <c r="F1499" s="324"/>
      <c r="G1499" s="324"/>
      <c r="H1499" s="324"/>
      <c r="I1499" s="325"/>
      <c r="J1499" s="324"/>
      <c r="K1499" s="324"/>
      <c r="L1499" s="324"/>
      <c r="M1499" s="324"/>
      <c r="N1499" s="324"/>
      <c r="O1499" s="324"/>
      <c r="P1499" s="324"/>
      <c r="Q1499" s="324"/>
      <c r="R1499" s="324"/>
      <c r="S1499" s="324"/>
      <c r="T1499" s="324"/>
      <c r="U1499" s="324"/>
      <c r="V1499" s="324"/>
      <c r="W1499" s="324"/>
      <c r="X1499" s="324"/>
      <c r="Y1499" s="324"/>
      <c r="Z1499" s="324"/>
      <c r="AA1499" s="324"/>
      <c r="AB1499" s="324"/>
      <c r="AC1499" s="324"/>
      <c r="AD1499" s="324"/>
      <c r="AE1499" s="324"/>
      <c r="AF1499" s="324"/>
      <c r="AG1499" s="324"/>
      <c r="AH1499" s="324"/>
      <c r="AI1499" s="324"/>
      <c r="AJ1499" s="324"/>
      <c r="AK1499" s="324"/>
      <c r="AL1499" s="324"/>
      <c r="AM1499" s="324"/>
    </row>
    <row r="1500" spans="1:39">
      <c r="A1500" s="324"/>
      <c r="B1500" s="324"/>
      <c r="C1500" s="324"/>
      <c r="D1500" s="324"/>
      <c r="E1500" s="324"/>
      <c r="F1500" s="324"/>
      <c r="G1500" s="324"/>
      <c r="H1500" s="324"/>
      <c r="I1500" s="325"/>
      <c r="J1500" s="324"/>
      <c r="K1500" s="324"/>
      <c r="L1500" s="324"/>
      <c r="M1500" s="324"/>
      <c r="N1500" s="324"/>
      <c r="O1500" s="324"/>
      <c r="P1500" s="324"/>
      <c r="Q1500" s="324"/>
      <c r="R1500" s="324"/>
      <c r="S1500" s="324"/>
      <c r="T1500" s="324"/>
      <c r="U1500" s="324"/>
      <c r="V1500" s="324"/>
      <c r="W1500" s="324"/>
      <c r="X1500" s="324"/>
      <c r="Y1500" s="324"/>
      <c r="Z1500" s="324"/>
      <c r="AA1500" s="324"/>
      <c r="AB1500" s="324"/>
      <c r="AC1500" s="324"/>
      <c r="AD1500" s="324"/>
      <c r="AE1500" s="324"/>
      <c r="AF1500" s="324"/>
      <c r="AG1500" s="324"/>
      <c r="AH1500" s="324"/>
      <c r="AI1500" s="324"/>
      <c r="AJ1500" s="324"/>
      <c r="AK1500" s="324"/>
      <c r="AL1500" s="324"/>
      <c r="AM1500" s="324"/>
    </row>
    <row r="1501" spans="1:39">
      <c r="A1501" s="324"/>
      <c r="B1501" s="324"/>
      <c r="C1501" s="324"/>
      <c r="D1501" s="324"/>
      <c r="E1501" s="324"/>
      <c r="F1501" s="324"/>
      <c r="G1501" s="324"/>
      <c r="H1501" s="324"/>
      <c r="I1501" s="325"/>
      <c r="J1501" s="324"/>
      <c r="K1501" s="324"/>
      <c r="L1501" s="324"/>
      <c r="M1501" s="324"/>
      <c r="N1501" s="324"/>
      <c r="O1501" s="324"/>
      <c r="P1501" s="324"/>
      <c r="Q1501" s="324"/>
      <c r="R1501" s="324"/>
      <c r="S1501" s="324"/>
      <c r="T1501" s="324"/>
      <c r="U1501" s="324"/>
      <c r="V1501" s="324"/>
      <c r="W1501" s="324"/>
      <c r="X1501" s="324"/>
      <c r="Y1501" s="324"/>
      <c r="Z1501" s="324"/>
      <c r="AA1501" s="324"/>
      <c r="AB1501" s="324"/>
      <c r="AC1501" s="324"/>
      <c r="AD1501" s="324"/>
      <c r="AE1501" s="324"/>
      <c r="AF1501" s="324"/>
      <c r="AG1501" s="324"/>
      <c r="AH1501" s="324"/>
      <c r="AI1501" s="324"/>
      <c r="AJ1501" s="324"/>
      <c r="AK1501" s="324"/>
      <c r="AL1501" s="324"/>
      <c r="AM1501" s="324"/>
    </row>
    <row r="1502" spans="1:39">
      <c r="A1502" s="324"/>
      <c r="B1502" s="324"/>
      <c r="C1502" s="324"/>
      <c r="D1502" s="324"/>
      <c r="E1502" s="324"/>
      <c r="F1502" s="324"/>
      <c r="G1502" s="324"/>
      <c r="H1502" s="324"/>
      <c r="I1502" s="325"/>
      <c r="J1502" s="324"/>
      <c r="K1502" s="324"/>
      <c r="L1502" s="324"/>
      <c r="M1502" s="324"/>
      <c r="N1502" s="324"/>
      <c r="O1502" s="324"/>
      <c r="P1502" s="324"/>
      <c r="Q1502" s="324"/>
      <c r="R1502" s="324"/>
      <c r="S1502" s="324"/>
      <c r="T1502" s="324"/>
      <c r="U1502" s="324"/>
      <c r="V1502" s="324"/>
      <c r="W1502" s="324"/>
      <c r="X1502" s="324"/>
      <c r="Y1502" s="324"/>
      <c r="Z1502" s="324"/>
      <c r="AA1502" s="324"/>
      <c r="AB1502" s="324"/>
      <c r="AC1502" s="324"/>
      <c r="AD1502" s="324"/>
      <c r="AE1502" s="324"/>
      <c r="AF1502" s="324"/>
      <c r="AG1502" s="324"/>
      <c r="AH1502" s="324"/>
      <c r="AI1502" s="324"/>
      <c r="AJ1502" s="324"/>
      <c r="AK1502" s="324"/>
      <c r="AL1502" s="324"/>
      <c r="AM1502" s="324"/>
    </row>
    <row r="1503" spans="1:39">
      <c r="A1503" s="324"/>
      <c r="B1503" s="324"/>
      <c r="C1503" s="324"/>
      <c r="D1503" s="324"/>
      <c r="E1503" s="324"/>
      <c r="F1503" s="324"/>
      <c r="G1503" s="324"/>
      <c r="H1503" s="324"/>
      <c r="I1503" s="325"/>
      <c r="J1503" s="324"/>
      <c r="K1503" s="324"/>
      <c r="L1503" s="324"/>
      <c r="M1503" s="324"/>
      <c r="N1503" s="324"/>
      <c r="O1503" s="324"/>
      <c r="P1503" s="324"/>
      <c r="Q1503" s="324"/>
      <c r="R1503" s="324"/>
      <c r="S1503" s="324"/>
      <c r="T1503" s="324"/>
      <c r="U1503" s="324"/>
      <c r="V1503" s="324"/>
      <c r="W1503" s="324"/>
      <c r="X1503" s="324"/>
      <c r="Y1503" s="324"/>
      <c r="Z1503" s="324"/>
      <c r="AA1503" s="324"/>
      <c r="AB1503" s="324"/>
      <c r="AC1503" s="324"/>
      <c r="AD1503" s="324"/>
      <c r="AE1503" s="324"/>
      <c r="AF1503" s="324"/>
      <c r="AG1503" s="324"/>
      <c r="AH1503" s="324"/>
      <c r="AI1503" s="324"/>
      <c r="AJ1503" s="324"/>
      <c r="AK1503" s="324"/>
      <c r="AL1503" s="324"/>
      <c r="AM1503" s="324"/>
    </row>
    <row r="1504" spans="1:39">
      <c r="A1504" s="324"/>
      <c r="B1504" s="324"/>
      <c r="C1504" s="324"/>
      <c r="D1504" s="324"/>
      <c r="E1504" s="324"/>
      <c r="F1504" s="324"/>
      <c r="G1504" s="324"/>
      <c r="H1504" s="324"/>
      <c r="I1504" s="325"/>
      <c r="J1504" s="324"/>
      <c r="K1504" s="324"/>
      <c r="L1504" s="324"/>
      <c r="M1504" s="324"/>
      <c r="N1504" s="324"/>
      <c r="O1504" s="324"/>
      <c r="P1504" s="324"/>
      <c r="Q1504" s="324"/>
      <c r="R1504" s="324"/>
      <c r="S1504" s="324"/>
      <c r="T1504" s="324"/>
      <c r="U1504" s="324"/>
      <c r="V1504" s="324"/>
      <c r="W1504" s="324"/>
      <c r="X1504" s="324"/>
      <c r="Y1504" s="324"/>
      <c r="Z1504" s="324"/>
      <c r="AA1504" s="324"/>
      <c r="AB1504" s="324"/>
      <c r="AC1504" s="324"/>
      <c r="AD1504" s="324"/>
      <c r="AE1504" s="324"/>
      <c r="AF1504" s="324"/>
      <c r="AG1504" s="324"/>
      <c r="AH1504" s="324"/>
      <c r="AI1504" s="324"/>
      <c r="AJ1504" s="324"/>
      <c r="AK1504" s="324"/>
      <c r="AL1504" s="324"/>
      <c r="AM1504" s="324"/>
    </row>
    <row r="1505" spans="1:39">
      <c r="A1505" s="324"/>
      <c r="B1505" s="324"/>
      <c r="C1505" s="324"/>
      <c r="D1505" s="324"/>
      <c r="E1505" s="324"/>
      <c r="F1505" s="324"/>
      <c r="G1505" s="324"/>
      <c r="H1505" s="324"/>
      <c r="I1505" s="325"/>
      <c r="J1505" s="324"/>
      <c r="K1505" s="324"/>
      <c r="L1505" s="324"/>
      <c r="M1505" s="324"/>
      <c r="N1505" s="324"/>
      <c r="O1505" s="324"/>
      <c r="P1505" s="324"/>
      <c r="Q1505" s="324"/>
      <c r="R1505" s="324"/>
      <c r="S1505" s="324"/>
      <c r="T1505" s="324"/>
      <c r="U1505" s="324"/>
      <c r="V1505" s="324"/>
      <c r="W1505" s="324"/>
      <c r="X1505" s="324"/>
      <c r="Y1505" s="324"/>
      <c r="Z1505" s="324"/>
      <c r="AA1505" s="324"/>
      <c r="AB1505" s="324"/>
      <c r="AC1505" s="324"/>
      <c r="AD1505" s="324"/>
      <c r="AE1505" s="324"/>
      <c r="AF1505" s="324"/>
      <c r="AG1505" s="324"/>
      <c r="AH1505" s="324"/>
      <c r="AI1505" s="324"/>
      <c r="AJ1505" s="324"/>
      <c r="AK1505" s="324"/>
      <c r="AL1505" s="324"/>
      <c r="AM1505" s="324"/>
    </row>
    <row r="1506" spans="1:39">
      <c r="A1506" s="324"/>
      <c r="B1506" s="324"/>
      <c r="C1506" s="324"/>
      <c r="D1506" s="324"/>
      <c r="E1506" s="324"/>
      <c r="F1506" s="324"/>
      <c r="G1506" s="324"/>
      <c r="H1506" s="324"/>
      <c r="I1506" s="325"/>
      <c r="J1506" s="324"/>
      <c r="K1506" s="324"/>
      <c r="L1506" s="324"/>
      <c r="M1506" s="324"/>
      <c r="N1506" s="324"/>
      <c r="O1506" s="324"/>
      <c r="P1506" s="324"/>
      <c r="Q1506" s="324"/>
      <c r="R1506" s="324"/>
      <c r="S1506" s="324"/>
      <c r="T1506" s="324"/>
      <c r="U1506" s="324"/>
      <c r="V1506" s="324"/>
      <c r="W1506" s="324"/>
      <c r="X1506" s="324"/>
      <c r="Y1506" s="324"/>
      <c r="Z1506" s="324"/>
      <c r="AA1506" s="324"/>
      <c r="AB1506" s="324"/>
      <c r="AC1506" s="324"/>
      <c r="AD1506" s="324"/>
      <c r="AE1506" s="324"/>
      <c r="AF1506" s="324"/>
      <c r="AG1506" s="324"/>
      <c r="AH1506" s="324"/>
      <c r="AI1506" s="324"/>
      <c r="AJ1506" s="324"/>
      <c r="AK1506" s="324"/>
      <c r="AL1506" s="324"/>
      <c r="AM1506" s="324"/>
    </row>
    <row r="1507" spans="1:39">
      <c r="A1507" s="324"/>
      <c r="B1507" s="324"/>
      <c r="C1507" s="324"/>
      <c r="D1507" s="324"/>
      <c r="E1507" s="324"/>
      <c r="F1507" s="324"/>
      <c r="G1507" s="324"/>
      <c r="H1507" s="324"/>
      <c r="I1507" s="325"/>
      <c r="J1507" s="324"/>
      <c r="K1507" s="324"/>
      <c r="L1507" s="324"/>
      <c r="M1507" s="324"/>
      <c r="N1507" s="324"/>
      <c r="O1507" s="324"/>
      <c r="P1507" s="324"/>
      <c r="Q1507" s="324"/>
      <c r="R1507" s="324"/>
      <c r="S1507" s="324"/>
      <c r="T1507" s="324"/>
      <c r="U1507" s="324"/>
      <c r="V1507" s="324"/>
      <c r="W1507" s="324"/>
      <c r="X1507" s="324"/>
      <c r="Y1507" s="324"/>
      <c r="Z1507" s="324"/>
      <c r="AA1507" s="324"/>
      <c r="AB1507" s="324"/>
      <c r="AC1507" s="324"/>
      <c r="AD1507" s="324"/>
      <c r="AE1507" s="324"/>
      <c r="AF1507" s="324"/>
      <c r="AG1507" s="324"/>
      <c r="AH1507" s="324"/>
      <c r="AI1507" s="324"/>
      <c r="AJ1507" s="324"/>
      <c r="AK1507" s="324"/>
      <c r="AL1507" s="324"/>
      <c r="AM1507" s="324"/>
    </row>
    <row r="1508" spans="1:39">
      <c r="A1508" s="324"/>
      <c r="B1508" s="324"/>
      <c r="C1508" s="324"/>
      <c r="D1508" s="324"/>
      <c r="E1508" s="324"/>
      <c r="F1508" s="324"/>
      <c r="G1508" s="324"/>
      <c r="H1508" s="324"/>
      <c r="I1508" s="325"/>
      <c r="J1508" s="324"/>
      <c r="K1508" s="324"/>
      <c r="L1508" s="324"/>
      <c r="M1508" s="324"/>
      <c r="N1508" s="324"/>
      <c r="O1508" s="324"/>
      <c r="P1508" s="324"/>
      <c r="Q1508" s="324"/>
      <c r="R1508" s="324"/>
      <c r="S1508" s="324"/>
      <c r="T1508" s="324"/>
      <c r="U1508" s="324"/>
      <c r="V1508" s="324"/>
      <c r="W1508" s="324"/>
      <c r="X1508" s="324"/>
      <c r="Y1508" s="324"/>
      <c r="Z1508" s="324"/>
      <c r="AA1508" s="324"/>
      <c r="AB1508" s="324"/>
      <c r="AC1508" s="324"/>
      <c r="AD1508" s="324"/>
      <c r="AE1508" s="324"/>
      <c r="AF1508" s="324"/>
      <c r="AG1508" s="324"/>
      <c r="AH1508" s="324"/>
      <c r="AI1508" s="324"/>
      <c r="AJ1508" s="324"/>
      <c r="AK1508" s="324"/>
      <c r="AL1508" s="324"/>
      <c r="AM1508" s="324"/>
    </row>
    <row r="1509" spans="1:39">
      <c r="A1509" s="324"/>
      <c r="B1509" s="324"/>
      <c r="C1509" s="324"/>
      <c r="D1509" s="324"/>
      <c r="E1509" s="324"/>
      <c r="F1509" s="324"/>
      <c r="G1509" s="324"/>
      <c r="H1509" s="324"/>
      <c r="I1509" s="325"/>
      <c r="J1509" s="324"/>
      <c r="K1509" s="324"/>
      <c r="L1509" s="324"/>
      <c r="M1509" s="324"/>
      <c r="N1509" s="324"/>
      <c r="O1509" s="324"/>
      <c r="P1509" s="324"/>
      <c r="Q1509" s="324"/>
      <c r="R1509" s="324"/>
      <c r="S1509" s="324"/>
      <c r="T1509" s="324"/>
      <c r="U1509" s="324"/>
      <c r="V1509" s="324"/>
      <c r="W1509" s="324"/>
      <c r="X1509" s="324"/>
      <c r="Y1509" s="324"/>
      <c r="Z1509" s="324"/>
      <c r="AA1509" s="324"/>
      <c r="AB1509" s="324"/>
      <c r="AC1509" s="324"/>
      <c r="AD1509" s="324"/>
      <c r="AE1509" s="324"/>
      <c r="AF1509" s="324"/>
      <c r="AG1509" s="324"/>
      <c r="AH1509" s="324"/>
      <c r="AI1509" s="324"/>
      <c r="AJ1509" s="324"/>
      <c r="AK1509" s="324"/>
      <c r="AL1509" s="324"/>
      <c r="AM1509" s="324"/>
    </row>
    <row r="1510" spans="1:39">
      <c r="A1510" s="324"/>
      <c r="B1510" s="324"/>
      <c r="C1510" s="324"/>
      <c r="D1510" s="324"/>
      <c r="E1510" s="324"/>
      <c r="F1510" s="324"/>
      <c r="G1510" s="324"/>
      <c r="H1510" s="324"/>
      <c r="I1510" s="325"/>
      <c r="J1510" s="324"/>
      <c r="K1510" s="324"/>
      <c r="L1510" s="324"/>
      <c r="M1510" s="324"/>
      <c r="N1510" s="324"/>
      <c r="O1510" s="324"/>
      <c r="P1510" s="324"/>
      <c r="Q1510" s="324"/>
      <c r="R1510" s="324"/>
      <c r="S1510" s="324"/>
      <c r="T1510" s="324"/>
      <c r="U1510" s="324"/>
      <c r="V1510" s="324"/>
      <c r="W1510" s="324"/>
      <c r="X1510" s="324"/>
      <c r="Y1510" s="324"/>
      <c r="Z1510" s="324"/>
      <c r="AA1510" s="324"/>
      <c r="AB1510" s="324"/>
      <c r="AC1510" s="324"/>
      <c r="AD1510" s="324"/>
      <c r="AE1510" s="324"/>
      <c r="AF1510" s="324"/>
      <c r="AG1510" s="324"/>
      <c r="AH1510" s="324"/>
      <c r="AI1510" s="324"/>
      <c r="AJ1510" s="324"/>
      <c r="AK1510" s="324"/>
      <c r="AL1510" s="324"/>
      <c r="AM1510" s="324"/>
    </row>
    <row r="1511" spans="1:39">
      <c r="A1511" s="324"/>
      <c r="B1511" s="324"/>
      <c r="C1511" s="324"/>
      <c r="D1511" s="324"/>
      <c r="E1511" s="324"/>
      <c r="F1511" s="324"/>
      <c r="G1511" s="324"/>
      <c r="H1511" s="324"/>
      <c r="I1511" s="325"/>
      <c r="J1511" s="324"/>
      <c r="K1511" s="324"/>
      <c r="L1511" s="324"/>
      <c r="M1511" s="324"/>
      <c r="N1511" s="324"/>
      <c r="O1511" s="324"/>
      <c r="P1511" s="324"/>
      <c r="Q1511" s="324"/>
      <c r="R1511" s="324"/>
      <c r="S1511" s="324"/>
      <c r="T1511" s="324"/>
      <c r="U1511" s="324"/>
      <c r="V1511" s="324"/>
      <c r="W1511" s="324"/>
      <c r="X1511" s="324"/>
      <c r="Y1511" s="324"/>
      <c r="Z1511" s="324"/>
      <c r="AA1511" s="324"/>
      <c r="AB1511" s="324"/>
      <c r="AC1511" s="324"/>
      <c r="AD1511" s="324"/>
      <c r="AE1511" s="324"/>
      <c r="AF1511" s="324"/>
      <c r="AG1511" s="324"/>
      <c r="AH1511" s="324"/>
      <c r="AI1511" s="324"/>
      <c r="AJ1511" s="324"/>
      <c r="AK1511" s="324"/>
      <c r="AL1511" s="324"/>
      <c r="AM1511" s="324"/>
    </row>
    <row r="1512" spans="1:39">
      <c r="A1512" s="324"/>
      <c r="B1512" s="324"/>
      <c r="C1512" s="324"/>
      <c r="D1512" s="324"/>
      <c r="E1512" s="324"/>
      <c r="F1512" s="324"/>
      <c r="G1512" s="324"/>
      <c r="H1512" s="324"/>
      <c r="I1512" s="325"/>
      <c r="J1512" s="324"/>
      <c r="K1512" s="324"/>
      <c r="L1512" s="324"/>
      <c r="M1512" s="324"/>
      <c r="N1512" s="324"/>
      <c r="O1512" s="324"/>
      <c r="P1512" s="324"/>
      <c r="Q1512" s="324"/>
      <c r="R1512" s="324"/>
      <c r="S1512" s="324"/>
      <c r="T1512" s="324"/>
      <c r="U1512" s="324"/>
      <c r="V1512" s="324"/>
      <c r="W1512" s="324"/>
      <c r="X1512" s="324"/>
      <c r="Y1512" s="324"/>
      <c r="Z1512" s="324"/>
      <c r="AA1512" s="324"/>
      <c r="AB1512" s="324"/>
      <c r="AC1512" s="324"/>
      <c r="AD1512" s="324"/>
      <c r="AE1512" s="324"/>
      <c r="AF1512" s="324"/>
      <c r="AG1512" s="324"/>
      <c r="AH1512" s="324"/>
      <c r="AI1512" s="324"/>
      <c r="AJ1512" s="324"/>
      <c r="AK1512" s="324"/>
      <c r="AL1512" s="324"/>
      <c r="AM1512" s="324"/>
    </row>
    <row r="1513" spans="1:39">
      <c r="A1513" s="324"/>
      <c r="B1513" s="324"/>
      <c r="C1513" s="324"/>
      <c r="D1513" s="324"/>
      <c r="E1513" s="324"/>
      <c r="F1513" s="324"/>
      <c r="G1513" s="324"/>
      <c r="H1513" s="324"/>
      <c r="I1513" s="325"/>
      <c r="J1513" s="324"/>
      <c r="K1513" s="324"/>
      <c r="L1513" s="324"/>
      <c r="M1513" s="324"/>
      <c r="N1513" s="324"/>
      <c r="O1513" s="324"/>
      <c r="P1513" s="324"/>
      <c r="Q1513" s="324"/>
      <c r="R1513" s="324"/>
      <c r="S1513" s="324"/>
      <c r="T1513" s="324"/>
      <c r="U1513" s="324"/>
      <c r="V1513" s="324"/>
      <c r="W1513" s="324"/>
      <c r="X1513" s="324"/>
      <c r="Y1513" s="324"/>
      <c r="Z1513" s="324"/>
      <c r="AA1513" s="324"/>
      <c r="AB1513" s="324"/>
      <c r="AC1513" s="324"/>
      <c r="AD1513" s="324"/>
      <c r="AE1513" s="324"/>
      <c r="AF1513" s="324"/>
      <c r="AG1513" s="324"/>
      <c r="AH1513" s="324"/>
      <c r="AI1513" s="324"/>
      <c r="AJ1513" s="324"/>
      <c r="AK1513" s="324"/>
      <c r="AL1513" s="324"/>
      <c r="AM1513" s="324"/>
    </row>
    <row r="1514" spans="1:39">
      <c r="A1514" s="324"/>
      <c r="B1514" s="324"/>
      <c r="C1514" s="324"/>
      <c r="D1514" s="324"/>
      <c r="E1514" s="324"/>
      <c r="F1514" s="324"/>
      <c r="G1514" s="324"/>
      <c r="H1514" s="324"/>
      <c r="I1514" s="325"/>
      <c r="J1514" s="324"/>
      <c r="K1514" s="324"/>
      <c r="L1514" s="324"/>
      <c r="M1514" s="324"/>
      <c r="N1514" s="324"/>
      <c r="O1514" s="324"/>
      <c r="P1514" s="324"/>
      <c r="Q1514" s="324"/>
      <c r="R1514" s="324"/>
      <c r="S1514" s="324"/>
      <c r="T1514" s="324"/>
      <c r="U1514" s="324"/>
      <c r="V1514" s="324"/>
      <c r="W1514" s="324"/>
      <c r="X1514" s="324"/>
      <c r="Y1514" s="324"/>
      <c r="Z1514" s="324"/>
      <c r="AA1514" s="324"/>
      <c r="AB1514" s="324"/>
      <c r="AC1514" s="324"/>
      <c r="AD1514" s="324"/>
      <c r="AE1514" s="324"/>
      <c r="AF1514" s="324"/>
      <c r="AG1514" s="324"/>
      <c r="AH1514" s="324"/>
      <c r="AI1514" s="324"/>
      <c r="AJ1514" s="324"/>
      <c r="AK1514" s="324"/>
      <c r="AL1514" s="324"/>
      <c r="AM1514" s="324"/>
    </row>
    <row r="1515" spans="1:39">
      <c r="A1515" s="324"/>
      <c r="B1515" s="324"/>
      <c r="C1515" s="324"/>
      <c r="D1515" s="324"/>
      <c r="E1515" s="324"/>
      <c r="F1515" s="324"/>
      <c r="G1515" s="324"/>
      <c r="H1515" s="324"/>
      <c r="I1515" s="325"/>
      <c r="J1515" s="324"/>
      <c r="K1515" s="324"/>
      <c r="L1515" s="324"/>
      <c r="M1515" s="324"/>
      <c r="N1515" s="324"/>
      <c r="O1515" s="324"/>
      <c r="P1515" s="324"/>
      <c r="Q1515" s="324"/>
      <c r="R1515" s="324"/>
      <c r="S1515" s="324"/>
      <c r="T1515" s="324"/>
      <c r="U1515" s="324"/>
      <c r="V1515" s="324"/>
      <c r="W1515" s="324"/>
      <c r="X1515" s="324"/>
      <c r="Y1515" s="324"/>
      <c r="Z1515" s="324"/>
      <c r="AA1515" s="324"/>
      <c r="AB1515" s="324"/>
      <c r="AC1515" s="324"/>
      <c r="AD1515" s="324"/>
      <c r="AE1515" s="324"/>
      <c r="AF1515" s="324"/>
      <c r="AG1515" s="324"/>
      <c r="AH1515" s="324"/>
      <c r="AI1515" s="324"/>
      <c r="AJ1515" s="324"/>
      <c r="AK1515" s="324"/>
      <c r="AL1515" s="324"/>
      <c r="AM1515" s="324"/>
    </row>
    <row r="1516" spans="1:39">
      <c r="A1516" s="324"/>
      <c r="B1516" s="324"/>
      <c r="C1516" s="324"/>
      <c r="D1516" s="324"/>
      <c r="E1516" s="324"/>
      <c r="F1516" s="324"/>
      <c r="G1516" s="324"/>
      <c r="H1516" s="324"/>
      <c r="I1516" s="325"/>
      <c r="J1516" s="324"/>
      <c r="K1516" s="324"/>
      <c r="L1516" s="324"/>
      <c r="M1516" s="324"/>
      <c r="N1516" s="324"/>
      <c r="O1516" s="324"/>
      <c r="P1516" s="324"/>
      <c r="Q1516" s="324"/>
      <c r="R1516" s="324"/>
      <c r="S1516" s="324"/>
      <c r="T1516" s="324"/>
      <c r="U1516" s="324"/>
      <c r="V1516" s="324"/>
      <c r="W1516" s="324"/>
      <c r="X1516" s="324"/>
      <c r="Y1516" s="324"/>
      <c r="Z1516" s="324"/>
      <c r="AA1516" s="324"/>
      <c r="AB1516" s="324"/>
      <c r="AC1516" s="324"/>
      <c r="AD1516" s="324"/>
      <c r="AE1516" s="324"/>
      <c r="AF1516" s="324"/>
      <c r="AG1516" s="324"/>
      <c r="AH1516" s="324"/>
      <c r="AI1516" s="324"/>
      <c r="AJ1516" s="324"/>
      <c r="AK1516" s="324"/>
      <c r="AL1516" s="324"/>
      <c r="AM1516" s="324"/>
    </row>
    <row r="1517" spans="1:39">
      <c r="A1517" s="324"/>
      <c r="B1517" s="324"/>
      <c r="C1517" s="324"/>
      <c r="D1517" s="324"/>
      <c r="E1517" s="324"/>
      <c r="F1517" s="324"/>
      <c r="G1517" s="324"/>
      <c r="H1517" s="324"/>
      <c r="I1517" s="325"/>
      <c r="J1517" s="324"/>
      <c r="K1517" s="324"/>
      <c r="L1517" s="324"/>
      <c r="M1517" s="324"/>
      <c r="N1517" s="324"/>
      <c r="O1517" s="324"/>
      <c r="P1517" s="324"/>
      <c r="Q1517" s="324"/>
      <c r="R1517" s="324"/>
      <c r="S1517" s="324"/>
      <c r="T1517" s="324"/>
      <c r="U1517" s="324"/>
      <c r="V1517" s="324"/>
      <c r="W1517" s="324"/>
      <c r="X1517" s="324"/>
      <c r="Y1517" s="324"/>
      <c r="Z1517" s="324"/>
      <c r="AA1517" s="324"/>
      <c r="AB1517" s="324"/>
      <c r="AC1517" s="324"/>
      <c r="AD1517" s="324"/>
      <c r="AE1517" s="324"/>
      <c r="AF1517" s="324"/>
      <c r="AG1517" s="324"/>
      <c r="AH1517" s="324"/>
      <c r="AI1517" s="324"/>
      <c r="AJ1517" s="324"/>
      <c r="AK1517" s="324"/>
      <c r="AL1517" s="324"/>
      <c r="AM1517" s="324"/>
    </row>
    <row r="1518" spans="1:39">
      <c r="A1518" s="324"/>
      <c r="B1518" s="324"/>
      <c r="C1518" s="324"/>
      <c r="D1518" s="324"/>
      <c r="E1518" s="324"/>
      <c r="F1518" s="324"/>
      <c r="G1518" s="324"/>
      <c r="H1518" s="324"/>
      <c r="I1518" s="325"/>
      <c r="J1518" s="324"/>
      <c r="K1518" s="324"/>
      <c r="L1518" s="324"/>
      <c r="M1518" s="324"/>
      <c r="N1518" s="324"/>
      <c r="O1518" s="324"/>
      <c r="P1518" s="324"/>
      <c r="Q1518" s="324"/>
      <c r="R1518" s="324"/>
      <c r="S1518" s="324"/>
      <c r="T1518" s="324"/>
      <c r="U1518" s="324"/>
      <c r="V1518" s="324"/>
      <c r="W1518" s="324"/>
      <c r="X1518" s="324"/>
      <c r="Y1518" s="324"/>
      <c r="Z1518" s="324"/>
      <c r="AA1518" s="324"/>
      <c r="AB1518" s="324"/>
      <c r="AC1518" s="324"/>
      <c r="AD1518" s="324"/>
      <c r="AE1518" s="324"/>
      <c r="AF1518" s="324"/>
      <c r="AG1518" s="324"/>
      <c r="AH1518" s="324"/>
      <c r="AI1518" s="324"/>
      <c r="AJ1518" s="324"/>
      <c r="AK1518" s="324"/>
      <c r="AL1518" s="324"/>
      <c r="AM1518" s="324"/>
    </row>
    <row r="1519" spans="1:39">
      <c r="A1519" s="324"/>
      <c r="B1519" s="324"/>
      <c r="C1519" s="324"/>
      <c r="D1519" s="324"/>
      <c r="E1519" s="324"/>
      <c r="F1519" s="324"/>
      <c r="G1519" s="324"/>
      <c r="H1519" s="324"/>
      <c r="I1519" s="325"/>
      <c r="J1519" s="324"/>
      <c r="K1519" s="324"/>
      <c r="L1519" s="324"/>
      <c r="M1519" s="324"/>
      <c r="N1519" s="324"/>
      <c r="O1519" s="324"/>
      <c r="P1519" s="324"/>
      <c r="Q1519" s="324"/>
      <c r="R1519" s="324"/>
      <c r="S1519" s="324"/>
      <c r="T1519" s="324"/>
      <c r="U1519" s="324"/>
      <c r="V1519" s="324"/>
      <c r="W1519" s="324"/>
      <c r="X1519" s="324"/>
      <c r="Y1519" s="324"/>
      <c r="Z1519" s="324"/>
      <c r="AA1519" s="324"/>
      <c r="AB1519" s="324"/>
      <c r="AC1519" s="324"/>
      <c r="AD1519" s="324"/>
      <c r="AE1519" s="324"/>
      <c r="AF1519" s="324"/>
      <c r="AG1519" s="324"/>
      <c r="AH1519" s="324"/>
      <c r="AI1519" s="324"/>
      <c r="AJ1519" s="324"/>
      <c r="AK1519" s="324"/>
      <c r="AL1519" s="324"/>
      <c r="AM1519" s="324"/>
    </row>
    <row r="1520" spans="1:39">
      <c r="A1520" s="324"/>
      <c r="B1520" s="324"/>
      <c r="C1520" s="324"/>
      <c r="D1520" s="324"/>
      <c r="E1520" s="324"/>
      <c r="F1520" s="324"/>
      <c r="G1520" s="324"/>
      <c r="H1520" s="324"/>
      <c r="I1520" s="325"/>
      <c r="J1520" s="324"/>
      <c r="K1520" s="324"/>
      <c r="L1520" s="324"/>
      <c r="M1520" s="324"/>
      <c r="N1520" s="324"/>
      <c r="O1520" s="324"/>
      <c r="P1520" s="324"/>
      <c r="Q1520" s="324"/>
      <c r="R1520" s="324"/>
      <c r="S1520" s="324"/>
      <c r="T1520" s="324"/>
      <c r="U1520" s="324"/>
      <c r="V1520" s="324"/>
      <c r="W1520" s="324"/>
      <c r="X1520" s="324"/>
      <c r="Y1520" s="324"/>
      <c r="Z1520" s="324"/>
      <c r="AA1520" s="324"/>
      <c r="AB1520" s="324"/>
      <c r="AC1520" s="324"/>
      <c r="AD1520" s="324"/>
      <c r="AE1520" s="324"/>
      <c r="AF1520" s="324"/>
      <c r="AG1520" s="324"/>
      <c r="AH1520" s="324"/>
      <c r="AI1520" s="324"/>
      <c r="AJ1520" s="324"/>
      <c r="AK1520" s="324"/>
      <c r="AL1520" s="324"/>
      <c r="AM1520" s="324"/>
    </row>
    <row r="1521" spans="1:39">
      <c r="A1521" s="324"/>
      <c r="B1521" s="324"/>
      <c r="C1521" s="324"/>
      <c r="D1521" s="324"/>
      <c r="E1521" s="324"/>
      <c r="F1521" s="324"/>
      <c r="G1521" s="324"/>
      <c r="H1521" s="324"/>
      <c r="I1521" s="325"/>
      <c r="J1521" s="324"/>
      <c r="K1521" s="324"/>
      <c r="L1521" s="324"/>
      <c r="M1521" s="324"/>
      <c r="N1521" s="324"/>
      <c r="O1521" s="324"/>
      <c r="P1521" s="324"/>
      <c r="Q1521" s="324"/>
      <c r="R1521" s="324"/>
      <c r="S1521" s="324"/>
      <c r="T1521" s="324"/>
      <c r="U1521" s="324"/>
      <c r="V1521" s="324"/>
      <c r="W1521" s="324"/>
      <c r="X1521" s="324"/>
      <c r="Y1521" s="324"/>
      <c r="Z1521" s="324"/>
      <c r="AA1521" s="324"/>
      <c r="AB1521" s="324"/>
      <c r="AC1521" s="324"/>
      <c r="AD1521" s="324"/>
      <c r="AE1521" s="324"/>
      <c r="AF1521" s="324"/>
      <c r="AG1521" s="324"/>
      <c r="AH1521" s="324"/>
      <c r="AI1521" s="324"/>
      <c r="AJ1521" s="324"/>
      <c r="AK1521" s="324"/>
      <c r="AL1521" s="324"/>
      <c r="AM1521" s="324"/>
    </row>
    <row r="1522" spans="1:39">
      <c r="A1522" s="324"/>
      <c r="B1522" s="324"/>
      <c r="C1522" s="324"/>
      <c r="D1522" s="324"/>
      <c r="E1522" s="324"/>
      <c r="F1522" s="324"/>
      <c r="G1522" s="324"/>
      <c r="H1522" s="324"/>
      <c r="I1522" s="325"/>
      <c r="J1522" s="324"/>
      <c r="K1522" s="324"/>
      <c r="L1522" s="324"/>
      <c r="M1522" s="324"/>
      <c r="N1522" s="324"/>
      <c r="O1522" s="324"/>
      <c r="P1522" s="324"/>
      <c r="Q1522" s="324"/>
      <c r="R1522" s="324"/>
      <c r="S1522" s="324"/>
      <c r="T1522" s="324"/>
      <c r="U1522" s="324"/>
      <c r="V1522" s="324"/>
      <c r="W1522" s="324"/>
      <c r="X1522" s="324"/>
      <c r="Y1522" s="324"/>
      <c r="Z1522" s="324"/>
      <c r="AA1522" s="324"/>
      <c r="AB1522" s="324"/>
      <c r="AC1522" s="324"/>
      <c r="AD1522" s="324"/>
      <c r="AE1522" s="324"/>
      <c r="AF1522" s="324"/>
      <c r="AG1522" s="324"/>
      <c r="AH1522" s="324"/>
      <c r="AI1522" s="324"/>
      <c r="AJ1522" s="324"/>
      <c r="AK1522" s="324"/>
      <c r="AL1522" s="324"/>
      <c r="AM1522" s="324"/>
    </row>
    <row r="1523" spans="1:39">
      <c r="A1523" s="324"/>
      <c r="B1523" s="324"/>
      <c r="C1523" s="324"/>
      <c r="D1523" s="324"/>
      <c r="E1523" s="324"/>
      <c r="F1523" s="324"/>
      <c r="G1523" s="324"/>
      <c r="H1523" s="324"/>
      <c r="I1523" s="325"/>
      <c r="J1523" s="324"/>
      <c r="K1523" s="324"/>
      <c r="L1523" s="324"/>
      <c r="M1523" s="324"/>
      <c r="N1523" s="324"/>
      <c r="O1523" s="324"/>
      <c r="P1523" s="324"/>
      <c r="Q1523" s="324"/>
      <c r="R1523" s="324"/>
      <c r="S1523" s="324"/>
      <c r="T1523" s="324"/>
      <c r="U1523" s="324"/>
      <c r="V1523" s="324"/>
      <c r="W1523" s="324"/>
      <c r="X1523" s="324"/>
      <c r="Y1523" s="324"/>
      <c r="Z1523" s="324"/>
      <c r="AA1523" s="324"/>
      <c r="AB1523" s="324"/>
      <c r="AC1523" s="324"/>
      <c r="AD1523" s="324"/>
      <c r="AE1523" s="324"/>
      <c r="AF1523" s="324"/>
      <c r="AG1523" s="324"/>
      <c r="AH1523" s="324"/>
      <c r="AI1523" s="324"/>
      <c r="AJ1523" s="324"/>
      <c r="AK1523" s="324"/>
      <c r="AL1523" s="324"/>
      <c r="AM1523" s="324"/>
    </row>
    <row r="1524" spans="1:39">
      <c r="A1524" s="324"/>
      <c r="B1524" s="324"/>
      <c r="C1524" s="324"/>
      <c r="D1524" s="324"/>
      <c r="E1524" s="324"/>
      <c r="F1524" s="324"/>
      <c r="G1524" s="324"/>
      <c r="H1524" s="324"/>
      <c r="I1524" s="325"/>
      <c r="J1524" s="324"/>
      <c r="K1524" s="324"/>
      <c r="L1524" s="324"/>
      <c r="M1524" s="324"/>
      <c r="N1524" s="324"/>
      <c r="O1524" s="324"/>
      <c r="P1524" s="324"/>
      <c r="Q1524" s="324"/>
      <c r="R1524" s="324"/>
      <c r="S1524" s="324"/>
      <c r="T1524" s="324"/>
      <c r="U1524" s="324"/>
      <c r="V1524" s="324"/>
      <c r="W1524" s="324"/>
      <c r="X1524" s="324"/>
      <c r="Y1524" s="324"/>
      <c r="Z1524" s="324"/>
      <c r="AA1524" s="324"/>
      <c r="AB1524" s="324"/>
      <c r="AC1524" s="324"/>
      <c r="AD1524" s="324"/>
      <c r="AE1524" s="324"/>
      <c r="AF1524" s="324"/>
      <c r="AG1524" s="324"/>
      <c r="AH1524" s="324"/>
      <c r="AI1524" s="324"/>
      <c r="AJ1524" s="324"/>
      <c r="AK1524" s="324"/>
      <c r="AL1524" s="324"/>
      <c r="AM1524" s="324"/>
    </row>
    <row r="1525" spans="1:39">
      <c r="A1525" s="324"/>
      <c r="B1525" s="324"/>
      <c r="C1525" s="324"/>
      <c r="D1525" s="324"/>
      <c r="E1525" s="324"/>
      <c r="F1525" s="324"/>
      <c r="G1525" s="324"/>
      <c r="H1525" s="324"/>
      <c r="I1525" s="325"/>
      <c r="J1525" s="324"/>
      <c r="K1525" s="324"/>
      <c r="L1525" s="324"/>
      <c r="M1525" s="324"/>
      <c r="N1525" s="324"/>
      <c r="O1525" s="324"/>
      <c r="P1525" s="324"/>
      <c r="Q1525" s="324"/>
      <c r="R1525" s="324"/>
      <c r="S1525" s="324"/>
      <c r="T1525" s="324"/>
      <c r="U1525" s="324"/>
      <c r="V1525" s="324"/>
      <c r="W1525" s="324"/>
      <c r="X1525" s="324"/>
      <c r="Y1525" s="324"/>
      <c r="Z1525" s="324"/>
      <c r="AA1525" s="324"/>
      <c r="AB1525" s="324"/>
      <c r="AC1525" s="324"/>
      <c r="AD1525" s="324"/>
      <c r="AE1525" s="324"/>
      <c r="AF1525" s="324"/>
      <c r="AG1525" s="324"/>
      <c r="AH1525" s="324"/>
      <c r="AI1525" s="324"/>
      <c r="AJ1525" s="324"/>
      <c r="AK1525" s="324"/>
      <c r="AL1525" s="324"/>
      <c r="AM1525" s="324"/>
    </row>
    <row r="1526" spans="1:39">
      <c r="A1526" s="324"/>
      <c r="B1526" s="324"/>
      <c r="C1526" s="324"/>
      <c r="D1526" s="324"/>
      <c r="E1526" s="324"/>
      <c r="F1526" s="324"/>
      <c r="G1526" s="324"/>
      <c r="H1526" s="324"/>
      <c r="I1526" s="325"/>
      <c r="J1526" s="324"/>
      <c r="K1526" s="324"/>
      <c r="L1526" s="324"/>
      <c r="M1526" s="324"/>
      <c r="N1526" s="324"/>
      <c r="O1526" s="324"/>
      <c r="P1526" s="324"/>
      <c r="Q1526" s="324"/>
      <c r="R1526" s="324"/>
      <c r="S1526" s="324"/>
      <c r="T1526" s="324"/>
      <c r="U1526" s="324"/>
      <c r="V1526" s="324"/>
      <c r="W1526" s="324"/>
      <c r="X1526" s="324"/>
      <c r="Y1526" s="324"/>
      <c r="Z1526" s="324"/>
      <c r="AA1526" s="324"/>
      <c r="AB1526" s="324"/>
      <c r="AC1526" s="324"/>
      <c r="AD1526" s="324"/>
      <c r="AE1526" s="324"/>
      <c r="AF1526" s="324"/>
      <c r="AG1526" s="324"/>
      <c r="AH1526" s="324"/>
      <c r="AI1526" s="324"/>
      <c r="AJ1526" s="324"/>
      <c r="AK1526" s="324"/>
      <c r="AL1526" s="324"/>
      <c r="AM1526" s="324"/>
    </row>
    <row r="1527" spans="1:39">
      <c r="A1527" s="324"/>
      <c r="B1527" s="324"/>
      <c r="C1527" s="324"/>
      <c r="D1527" s="324"/>
      <c r="E1527" s="324"/>
      <c r="F1527" s="324"/>
      <c r="G1527" s="324"/>
      <c r="H1527" s="324"/>
      <c r="I1527" s="325"/>
      <c r="J1527" s="324"/>
      <c r="K1527" s="324"/>
      <c r="L1527" s="324"/>
      <c r="M1527" s="324"/>
      <c r="N1527" s="324"/>
      <c r="O1527" s="324"/>
      <c r="P1527" s="324"/>
      <c r="Q1527" s="324"/>
      <c r="R1527" s="324"/>
      <c r="S1527" s="324"/>
      <c r="T1527" s="324"/>
      <c r="U1527" s="324"/>
      <c r="V1527" s="324"/>
      <c r="W1527" s="324"/>
      <c r="X1527" s="324"/>
      <c r="Y1527" s="324"/>
      <c r="Z1527" s="324"/>
      <c r="AA1527" s="324"/>
      <c r="AB1527" s="324"/>
      <c r="AC1527" s="324"/>
      <c r="AD1527" s="324"/>
      <c r="AE1527" s="324"/>
      <c r="AF1527" s="324"/>
      <c r="AG1527" s="324"/>
      <c r="AH1527" s="324"/>
      <c r="AI1527" s="324"/>
      <c r="AJ1527" s="324"/>
      <c r="AK1527" s="324"/>
      <c r="AL1527" s="324"/>
      <c r="AM1527" s="324"/>
    </row>
    <row r="1528" spans="1:39">
      <c r="A1528" s="324"/>
      <c r="B1528" s="324"/>
      <c r="C1528" s="324"/>
      <c r="D1528" s="324"/>
      <c r="E1528" s="324"/>
      <c r="F1528" s="324"/>
      <c r="G1528" s="324"/>
      <c r="H1528" s="324"/>
      <c r="I1528" s="325"/>
      <c r="J1528" s="324"/>
      <c r="K1528" s="324"/>
      <c r="L1528" s="324"/>
      <c r="M1528" s="324"/>
      <c r="N1528" s="324"/>
      <c r="O1528" s="324"/>
      <c r="P1528" s="324"/>
      <c r="Q1528" s="324"/>
      <c r="R1528" s="324"/>
      <c r="S1528" s="324"/>
      <c r="T1528" s="324"/>
      <c r="U1528" s="324"/>
      <c r="V1528" s="324"/>
      <c r="W1528" s="324"/>
      <c r="X1528" s="324"/>
      <c r="Y1528" s="324"/>
      <c r="Z1528" s="324"/>
      <c r="AA1528" s="324"/>
      <c r="AB1528" s="324"/>
      <c r="AC1528" s="324"/>
      <c r="AD1528" s="324"/>
      <c r="AE1528" s="324"/>
      <c r="AF1528" s="324"/>
      <c r="AG1528" s="324"/>
      <c r="AH1528" s="324"/>
      <c r="AI1528" s="324"/>
      <c r="AJ1528" s="324"/>
      <c r="AK1528" s="324"/>
      <c r="AL1528" s="324"/>
      <c r="AM1528" s="324"/>
    </row>
    <row r="1529" spans="1:39">
      <c r="A1529" s="324"/>
      <c r="B1529" s="324"/>
      <c r="C1529" s="324"/>
      <c r="D1529" s="324"/>
      <c r="E1529" s="324"/>
      <c r="F1529" s="324"/>
      <c r="G1529" s="324"/>
      <c r="H1529" s="324"/>
      <c r="I1529" s="325"/>
      <c r="J1529" s="324"/>
      <c r="K1529" s="324"/>
      <c r="L1529" s="324"/>
      <c r="M1529" s="324"/>
      <c r="N1529" s="324"/>
      <c r="O1529" s="324"/>
      <c r="P1529" s="324"/>
      <c r="Q1529" s="324"/>
      <c r="R1529" s="324"/>
      <c r="S1529" s="324"/>
      <c r="T1529" s="324"/>
      <c r="U1529" s="324"/>
      <c r="V1529" s="324"/>
      <c r="W1529" s="324"/>
      <c r="X1529" s="324"/>
      <c r="Y1529" s="324"/>
      <c r="Z1529" s="324"/>
      <c r="AA1529" s="324"/>
      <c r="AB1529" s="324"/>
      <c r="AC1529" s="324"/>
      <c r="AD1529" s="324"/>
      <c r="AE1529" s="324"/>
      <c r="AF1529" s="324"/>
      <c r="AG1529" s="324"/>
      <c r="AH1529" s="324"/>
      <c r="AI1529" s="324"/>
      <c r="AJ1529" s="324"/>
      <c r="AK1529" s="324"/>
      <c r="AL1529" s="324"/>
      <c r="AM1529" s="324"/>
    </row>
    <row r="1530" spans="1:39">
      <c r="A1530" s="324"/>
      <c r="B1530" s="324"/>
      <c r="C1530" s="324"/>
      <c r="D1530" s="324"/>
      <c r="E1530" s="324"/>
      <c r="F1530" s="324"/>
      <c r="G1530" s="324"/>
      <c r="H1530" s="324"/>
      <c r="I1530" s="325"/>
      <c r="J1530" s="324"/>
      <c r="K1530" s="324"/>
      <c r="L1530" s="324"/>
      <c r="M1530" s="324"/>
      <c r="N1530" s="324"/>
      <c r="O1530" s="324"/>
      <c r="P1530" s="324"/>
      <c r="Q1530" s="324"/>
      <c r="R1530" s="324"/>
      <c r="S1530" s="324"/>
      <c r="T1530" s="324"/>
      <c r="U1530" s="324"/>
      <c r="V1530" s="324"/>
      <c r="W1530" s="324"/>
      <c r="X1530" s="324"/>
      <c r="Y1530" s="324"/>
      <c r="Z1530" s="324"/>
      <c r="AA1530" s="324"/>
      <c r="AB1530" s="324"/>
      <c r="AC1530" s="324"/>
      <c r="AD1530" s="324"/>
      <c r="AE1530" s="324"/>
      <c r="AF1530" s="324"/>
      <c r="AG1530" s="324"/>
      <c r="AH1530" s="324"/>
      <c r="AI1530" s="324"/>
      <c r="AJ1530" s="324"/>
      <c r="AK1530" s="324"/>
      <c r="AL1530" s="324"/>
      <c r="AM1530" s="324"/>
    </row>
    <row r="1531" spans="1:39">
      <c r="A1531" s="324"/>
      <c r="B1531" s="324"/>
      <c r="C1531" s="324"/>
      <c r="D1531" s="324"/>
      <c r="E1531" s="324"/>
      <c r="F1531" s="324"/>
      <c r="G1531" s="324"/>
      <c r="H1531" s="324"/>
      <c r="I1531" s="325"/>
      <c r="J1531" s="324"/>
      <c r="K1531" s="324"/>
      <c r="L1531" s="324"/>
      <c r="M1531" s="324"/>
      <c r="N1531" s="324"/>
      <c r="O1531" s="324"/>
      <c r="P1531" s="324"/>
      <c r="Q1531" s="324"/>
      <c r="R1531" s="324"/>
      <c r="S1531" s="324"/>
      <c r="T1531" s="324"/>
      <c r="U1531" s="324"/>
      <c r="V1531" s="324"/>
      <c r="W1531" s="324"/>
      <c r="X1531" s="324"/>
      <c r="Y1531" s="324"/>
      <c r="Z1531" s="324"/>
      <c r="AA1531" s="324"/>
      <c r="AB1531" s="324"/>
      <c r="AC1531" s="324"/>
      <c r="AD1531" s="324"/>
      <c r="AE1531" s="324"/>
      <c r="AF1531" s="324"/>
      <c r="AG1531" s="324"/>
      <c r="AH1531" s="324"/>
      <c r="AI1531" s="324"/>
      <c r="AJ1531" s="324"/>
      <c r="AK1531" s="324"/>
      <c r="AL1531" s="324"/>
      <c r="AM1531" s="324"/>
    </row>
    <row r="1532" spans="1:39">
      <c r="A1532" s="324"/>
      <c r="B1532" s="324"/>
      <c r="C1532" s="324"/>
      <c r="D1532" s="324"/>
      <c r="E1532" s="324"/>
      <c r="F1532" s="324"/>
      <c r="G1532" s="324"/>
      <c r="H1532" s="324"/>
      <c r="I1532" s="325"/>
      <c r="J1532" s="324"/>
      <c r="K1532" s="324"/>
      <c r="L1532" s="324"/>
      <c r="M1532" s="324"/>
      <c r="N1532" s="324"/>
      <c r="O1532" s="324"/>
      <c r="P1532" s="324"/>
      <c r="Q1532" s="324"/>
      <c r="R1532" s="324"/>
      <c r="S1532" s="324"/>
      <c r="T1532" s="324"/>
      <c r="U1532" s="324"/>
      <c r="V1532" s="324"/>
      <c r="W1532" s="324"/>
      <c r="X1532" s="324"/>
      <c r="Y1532" s="324"/>
      <c r="Z1532" s="324"/>
      <c r="AA1532" s="324"/>
      <c r="AB1532" s="324"/>
      <c r="AC1532" s="324"/>
      <c r="AD1532" s="324"/>
      <c r="AE1532" s="324"/>
      <c r="AF1532" s="324"/>
      <c r="AG1532" s="324"/>
      <c r="AH1532" s="324"/>
      <c r="AI1532" s="324"/>
      <c r="AJ1532" s="324"/>
      <c r="AK1532" s="324"/>
      <c r="AL1532" s="324"/>
      <c r="AM1532" s="324"/>
    </row>
    <row r="1533" spans="1:39">
      <c r="A1533" s="324"/>
      <c r="B1533" s="324"/>
      <c r="C1533" s="324"/>
      <c r="D1533" s="324"/>
      <c r="E1533" s="324"/>
      <c r="F1533" s="324"/>
      <c r="G1533" s="324"/>
      <c r="H1533" s="324"/>
      <c r="I1533" s="325"/>
      <c r="J1533" s="324"/>
      <c r="K1533" s="324"/>
      <c r="L1533" s="324"/>
      <c r="M1533" s="324"/>
      <c r="N1533" s="324"/>
      <c r="O1533" s="324"/>
      <c r="P1533" s="324"/>
      <c r="Q1533" s="324"/>
      <c r="R1533" s="324"/>
      <c r="S1533" s="324"/>
      <c r="T1533" s="324"/>
      <c r="U1533" s="324"/>
      <c r="V1533" s="324"/>
      <c r="W1533" s="324"/>
      <c r="X1533" s="324"/>
      <c r="Y1533" s="324"/>
      <c r="Z1533" s="324"/>
      <c r="AA1533" s="324"/>
      <c r="AB1533" s="324"/>
      <c r="AC1533" s="324"/>
      <c r="AD1533" s="324"/>
      <c r="AE1533" s="324"/>
      <c r="AF1533" s="324"/>
      <c r="AG1533" s="324"/>
      <c r="AH1533" s="324"/>
      <c r="AI1533" s="324"/>
      <c r="AJ1533" s="324"/>
      <c r="AK1533" s="324"/>
      <c r="AL1533" s="324"/>
      <c r="AM1533" s="324"/>
    </row>
    <row r="1534" spans="1:39">
      <c r="A1534" s="324"/>
      <c r="B1534" s="324"/>
      <c r="C1534" s="324"/>
      <c r="D1534" s="324"/>
      <c r="E1534" s="324"/>
      <c r="F1534" s="324"/>
      <c r="G1534" s="324"/>
      <c r="H1534" s="324"/>
      <c r="I1534" s="325"/>
      <c r="J1534" s="324"/>
      <c r="K1534" s="324"/>
      <c r="L1534" s="324"/>
      <c r="M1534" s="324"/>
      <c r="N1534" s="324"/>
      <c r="O1534" s="324"/>
      <c r="P1534" s="324"/>
      <c r="Q1534" s="324"/>
      <c r="R1534" s="324"/>
      <c r="S1534" s="324"/>
      <c r="T1534" s="324"/>
      <c r="U1534" s="324"/>
      <c r="V1534" s="324"/>
      <c r="W1534" s="324"/>
      <c r="X1534" s="324"/>
      <c r="Y1534" s="324"/>
      <c r="Z1534" s="324"/>
      <c r="AA1534" s="324"/>
      <c r="AB1534" s="324"/>
      <c r="AC1534" s="324"/>
      <c r="AD1534" s="324"/>
      <c r="AE1534" s="324"/>
      <c r="AF1534" s="324"/>
      <c r="AG1534" s="324"/>
      <c r="AH1534" s="324"/>
      <c r="AI1534" s="324"/>
      <c r="AJ1534" s="324"/>
      <c r="AK1534" s="324"/>
      <c r="AL1534" s="324"/>
      <c r="AM1534" s="324"/>
    </row>
    <row r="1535" spans="1:39">
      <c r="A1535" s="324"/>
      <c r="B1535" s="324"/>
      <c r="C1535" s="324"/>
      <c r="D1535" s="324"/>
      <c r="E1535" s="324"/>
      <c r="F1535" s="324"/>
      <c r="G1535" s="324"/>
      <c r="H1535" s="324"/>
      <c r="I1535" s="325"/>
      <c r="J1535" s="324"/>
      <c r="K1535" s="324"/>
      <c r="L1535" s="324"/>
      <c r="M1535" s="324"/>
      <c r="N1535" s="324"/>
      <c r="O1535" s="324"/>
      <c r="P1535" s="324"/>
      <c r="Q1535" s="324"/>
      <c r="R1535" s="324"/>
      <c r="S1535" s="324"/>
      <c r="T1535" s="324"/>
      <c r="U1535" s="324"/>
      <c r="V1535" s="324"/>
      <c r="W1535" s="324"/>
      <c r="X1535" s="324"/>
      <c r="Y1535" s="324"/>
      <c r="Z1535" s="324"/>
      <c r="AA1535" s="324"/>
      <c r="AB1535" s="324"/>
      <c r="AC1535" s="324"/>
      <c r="AD1535" s="324"/>
      <c r="AE1535" s="324"/>
      <c r="AF1535" s="324"/>
      <c r="AG1535" s="324"/>
      <c r="AH1535" s="324"/>
      <c r="AI1535" s="324"/>
      <c r="AJ1535" s="324"/>
      <c r="AK1535" s="324"/>
      <c r="AL1535" s="324"/>
      <c r="AM1535" s="324"/>
    </row>
    <row r="1536" spans="1:39">
      <c r="A1536" s="324"/>
      <c r="B1536" s="324"/>
      <c r="C1536" s="324"/>
      <c r="D1536" s="324"/>
      <c r="E1536" s="324"/>
      <c r="F1536" s="324"/>
      <c r="G1536" s="324"/>
      <c r="H1536" s="324"/>
      <c r="I1536" s="325"/>
      <c r="J1536" s="324"/>
      <c r="K1536" s="324"/>
      <c r="L1536" s="324"/>
      <c r="M1536" s="324"/>
      <c r="N1536" s="324"/>
      <c r="O1536" s="324"/>
      <c r="P1536" s="324"/>
      <c r="Q1536" s="324"/>
      <c r="R1536" s="324"/>
      <c r="S1536" s="324"/>
      <c r="T1536" s="324"/>
      <c r="U1536" s="324"/>
      <c r="V1536" s="324"/>
      <c r="W1536" s="324"/>
      <c r="X1536" s="324"/>
      <c r="Y1536" s="324"/>
      <c r="Z1536" s="324"/>
      <c r="AA1536" s="324"/>
      <c r="AB1536" s="324"/>
      <c r="AC1536" s="324"/>
      <c r="AD1536" s="324"/>
      <c r="AE1536" s="324"/>
      <c r="AF1536" s="324"/>
      <c r="AG1536" s="324"/>
      <c r="AH1536" s="324"/>
      <c r="AI1536" s="324"/>
      <c r="AJ1536" s="324"/>
      <c r="AK1536" s="324"/>
      <c r="AL1536" s="324"/>
      <c r="AM1536" s="324"/>
    </row>
    <row r="1537" spans="1:39">
      <c r="A1537" s="324"/>
      <c r="B1537" s="324"/>
      <c r="C1537" s="324"/>
      <c r="D1537" s="324"/>
      <c r="E1537" s="324"/>
      <c r="F1537" s="324"/>
      <c r="G1537" s="324"/>
      <c r="H1537" s="324"/>
      <c r="I1537" s="325"/>
      <c r="J1537" s="324"/>
      <c r="K1537" s="324"/>
      <c r="L1537" s="324"/>
      <c r="M1537" s="324"/>
      <c r="N1537" s="324"/>
      <c r="O1537" s="324"/>
      <c r="P1537" s="324"/>
      <c r="Q1537" s="324"/>
      <c r="R1537" s="324"/>
      <c r="S1537" s="324"/>
      <c r="T1537" s="324"/>
      <c r="U1537" s="324"/>
      <c r="V1537" s="324"/>
      <c r="W1537" s="324"/>
      <c r="X1537" s="324"/>
      <c r="Y1537" s="324"/>
      <c r="Z1537" s="324"/>
      <c r="AA1537" s="324"/>
      <c r="AB1537" s="324"/>
      <c r="AC1537" s="324"/>
      <c r="AD1537" s="324"/>
      <c r="AE1537" s="324"/>
      <c r="AF1537" s="324"/>
      <c r="AG1537" s="324"/>
      <c r="AH1537" s="324"/>
      <c r="AI1537" s="324"/>
      <c r="AJ1537" s="324"/>
      <c r="AK1537" s="324"/>
      <c r="AL1537" s="324"/>
      <c r="AM1537" s="324"/>
    </row>
    <row r="1538" spans="1:39">
      <c r="A1538" s="324"/>
      <c r="B1538" s="324"/>
      <c r="C1538" s="324"/>
      <c r="D1538" s="324"/>
      <c r="E1538" s="324"/>
      <c r="F1538" s="324"/>
      <c r="G1538" s="324"/>
      <c r="H1538" s="324"/>
      <c r="I1538" s="325"/>
      <c r="J1538" s="324"/>
      <c r="K1538" s="324"/>
      <c r="L1538" s="324"/>
      <c r="M1538" s="324"/>
      <c r="N1538" s="324"/>
      <c r="O1538" s="324"/>
      <c r="P1538" s="324"/>
      <c r="Q1538" s="324"/>
      <c r="R1538" s="324"/>
      <c r="S1538" s="324"/>
      <c r="T1538" s="324"/>
      <c r="U1538" s="324"/>
      <c r="V1538" s="324"/>
      <c r="W1538" s="324"/>
      <c r="X1538" s="324"/>
      <c r="Y1538" s="324"/>
      <c r="Z1538" s="324"/>
      <c r="AA1538" s="324"/>
      <c r="AB1538" s="324"/>
      <c r="AC1538" s="324"/>
      <c r="AD1538" s="324"/>
      <c r="AE1538" s="324"/>
      <c r="AF1538" s="324"/>
      <c r="AG1538" s="324"/>
      <c r="AH1538" s="324"/>
      <c r="AI1538" s="324"/>
      <c r="AJ1538" s="324"/>
      <c r="AK1538" s="324"/>
      <c r="AL1538" s="324"/>
      <c r="AM1538" s="324"/>
    </row>
    <row r="1539" spans="1:39">
      <c r="A1539" s="324"/>
      <c r="B1539" s="324"/>
      <c r="C1539" s="324"/>
      <c r="D1539" s="324"/>
      <c r="E1539" s="324"/>
      <c r="F1539" s="324"/>
      <c r="G1539" s="324"/>
      <c r="H1539" s="324"/>
      <c r="I1539" s="325"/>
      <c r="J1539" s="324"/>
      <c r="K1539" s="324"/>
      <c r="L1539" s="324"/>
      <c r="M1539" s="324"/>
      <c r="N1539" s="324"/>
      <c r="O1539" s="324"/>
      <c r="P1539" s="324"/>
      <c r="Q1539" s="324"/>
      <c r="R1539" s="324"/>
      <c r="S1539" s="324"/>
      <c r="T1539" s="324"/>
      <c r="U1539" s="324"/>
      <c r="V1539" s="324"/>
      <c r="W1539" s="324"/>
      <c r="X1539" s="324"/>
      <c r="Y1539" s="324"/>
      <c r="Z1539" s="324"/>
      <c r="AA1539" s="324"/>
      <c r="AB1539" s="324"/>
      <c r="AC1539" s="324"/>
      <c r="AD1539" s="324"/>
      <c r="AE1539" s="324"/>
      <c r="AF1539" s="324"/>
      <c r="AG1539" s="324"/>
      <c r="AH1539" s="324"/>
      <c r="AI1539" s="324"/>
      <c r="AJ1539" s="324"/>
      <c r="AK1539" s="324"/>
      <c r="AL1539" s="324"/>
      <c r="AM1539" s="324"/>
    </row>
    <row r="1540" spans="1:39">
      <c r="A1540" s="324"/>
      <c r="B1540" s="324"/>
      <c r="C1540" s="324"/>
      <c r="D1540" s="324"/>
      <c r="E1540" s="324"/>
      <c r="F1540" s="324"/>
      <c r="G1540" s="324"/>
      <c r="H1540" s="324"/>
      <c r="I1540" s="325"/>
      <c r="J1540" s="324"/>
      <c r="K1540" s="324"/>
      <c r="L1540" s="324"/>
      <c r="M1540" s="324"/>
      <c r="N1540" s="324"/>
      <c r="O1540" s="324"/>
      <c r="P1540" s="324"/>
      <c r="Q1540" s="324"/>
      <c r="R1540" s="324"/>
      <c r="S1540" s="324"/>
      <c r="T1540" s="324"/>
      <c r="U1540" s="324"/>
      <c r="V1540" s="324"/>
      <c r="W1540" s="324"/>
      <c r="X1540" s="324"/>
      <c r="Y1540" s="324"/>
      <c r="Z1540" s="324"/>
      <c r="AA1540" s="324"/>
      <c r="AB1540" s="324"/>
      <c r="AC1540" s="324"/>
      <c r="AD1540" s="324"/>
      <c r="AE1540" s="324"/>
      <c r="AF1540" s="324"/>
      <c r="AG1540" s="324"/>
      <c r="AH1540" s="324"/>
      <c r="AI1540" s="324"/>
      <c r="AJ1540" s="324"/>
      <c r="AK1540" s="324"/>
      <c r="AL1540" s="324"/>
      <c r="AM1540" s="324"/>
    </row>
    <row r="1541" spans="1:39">
      <c r="A1541" s="324"/>
      <c r="B1541" s="324"/>
      <c r="C1541" s="324"/>
      <c r="D1541" s="324"/>
      <c r="E1541" s="324"/>
      <c r="F1541" s="324"/>
      <c r="G1541" s="324"/>
      <c r="H1541" s="324"/>
      <c r="I1541" s="325"/>
      <c r="J1541" s="324"/>
      <c r="K1541" s="324"/>
      <c r="L1541" s="324"/>
      <c r="M1541" s="324"/>
      <c r="N1541" s="324"/>
      <c r="O1541" s="324"/>
      <c r="P1541" s="324"/>
      <c r="Q1541" s="324"/>
      <c r="R1541" s="324"/>
      <c r="S1541" s="324"/>
      <c r="T1541" s="324"/>
      <c r="U1541" s="324"/>
      <c r="V1541" s="324"/>
      <c r="W1541" s="324"/>
      <c r="X1541" s="324"/>
      <c r="Y1541" s="324"/>
      <c r="Z1541" s="324"/>
      <c r="AA1541" s="324"/>
      <c r="AB1541" s="324"/>
      <c r="AC1541" s="324"/>
      <c r="AD1541" s="324"/>
      <c r="AE1541" s="324"/>
      <c r="AF1541" s="324"/>
      <c r="AG1541" s="324"/>
      <c r="AH1541" s="324"/>
      <c r="AI1541" s="324"/>
      <c r="AJ1541" s="324"/>
      <c r="AK1541" s="324"/>
      <c r="AL1541" s="324"/>
      <c r="AM1541" s="324"/>
    </row>
    <row r="1542" spans="1:39">
      <c r="A1542" s="324"/>
      <c r="B1542" s="324"/>
      <c r="C1542" s="324"/>
      <c r="D1542" s="324"/>
      <c r="E1542" s="324"/>
      <c r="F1542" s="324"/>
      <c r="G1542" s="324"/>
      <c r="H1542" s="324"/>
      <c r="I1542" s="325"/>
      <c r="J1542" s="324"/>
      <c r="K1542" s="324"/>
      <c r="L1542" s="324"/>
      <c r="M1542" s="324"/>
      <c r="N1542" s="324"/>
      <c r="O1542" s="324"/>
      <c r="P1542" s="324"/>
      <c r="Q1542" s="324"/>
      <c r="R1542" s="324"/>
      <c r="S1542" s="324"/>
      <c r="T1542" s="324"/>
      <c r="U1542" s="324"/>
      <c r="V1542" s="324"/>
      <c r="W1542" s="324"/>
      <c r="X1542" s="324"/>
      <c r="Y1542" s="324"/>
      <c r="Z1542" s="324"/>
      <c r="AA1542" s="324"/>
      <c r="AB1542" s="324"/>
      <c r="AC1542" s="324"/>
      <c r="AD1542" s="324"/>
      <c r="AE1542" s="324"/>
      <c r="AF1542" s="324"/>
      <c r="AG1542" s="324"/>
      <c r="AH1542" s="324"/>
      <c r="AI1542" s="324"/>
      <c r="AJ1542" s="324"/>
      <c r="AK1542" s="324"/>
      <c r="AL1542" s="324"/>
      <c r="AM1542" s="324"/>
    </row>
    <row r="1543" spans="1:39">
      <c r="A1543" s="324"/>
      <c r="B1543" s="324"/>
      <c r="C1543" s="324"/>
      <c r="D1543" s="324"/>
      <c r="E1543" s="324"/>
      <c r="F1543" s="324"/>
      <c r="G1543" s="324"/>
      <c r="H1543" s="324"/>
      <c r="I1543" s="325"/>
      <c r="J1543" s="324"/>
      <c r="K1543" s="324"/>
      <c r="L1543" s="324"/>
      <c r="M1543" s="324"/>
      <c r="N1543" s="324"/>
      <c r="O1543" s="324"/>
      <c r="P1543" s="324"/>
      <c r="Q1543" s="324"/>
      <c r="R1543" s="324"/>
      <c r="S1543" s="324"/>
      <c r="T1543" s="324"/>
      <c r="U1543" s="324"/>
      <c r="V1543" s="324"/>
      <c r="W1543" s="324"/>
      <c r="X1543" s="324"/>
      <c r="Y1543" s="324"/>
      <c r="Z1543" s="324"/>
      <c r="AA1543" s="324"/>
      <c r="AB1543" s="324"/>
      <c r="AC1543" s="324"/>
      <c r="AD1543" s="324"/>
      <c r="AE1543" s="324"/>
      <c r="AF1543" s="324"/>
      <c r="AG1543" s="324"/>
      <c r="AH1543" s="324"/>
      <c r="AI1543" s="324"/>
      <c r="AJ1543" s="324"/>
      <c r="AK1543" s="324"/>
      <c r="AL1543" s="324"/>
      <c r="AM1543" s="324"/>
    </row>
    <row r="1544" spans="1:39">
      <c r="A1544" s="324"/>
      <c r="B1544" s="324"/>
      <c r="C1544" s="324"/>
      <c r="D1544" s="324"/>
      <c r="E1544" s="324"/>
      <c r="F1544" s="324"/>
      <c r="G1544" s="324"/>
      <c r="H1544" s="324"/>
      <c r="I1544" s="325"/>
      <c r="J1544" s="324"/>
      <c r="K1544" s="324"/>
      <c r="L1544" s="324"/>
      <c r="M1544" s="324"/>
      <c r="N1544" s="324"/>
      <c r="O1544" s="324"/>
      <c r="P1544" s="324"/>
      <c r="Q1544" s="324"/>
      <c r="R1544" s="324"/>
      <c r="S1544" s="324"/>
      <c r="T1544" s="324"/>
      <c r="U1544" s="324"/>
      <c r="V1544" s="324"/>
      <c r="W1544" s="324"/>
      <c r="X1544" s="324"/>
      <c r="Y1544" s="324"/>
      <c r="Z1544" s="324"/>
      <c r="AA1544" s="324"/>
      <c r="AB1544" s="324"/>
      <c r="AC1544" s="324"/>
      <c r="AD1544" s="324"/>
      <c r="AE1544" s="324"/>
      <c r="AF1544" s="324"/>
      <c r="AG1544" s="324"/>
      <c r="AH1544" s="324"/>
      <c r="AI1544" s="324"/>
      <c r="AJ1544" s="324"/>
      <c r="AK1544" s="324"/>
      <c r="AL1544" s="324"/>
      <c r="AM1544" s="324"/>
    </row>
    <row r="1545" spans="1:39">
      <c r="A1545" s="324"/>
      <c r="B1545" s="324"/>
      <c r="C1545" s="324"/>
      <c r="D1545" s="324"/>
      <c r="E1545" s="324"/>
      <c r="F1545" s="324"/>
      <c r="G1545" s="324"/>
      <c r="H1545" s="324"/>
      <c r="I1545" s="325"/>
      <c r="J1545" s="324"/>
      <c r="K1545" s="324"/>
      <c r="L1545" s="324"/>
      <c r="M1545" s="324"/>
      <c r="N1545" s="324"/>
      <c r="O1545" s="324"/>
      <c r="P1545" s="324"/>
      <c r="Q1545" s="324"/>
      <c r="R1545" s="324"/>
      <c r="S1545" s="324"/>
      <c r="T1545" s="324"/>
      <c r="U1545" s="324"/>
      <c r="V1545" s="324"/>
      <c r="W1545" s="324"/>
      <c r="X1545" s="324"/>
      <c r="Y1545" s="324"/>
      <c r="Z1545" s="324"/>
      <c r="AA1545" s="324"/>
      <c r="AB1545" s="324"/>
      <c r="AC1545" s="324"/>
      <c r="AD1545" s="324"/>
      <c r="AE1545" s="324"/>
      <c r="AF1545" s="324"/>
      <c r="AG1545" s="324"/>
      <c r="AH1545" s="324"/>
      <c r="AI1545" s="324"/>
      <c r="AJ1545" s="324"/>
      <c r="AK1545" s="324"/>
      <c r="AL1545" s="324"/>
      <c r="AM1545" s="324"/>
    </row>
    <row r="1546" spans="1:39">
      <c r="A1546" s="324"/>
      <c r="B1546" s="324"/>
      <c r="C1546" s="324"/>
      <c r="D1546" s="324"/>
      <c r="E1546" s="324"/>
      <c r="F1546" s="324"/>
      <c r="G1546" s="324"/>
      <c r="H1546" s="324"/>
      <c r="I1546" s="325"/>
      <c r="J1546" s="324"/>
      <c r="K1546" s="324"/>
      <c r="L1546" s="324"/>
      <c r="M1546" s="324"/>
      <c r="N1546" s="324"/>
      <c r="O1546" s="324"/>
      <c r="P1546" s="324"/>
      <c r="Q1546" s="324"/>
      <c r="R1546" s="324"/>
      <c r="S1546" s="324"/>
      <c r="T1546" s="324"/>
      <c r="U1546" s="324"/>
      <c r="V1546" s="324"/>
      <c r="W1546" s="324"/>
      <c r="X1546" s="324"/>
      <c r="Y1546" s="324"/>
      <c r="Z1546" s="324"/>
      <c r="AA1546" s="324"/>
      <c r="AB1546" s="324"/>
      <c r="AC1546" s="324"/>
      <c r="AD1546" s="324"/>
      <c r="AE1546" s="324"/>
      <c r="AF1546" s="324"/>
      <c r="AG1546" s="324"/>
      <c r="AH1546" s="324"/>
      <c r="AI1546" s="324"/>
      <c r="AJ1546" s="324"/>
      <c r="AK1546" s="324"/>
      <c r="AL1546" s="324"/>
      <c r="AM1546" s="324"/>
    </row>
    <row r="1547" spans="1:39">
      <c r="A1547" s="324"/>
      <c r="B1547" s="324"/>
      <c r="C1547" s="324"/>
      <c r="D1547" s="324"/>
      <c r="E1547" s="324"/>
      <c r="F1547" s="324"/>
      <c r="G1547" s="324"/>
      <c r="H1547" s="324"/>
      <c r="I1547" s="325"/>
      <c r="J1547" s="324"/>
      <c r="K1547" s="324"/>
      <c r="L1547" s="324"/>
      <c r="M1547" s="324"/>
      <c r="N1547" s="324"/>
      <c r="O1547" s="324"/>
      <c r="P1547" s="324"/>
      <c r="Q1547" s="324"/>
      <c r="R1547" s="324"/>
      <c r="S1547" s="324"/>
      <c r="T1547" s="324"/>
      <c r="U1547" s="324"/>
      <c r="V1547" s="324"/>
      <c r="W1547" s="324"/>
      <c r="X1547" s="324"/>
      <c r="Y1547" s="324"/>
      <c r="Z1547" s="324"/>
      <c r="AA1547" s="324"/>
      <c r="AB1547" s="324"/>
      <c r="AC1547" s="324"/>
      <c r="AD1547" s="324"/>
      <c r="AE1547" s="324"/>
      <c r="AF1547" s="324"/>
      <c r="AG1547" s="324"/>
      <c r="AH1547" s="324"/>
      <c r="AI1547" s="324"/>
      <c r="AJ1547" s="324"/>
      <c r="AK1547" s="324"/>
      <c r="AL1547" s="324"/>
      <c r="AM1547" s="324"/>
    </row>
    <row r="1548" spans="1:39">
      <c r="A1548" s="324"/>
      <c r="B1548" s="324"/>
      <c r="C1548" s="324"/>
      <c r="D1548" s="324"/>
      <c r="E1548" s="324"/>
      <c r="F1548" s="324"/>
      <c r="G1548" s="324"/>
      <c r="H1548" s="324"/>
      <c r="I1548" s="325"/>
      <c r="J1548" s="324"/>
      <c r="K1548" s="324"/>
      <c r="L1548" s="324"/>
      <c r="M1548" s="324"/>
      <c r="N1548" s="324"/>
      <c r="O1548" s="324"/>
      <c r="P1548" s="324"/>
      <c r="Q1548" s="324"/>
      <c r="R1548" s="324"/>
      <c r="S1548" s="324"/>
      <c r="T1548" s="324"/>
      <c r="U1548" s="324"/>
      <c r="V1548" s="324"/>
      <c r="W1548" s="324"/>
      <c r="X1548" s="324"/>
      <c r="Y1548" s="324"/>
      <c r="Z1548" s="324"/>
      <c r="AA1548" s="324"/>
      <c r="AB1548" s="324"/>
      <c r="AC1548" s="324"/>
      <c r="AD1548" s="324"/>
      <c r="AE1548" s="324"/>
      <c r="AF1548" s="324"/>
      <c r="AG1548" s="324"/>
      <c r="AH1548" s="324"/>
      <c r="AI1548" s="324"/>
      <c r="AJ1548" s="324"/>
      <c r="AK1548" s="324"/>
      <c r="AL1548" s="324"/>
      <c r="AM1548" s="324"/>
    </row>
    <row r="1549" spans="1:39">
      <c r="A1549" s="324"/>
      <c r="B1549" s="324"/>
      <c r="C1549" s="324"/>
      <c r="D1549" s="324"/>
      <c r="E1549" s="324"/>
      <c r="F1549" s="324"/>
      <c r="G1549" s="324"/>
      <c r="H1549" s="324"/>
      <c r="I1549" s="325"/>
      <c r="J1549" s="324"/>
      <c r="K1549" s="324"/>
      <c r="L1549" s="324"/>
      <c r="M1549" s="324"/>
      <c r="N1549" s="324"/>
      <c r="O1549" s="324"/>
      <c r="P1549" s="324"/>
      <c r="Q1549" s="324"/>
      <c r="R1549" s="324"/>
      <c r="S1549" s="324"/>
      <c r="T1549" s="324"/>
      <c r="U1549" s="324"/>
      <c r="V1549" s="324"/>
      <c r="W1549" s="324"/>
      <c r="X1549" s="324"/>
      <c r="Y1549" s="324"/>
      <c r="Z1549" s="324"/>
      <c r="AA1549" s="324"/>
      <c r="AB1549" s="324"/>
      <c r="AC1549" s="324"/>
      <c r="AD1549" s="324"/>
      <c r="AE1549" s="324"/>
      <c r="AF1549" s="324"/>
      <c r="AG1549" s="324"/>
      <c r="AH1549" s="324"/>
      <c r="AI1549" s="324"/>
      <c r="AJ1549" s="324"/>
      <c r="AK1549" s="324"/>
      <c r="AL1549" s="324"/>
      <c r="AM1549" s="324"/>
    </row>
    <row r="1550" spans="1:39">
      <c r="A1550" s="324"/>
      <c r="B1550" s="324"/>
      <c r="C1550" s="324"/>
      <c r="D1550" s="324"/>
      <c r="E1550" s="324"/>
      <c r="F1550" s="324"/>
      <c r="G1550" s="324"/>
      <c r="H1550" s="324"/>
      <c r="I1550" s="325"/>
      <c r="J1550" s="324"/>
      <c r="K1550" s="324"/>
      <c r="L1550" s="324"/>
      <c r="M1550" s="324"/>
      <c r="N1550" s="324"/>
      <c r="O1550" s="324"/>
      <c r="P1550" s="324"/>
      <c r="Q1550" s="324"/>
      <c r="R1550" s="324"/>
      <c r="S1550" s="324"/>
      <c r="T1550" s="324"/>
      <c r="U1550" s="324"/>
      <c r="V1550" s="324"/>
      <c r="W1550" s="324"/>
      <c r="X1550" s="324"/>
      <c r="Y1550" s="324"/>
      <c r="Z1550" s="324"/>
      <c r="AA1550" s="324"/>
      <c r="AB1550" s="324"/>
      <c r="AC1550" s="324"/>
      <c r="AD1550" s="324"/>
      <c r="AE1550" s="324"/>
      <c r="AF1550" s="324"/>
      <c r="AG1550" s="324"/>
      <c r="AH1550" s="324"/>
      <c r="AI1550" s="324"/>
      <c r="AJ1550" s="324"/>
      <c r="AK1550" s="324"/>
      <c r="AL1550" s="324"/>
      <c r="AM1550" s="324"/>
    </row>
    <row r="1551" spans="1:39">
      <c r="A1551" s="324"/>
      <c r="B1551" s="324"/>
      <c r="C1551" s="324"/>
      <c r="D1551" s="324"/>
      <c r="E1551" s="324"/>
      <c r="F1551" s="324"/>
      <c r="G1551" s="324"/>
      <c r="H1551" s="324"/>
      <c r="I1551" s="325"/>
      <c r="J1551" s="324"/>
      <c r="K1551" s="324"/>
      <c r="L1551" s="324"/>
      <c r="M1551" s="324"/>
      <c r="N1551" s="324"/>
      <c r="O1551" s="324"/>
      <c r="P1551" s="324"/>
      <c r="Q1551" s="324"/>
      <c r="R1551" s="324"/>
      <c r="S1551" s="324"/>
      <c r="T1551" s="324"/>
      <c r="U1551" s="324"/>
      <c r="V1551" s="324"/>
      <c r="W1551" s="324"/>
      <c r="X1551" s="324"/>
      <c r="Y1551" s="324"/>
      <c r="Z1551" s="324"/>
      <c r="AA1551" s="324"/>
      <c r="AB1551" s="324"/>
      <c r="AC1551" s="324"/>
      <c r="AD1551" s="324"/>
      <c r="AE1551" s="324"/>
      <c r="AF1551" s="324"/>
      <c r="AG1551" s="324"/>
      <c r="AH1551" s="324"/>
      <c r="AI1551" s="324"/>
      <c r="AJ1551" s="324"/>
      <c r="AK1551" s="324"/>
      <c r="AL1551" s="324"/>
      <c r="AM1551" s="324"/>
    </row>
    <row r="1552" spans="1:39">
      <c r="A1552" s="324"/>
      <c r="B1552" s="324"/>
      <c r="C1552" s="324"/>
      <c r="D1552" s="324"/>
      <c r="E1552" s="324"/>
      <c r="F1552" s="324"/>
      <c r="G1552" s="324"/>
      <c r="H1552" s="324"/>
      <c r="I1552" s="325"/>
      <c r="J1552" s="324"/>
      <c r="K1552" s="324"/>
      <c r="L1552" s="324"/>
      <c r="M1552" s="324"/>
      <c r="N1552" s="324"/>
      <c r="O1552" s="324"/>
      <c r="P1552" s="324"/>
      <c r="Q1552" s="324"/>
      <c r="R1552" s="324"/>
      <c r="S1552" s="324"/>
      <c r="T1552" s="324"/>
      <c r="U1552" s="324"/>
      <c r="V1552" s="324"/>
      <c r="W1552" s="324"/>
      <c r="X1552" s="324"/>
      <c r="Y1552" s="324"/>
      <c r="Z1552" s="324"/>
      <c r="AA1552" s="324"/>
      <c r="AB1552" s="324"/>
      <c r="AC1552" s="324"/>
      <c r="AD1552" s="324"/>
      <c r="AE1552" s="324"/>
      <c r="AF1552" s="324"/>
      <c r="AG1552" s="324"/>
      <c r="AH1552" s="324"/>
      <c r="AI1552" s="324"/>
      <c r="AJ1552" s="324"/>
      <c r="AK1552" s="324"/>
      <c r="AL1552" s="324"/>
      <c r="AM1552" s="324"/>
    </row>
    <row r="1553" spans="1:39">
      <c r="A1553" s="324"/>
      <c r="B1553" s="324"/>
      <c r="C1553" s="324"/>
      <c r="D1553" s="324"/>
      <c r="E1553" s="324"/>
      <c r="F1553" s="324"/>
      <c r="G1553" s="324"/>
      <c r="H1553" s="324"/>
      <c r="I1553" s="325"/>
      <c r="J1553" s="324"/>
      <c r="K1553" s="324"/>
      <c r="L1553" s="324"/>
      <c r="M1553" s="324"/>
      <c r="N1553" s="324"/>
      <c r="O1553" s="324"/>
      <c r="P1553" s="324"/>
      <c r="Q1553" s="324"/>
      <c r="R1553" s="324"/>
      <c r="S1553" s="324"/>
      <c r="T1553" s="324"/>
      <c r="U1553" s="324"/>
      <c r="V1553" s="324"/>
      <c r="W1553" s="324"/>
      <c r="X1553" s="324"/>
      <c r="Y1553" s="324"/>
      <c r="Z1553" s="324"/>
      <c r="AA1553" s="324"/>
      <c r="AB1553" s="324"/>
      <c r="AC1553" s="324"/>
      <c r="AD1553" s="324"/>
      <c r="AE1553" s="324"/>
      <c r="AF1553" s="324"/>
      <c r="AG1553" s="324"/>
      <c r="AH1553" s="324"/>
      <c r="AI1553" s="324"/>
      <c r="AJ1553" s="324"/>
      <c r="AK1553" s="324"/>
      <c r="AL1553" s="324"/>
      <c r="AM1553" s="324"/>
    </row>
    <row r="1554" spans="1:39">
      <c r="A1554" s="324"/>
      <c r="B1554" s="324"/>
      <c r="C1554" s="324"/>
      <c r="D1554" s="324"/>
      <c r="E1554" s="324"/>
      <c r="F1554" s="324"/>
      <c r="G1554" s="324"/>
      <c r="H1554" s="324"/>
      <c r="I1554" s="325"/>
      <c r="J1554" s="324"/>
      <c r="K1554" s="324"/>
      <c r="L1554" s="324"/>
      <c r="M1554" s="324"/>
      <c r="N1554" s="324"/>
      <c r="O1554" s="324"/>
      <c r="P1554" s="324"/>
      <c r="Q1554" s="324"/>
      <c r="R1554" s="324"/>
      <c r="S1554" s="324"/>
      <c r="T1554" s="324"/>
      <c r="U1554" s="324"/>
      <c r="V1554" s="324"/>
      <c r="W1554" s="324"/>
      <c r="X1554" s="324"/>
      <c r="Y1554" s="324"/>
      <c r="Z1554" s="324"/>
      <c r="AA1554" s="324"/>
      <c r="AB1554" s="324"/>
      <c r="AC1554" s="324"/>
      <c r="AD1554" s="324"/>
      <c r="AE1554" s="324"/>
      <c r="AF1554" s="324"/>
      <c r="AG1554" s="324"/>
      <c r="AH1554" s="324"/>
      <c r="AI1554" s="324"/>
      <c r="AJ1554" s="324"/>
      <c r="AK1554" s="324"/>
      <c r="AL1554" s="324"/>
      <c r="AM1554" s="324"/>
    </row>
    <row r="1555" spans="1:39">
      <c r="A1555" s="324"/>
      <c r="B1555" s="324"/>
      <c r="C1555" s="324"/>
      <c r="D1555" s="324"/>
      <c r="E1555" s="324"/>
      <c r="F1555" s="324"/>
      <c r="G1555" s="324"/>
      <c r="H1555" s="324"/>
      <c r="I1555" s="325"/>
      <c r="J1555" s="324"/>
      <c r="K1555" s="324"/>
      <c r="L1555" s="324"/>
      <c r="M1555" s="324"/>
      <c r="N1555" s="324"/>
      <c r="O1555" s="324"/>
      <c r="P1555" s="324"/>
      <c r="Q1555" s="324"/>
      <c r="R1555" s="324"/>
      <c r="S1555" s="324"/>
      <c r="T1555" s="324"/>
      <c r="U1555" s="324"/>
      <c r="V1555" s="324"/>
      <c r="W1555" s="324"/>
      <c r="X1555" s="324"/>
      <c r="Y1555" s="324"/>
      <c r="Z1555" s="324"/>
      <c r="AA1555" s="324"/>
      <c r="AB1555" s="324"/>
      <c r="AC1555" s="324"/>
      <c r="AD1555" s="324"/>
      <c r="AE1555" s="324"/>
      <c r="AF1555" s="324"/>
      <c r="AG1555" s="324"/>
      <c r="AH1555" s="324"/>
      <c r="AI1555" s="324"/>
      <c r="AJ1555" s="324"/>
      <c r="AK1555" s="324"/>
      <c r="AL1555" s="324"/>
      <c r="AM1555" s="324"/>
    </row>
    <row r="1556" spans="1:39">
      <c r="A1556" s="324"/>
      <c r="B1556" s="324"/>
      <c r="C1556" s="324"/>
      <c r="D1556" s="324"/>
      <c r="E1556" s="324"/>
      <c r="F1556" s="324"/>
      <c r="G1556" s="324"/>
      <c r="H1556" s="324"/>
      <c r="I1556" s="325"/>
      <c r="J1556" s="324"/>
      <c r="K1556" s="324"/>
      <c r="L1556" s="324"/>
      <c r="M1556" s="324"/>
      <c r="N1556" s="324"/>
      <c r="O1556" s="324"/>
      <c r="P1556" s="324"/>
      <c r="Q1556" s="324"/>
      <c r="R1556" s="324"/>
      <c r="S1556" s="324"/>
      <c r="T1556" s="324"/>
      <c r="U1556" s="324"/>
      <c r="V1556" s="324"/>
      <c r="W1556" s="324"/>
      <c r="X1556" s="324"/>
      <c r="Y1556" s="324"/>
      <c r="Z1556" s="324"/>
      <c r="AA1556" s="324"/>
      <c r="AB1556" s="324"/>
      <c r="AC1556" s="324"/>
      <c r="AD1556" s="324"/>
      <c r="AE1556" s="324"/>
      <c r="AF1556" s="324"/>
      <c r="AG1556" s="324"/>
      <c r="AH1556" s="324"/>
      <c r="AI1556" s="324"/>
      <c r="AJ1556" s="324"/>
      <c r="AK1556" s="324"/>
      <c r="AL1556" s="324"/>
      <c r="AM1556" s="324"/>
    </row>
    <row r="1557" spans="1:39">
      <c r="A1557" s="324"/>
      <c r="B1557" s="324"/>
      <c r="C1557" s="324"/>
      <c r="D1557" s="324"/>
      <c r="E1557" s="324"/>
      <c r="F1557" s="324"/>
      <c r="G1557" s="324"/>
      <c r="H1557" s="324"/>
      <c r="I1557" s="325"/>
      <c r="J1557" s="324"/>
      <c r="K1557" s="324"/>
      <c r="L1557" s="324"/>
      <c r="M1557" s="324"/>
      <c r="N1557" s="324"/>
      <c r="O1557" s="324"/>
      <c r="P1557" s="324"/>
      <c r="Q1557" s="324"/>
      <c r="R1557" s="324"/>
      <c r="S1557" s="324"/>
      <c r="T1557" s="324"/>
      <c r="U1557" s="324"/>
      <c r="V1557" s="324"/>
      <c r="W1557" s="324"/>
      <c r="X1557" s="324"/>
      <c r="Y1557" s="324"/>
      <c r="Z1557" s="324"/>
      <c r="AA1557" s="324"/>
      <c r="AB1557" s="324"/>
      <c r="AC1557" s="324"/>
      <c r="AD1557" s="324"/>
      <c r="AE1557" s="324"/>
      <c r="AF1557" s="324"/>
      <c r="AG1557" s="324"/>
      <c r="AH1557" s="324"/>
      <c r="AI1557" s="324"/>
      <c r="AJ1557" s="324"/>
      <c r="AK1557" s="324"/>
      <c r="AL1557" s="324"/>
      <c r="AM1557" s="324"/>
    </row>
    <row r="1558" spans="1:39">
      <c r="A1558" s="324"/>
      <c r="B1558" s="324"/>
      <c r="C1558" s="324"/>
      <c r="D1558" s="324"/>
      <c r="E1558" s="324"/>
      <c r="F1558" s="324"/>
      <c r="G1558" s="324"/>
      <c r="H1558" s="324"/>
      <c r="I1558" s="325"/>
      <c r="J1558" s="324"/>
      <c r="K1558" s="324"/>
      <c r="L1558" s="324"/>
      <c r="M1558" s="324"/>
      <c r="N1558" s="324"/>
      <c r="O1558" s="324"/>
      <c r="P1558" s="324"/>
      <c r="Q1558" s="324"/>
      <c r="R1558" s="324"/>
      <c r="S1558" s="324"/>
      <c r="T1558" s="324"/>
      <c r="U1558" s="324"/>
      <c r="V1558" s="324"/>
      <c r="W1558" s="324"/>
      <c r="X1558" s="324"/>
      <c r="Y1558" s="324"/>
      <c r="Z1558" s="324"/>
      <c r="AA1558" s="324"/>
      <c r="AB1558" s="324"/>
      <c r="AC1558" s="324"/>
      <c r="AD1558" s="324"/>
      <c r="AE1558" s="324"/>
      <c r="AF1558" s="324"/>
      <c r="AG1558" s="324"/>
      <c r="AH1558" s="324"/>
      <c r="AI1558" s="324"/>
      <c r="AJ1558" s="324"/>
      <c r="AK1558" s="324"/>
      <c r="AL1558" s="324"/>
      <c r="AM1558" s="324"/>
    </row>
    <row r="1559" spans="1:39">
      <c r="A1559" s="324"/>
      <c r="B1559" s="324"/>
      <c r="C1559" s="324"/>
      <c r="D1559" s="324"/>
      <c r="E1559" s="324"/>
      <c r="F1559" s="324"/>
      <c r="G1559" s="324"/>
      <c r="H1559" s="324"/>
      <c r="I1559" s="325"/>
      <c r="J1559" s="324"/>
      <c r="K1559" s="324"/>
      <c r="L1559" s="324"/>
      <c r="M1559" s="324"/>
      <c r="N1559" s="324"/>
      <c r="O1559" s="324"/>
      <c r="P1559" s="324"/>
      <c r="Q1559" s="324"/>
      <c r="R1559" s="324"/>
      <c r="S1559" s="324"/>
      <c r="T1559" s="324"/>
      <c r="U1559" s="324"/>
      <c r="V1559" s="324"/>
      <c r="W1559" s="324"/>
      <c r="X1559" s="324"/>
      <c r="Y1559" s="324"/>
      <c r="Z1559" s="324"/>
      <c r="AA1559" s="324"/>
      <c r="AB1559" s="324"/>
      <c r="AC1559" s="324"/>
      <c r="AD1559" s="324"/>
      <c r="AE1559" s="324"/>
      <c r="AF1559" s="324"/>
      <c r="AG1559" s="324"/>
      <c r="AH1559" s="324"/>
      <c r="AI1559" s="324"/>
      <c r="AJ1559" s="324"/>
      <c r="AK1559" s="324"/>
      <c r="AL1559" s="324"/>
      <c r="AM1559" s="324"/>
    </row>
    <row r="1560" spans="1:39">
      <c r="A1560" s="324"/>
      <c r="B1560" s="324"/>
      <c r="C1560" s="324"/>
      <c r="D1560" s="324"/>
      <c r="E1560" s="324"/>
      <c r="F1560" s="324"/>
      <c r="G1560" s="324"/>
      <c r="H1560" s="324"/>
      <c r="I1560" s="325"/>
      <c r="J1560" s="324"/>
      <c r="K1560" s="324"/>
      <c r="L1560" s="324"/>
      <c r="M1560" s="324"/>
      <c r="N1560" s="324"/>
      <c r="O1560" s="324"/>
      <c r="P1560" s="324"/>
      <c r="Q1560" s="324"/>
      <c r="R1560" s="324"/>
      <c r="S1560" s="324"/>
      <c r="T1560" s="324"/>
      <c r="U1560" s="324"/>
      <c r="V1560" s="324"/>
      <c r="W1560" s="324"/>
      <c r="X1560" s="324"/>
      <c r="Y1560" s="324"/>
      <c r="Z1560" s="324"/>
      <c r="AA1560" s="324"/>
      <c r="AB1560" s="324"/>
      <c r="AC1560" s="324"/>
      <c r="AD1560" s="324"/>
      <c r="AE1560" s="324"/>
      <c r="AF1560" s="324"/>
      <c r="AG1560" s="324"/>
      <c r="AH1560" s="324"/>
      <c r="AI1560" s="324"/>
      <c r="AJ1560" s="324"/>
      <c r="AK1560" s="324"/>
      <c r="AL1560" s="324"/>
      <c r="AM1560" s="324"/>
    </row>
    <row r="1561" spans="1:39">
      <c r="A1561" s="324"/>
      <c r="B1561" s="324"/>
      <c r="C1561" s="324"/>
      <c r="D1561" s="324"/>
      <c r="E1561" s="324"/>
      <c r="F1561" s="324"/>
      <c r="G1561" s="324"/>
      <c r="H1561" s="324"/>
      <c r="I1561" s="325"/>
      <c r="J1561" s="324"/>
      <c r="K1561" s="324"/>
      <c r="L1561" s="324"/>
      <c r="M1561" s="324"/>
      <c r="N1561" s="324"/>
      <c r="O1561" s="324"/>
      <c r="P1561" s="324"/>
      <c r="Q1561" s="324"/>
      <c r="R1561" s="324"/>
      <c r="S1561" s="324"/>
      <c r="T1561" s="324"/>
      <c r="U1561" s="324"/>
      <c r="V1561" s="324"/>
      <c r="W1561" s="324"/>
      <c r="X1561" s="324"/>
      <c r="Y1561" s="324"/>
      <c r="Z1561" s="324"/>
      <c r="AA1561" s="324"/>
      <c r="AB1561" s="324"/>
      <c r="AC1561" s="324"/>
      <c r="AD1561" s="324"/>
      <c r="AE1561" s="324"/>
      <c r="AF1561" s="324"/>
      <c r="AG1561" s="324"/>
      <c r="AH1561" s="324"/>
      <c r="AI1561" s="324"/>
      <c r="AJ1561" s="324"/>
      <c r="AK1561" s="324"/>
      <c r="AL1561" s="324"/>
      <c r="AM1561" s="324"/>
    </row>
    <row r="1562" spans="1:39">
      <c r="A1562" s="324"/>
      <c r="B1562" s="324"/>
      <c r="C1562" s="324"/>
      <c r="D1562" s="324"/>
      <c r="E1562" s="324"/>
      <c r="F1562" s="324"/>
      <c r="G1562" s="324"/>
      <c r="H1562" s="324"/>
      <c r="I1562" s="325"/>
      <c r="J1562" s="324"/>
      <c r="K1562" s="324"/>
      <c r="L1562" s="324"/>
      <c r="M1562" s="324"/>
      <c r="N1562" s="324"/>
      <c r="O1562" s="324"/>
      <c r="P1562" s="324"/>
      <c r="Q1562" s="324"/>
      <c r="R1562" s="324"/>
      <c r="S1562" s="324"/>
      <c r="T1562" s="324"/>
      <c r="U1562" s="324"/>
      <c r="V1562" s="324"/>
      <c r="W1562" s="324"/>
      <c r="X1562" s="324"/>
      <c r="Y1562" s="324"/>
      <c r="Z1562" s="324"/>
      <c r="AA1562" s="324"/>
      <c r="AB1562" s="324"/>
      <c r="AC1562" s="324"/>
      <c r="AD1562" s="324"/>
      <c r="AE1562" s="324"/>
      <c r="AF1562" s="324"/>
      <c r="AG1562" s="324"/>
      <c r="AH1562" s="324"/>
      <c r="AI1562" s="324"/>
      <c r="AJ1562" s="324"/>
      <c r="AK1562" s="324"/>
      <c r="AL1562" s="324"/>
      <c r="AM1562" s="324"/>
    </row>
    <row r="1563" spans="1:39">
      <c r="A1563" s="324"/>
      <c r="B1563" s="324"/>
      <c r="C1563" s="324"/>
      <c r="D1563" s="324"/>
      <c r="E1563" s="324"/>
      <c r="F1563" s="324"/>
      <c r="G1563" s="324"/>
      <c r="H1563" s="324"/>
      <c r="I1563" s="325"/>
      <c r="J1563" s="324"/>
      <c r="K1563" s="324"/>
      <c r="L1563" s="324"/>
      <c r="M1563" s="324"/>
      <c r="N1563" s="324"/>
      <c r="O1563" s="324"/>
      <c r="P1563" s="324"/>
      <c r="Q1563" s="324"/>
      <c r="R1563" s="324"/>
      <c r="S1563" s="324"/>
      <c r="T1563" s="324"/>
      <c r="U1563" s="324"/>
      <c r="V1563" s="324"/>
      <c r="W1563" s="324"/>
      <c r="X1563" s="324"/>
      <c r="Y1563" s="324"/>
      <c r="Z1563" s="324"/>
      <c r="AA1563" s="324"/>
      <c r="AB1563" s="324"/>
      <c r="AC1563" s="324"/>
      <c r="AD1563" s="324"/>
      <c r="AE1563" s="324"/>
      <c r="AF1563" s="324"/>
      <c r="AG1563" s="324"/>
      <c r="AH1563" s="324"/>
      <c r="AI1563" s="324"/>
      <c r="AJ1563" s="324"/>
      <c r="AK1563" s="324"/>
      <c r="AL1563" s="324"/>
      <c r="AM1563" s="324"/>
    </row>
    <row r="1564" spans="1:39">
      <c r="A1564" s="324"/>
      <c r="B1564" s="324"/>
      <c r="C1564" s="324"/>
      <c r="D1564" s="324"/>
      <c r="E1564" s="324"/>
      <c r="F1564" s="324"/>
      <c r="G1564" s="324"/>
      <c r="H1564" s="324"/>
      <c r="I1564" s="325"/>
      <c r="J1564" s="324"/>
      <c r="K1564" s="324"/>
      <c r="L1564" s="324"/>
      <c r="M1564" s="324"/>
      <c r="N1564" s="324"/>
      <c r="O1564" s="324"/>
      <c r="P1564" s="324"/>
      <c r="Q1564" s="324"/>
      <c r="R1564" s="324"/>
      <c r="S1564" s="324"/>
      <c r="T1564" s="324"/>
      <c r="U1564" s="324"/>
      <c r="V1564" s="324"/>
      <c r="W1564" s="324"/>
      <c r="X1564" s="324"/>
      <c r="Y1564" s="324"/>
      <c r="Z1564" s="324"/>
      <c r="AA1564" s="324"/>
      <c r="AB1564" s="324"/>
      <c r="AC1564" s="324"/>
      <c r="AD1564" s="324"/>
      <c r="AE1564" s="324"/>
      <c r="AF1564" s="324"/>
      <c r="AG1564" s="324"/>
      <c r="AH1564" s="324"/>
      <c r="AI1564" s="324"/>
      <c r="AJ1564" s="324"/>
      <c r="AK1564" s="324"/>
      <c r="AL1564" s="324"/>
      <c r="AM1564" s="324"/>
    </row>
    <row r="1565" spans="1:39">
      <c r="A1565" s="324"/>
      <c r="B1565" s="324"/>
      <c r="C1565" s="324"/>
      <c r="D1565" s="324"/>
      <c r="E1565" s="324"/>
      <c r="F1565" s="324"/>
      <c r="G1565" s="324"/>
      <c r="H1565" s="324"/>
      <c r="I1565" s="325"/>
      <c r="J1565" s="324"/>
      <c r="K1565" s="324"/>
      <c r="L1565" s="324"/>
      <c r="M1565" s="324"/>
      <c r="N1565" s="324"/>
      <c r="O1565" s="324"/>
      <c r="P1565" s="324"/>
      <c r="Q1565" s="324"/>
      <c r="R1565" s="324"/>
      <c r="S1565" s="324"/>
      <c r="T1565" s="324"/>
      <c r="U1565" s="324"/>
      <c r="V1565" s="324"/>
      <c r="W1565" s="324"/>
      <c r="X1565" s="324"/>
      <c r="Y1565" s="324"/>
      <c r="Z1565" s="324"/>
      <c r="AA1565" s="324"/>
      <c r="AB1565" s="324"/>
      <c r="AC1565" s="324"/>
      <c r="AD1565" s="324"/>
      <c r="AE1565" s="324"/>
      <c r="AF1565" s="324"/>
      <c r="AG1565" s="324"/>
      <c r="AH1565" s="324"/>
      <c r="AI1565" s="324"/>
      <c r="AJ1565" s="324"/>
      <c r="AK1565" s="324"/>
      <c r="AL1565" s="324"/>
      <c r="AM1565" s="324"/>
    </row>
    <row r="1566" spans="1:39">
      <c r="A1566" s="324"/>
      <c r="B1566" s="324"/>
      <c r="C1566" s="324"/>
      <c r="D1566" s="324"/>
      <c r="E1566" s="324"/>
      <c r="F1566" s="324"/>
      <c r="G1566" s="324"/>
      <c r="H1566" s="324"/>
      <c r="I1566" s="325"/>
      <c r="J1566" s="324"/>
      <c r="K1566" s="324"/>
      <c r="L1566" s="324"/>
      <c r="M1566" s="324"/>
      <c r="N1566" s="324"/>
      <c r="O1566" s="324"/>
      <c r="P1566" s="324"/>
      <c r="Q1566" s="324"/>
      <c r="R1566" s="324"/>
      <c r="S1566" s="324"/>
      <c r="T1566" s="324"/>
      <c r="U1566" s="324"/>
      <c r="V1566" s="324"/>
      <c r="W1566" s="324"/>
      <c r="X1566" s="324"/>
      <c r="Y1566" s="324"/>
      <c r="Z1566" s="324"/>
      <c r="AA1566" s="324"/>
      <c r="AB1566" s="324"/>
      <c r="AC1566" s="324"/>
      <c r="AD1566" s="324"/>
      <c r="AE1566" s="324"/>
      <c r="AF1566" s="324"/>
      <c r="AG1566" s="324"/>
      <c r="AH1566" s="324"/>
      <c r="AI1566" s="324"/>
      <c r="AJ1566" s="324"/>
      <c r="AK1566" s="324"/>
      <c r="AL1566" s="324"/>
      <c r="AM1566" s="324"/>
    </row>
    <row r="1567" spans="1:39">
      <c r="A1567" s="324"/>
      <c r="B1567" s="324"/>
      <c r="C1567" s="324"/>
      <c r="D1567" s="324"/>
      <c r="E1567" s="324"/>
      <c r="F1567" s="324"/>
      <c r="G1567" s="324"/>
      <c r="H1567" s="324"/>
      <c r="I1567" s="325"/>
      <c r="J1567" s="324"/>
      <c r="K1567" s="324"/>
      <c r="L1567" s="324"/>
      <c r="M1567" s="324"/>
      <c r="N1567" s="324"/>
      <c r="O1567" s="324"/>
      <c r="P1567" s="324"/>
      <c r="Q1567" s="324"/>
      <c r="R1567" s="324"/>
      <c r="S1567" s="324"/>
      <c r="T1567" s="324"/>
      <c r="U1567" s="324"/>
      <c r="V1567" s="324"/>
      <c r="W1567" s="324"/>
      <c r="X1567" s="324"/>
      <c r="Y1567" s="324"/>
      <c r="Z1567" s="324"/>
      <c r="AA1567" s="324"/>
      <c r="AB1567" s="324"/>
      <c r="AC1567" s="324"/>
      <c r="AD1567" s="324"/>
      <c r="AE1567" s="324"/>
      <c r="AF1567" s="324"/>
      <c r="AG1567" s="324"/>
      <c r="AH1567" s="324"/>
      <c r="AI1567" s="324"/>
      <c r="AJ1567" s="324"/>
      <c r="AK1567" s="324"/>
      <c r="AL1567" s="324"/>
      <c r="AM1567" s="324"/>
    </row>
    <row r="1568" spans="1:39">
      <c r="A1568" s="324"/>
      <c r="B1568" s="324"/>
      <c r="C1568" s="324"/>
      <c r="D1568" s="324"/>
      <c r="E1568" s="324"/>
      <c r="F1568" s="324"/>
      <c r="G1568" s="324"/>
      <c r="H1568" s="324"/>
      <c r="I1568" s="325"/>
      <c r="J1568" s="324"/>
      <c r="K1568" s="324"/>
      <c r="L1568" s="324"/>
      <c r="M1568" s="324"/>
      <c r="N1568" s="324"/>
      <c r="O1568" s="324"/>
      <c r="P1568" s="324"/>
      <c r="Q1568" s="324"/>
      <c r="R1568" s="324"/>
      <c r="S1568" s="324"/>
      <c r="T1568" s="324"/>
      <c r="U1568" s="324"/>
      <c r="V1568" s="324"/>
      <c r="W1568" s="324"/>
      <c r="X1568" s="324"/>
      <c r="Y1568" s="324"/>
      <c r="Z1568" s="324"/>
      <c r="AA1568" s="324"/>
      <c r="AB1568" s="324"/>
      <c r="AC1568" s="324"/>
      <c r="AD1568" s="324"/>
      <c r="AE1568" s="324"/>
      <c r="AF1568" s="324"/>
      <c r="AG1568" s="324"/>
      <c r="AH1568" s="324"/>
      <c r="AI1568" s="324"/>
      <c r="AJ1568" s="324"/>
      <c r="AK1568" s="324"/>
      <c r="AL1568" s="324"/>
      <c r="AM1568" s="324"/>
    </row>
    <row r="1569" spans="1:39">
      <c r="A1569" s="324"/>
      <c r="B1569" s="324"/>
      <c r="C1569" s="324"/>
      <c r="D1569" s="324"/>
      <c r="E1569" s="324"/>
      <c r="F1569" s="324"/>
      <c r="G1569" s="324"/>
      <c r="H1569" s="324"/>
      <c r="I1569" s="325"/>
      <c r="J1569" s="324"/>
      <c r="K1569" s="324"/>
      <c r="L1569" s="324"/>
      <c r="M1569" s="324"/>
      <c r="N1569" s="324"/>
      <c r="O1569" s="324"/>
      <c r="P1569" s="324"/>
      <c r="Q1569" s="324"/>
      <c r="R1569" s="324"/>
      <c r="S1569" s="324"/>
      <c r="T1569" s="324"/>
      <c r="U1569" s="324"/>
      <c r="V1569" s="324"/>
      <c r="W1569" s="324"/>
      <c r="X1569" s="324"/>
      <c r="Y1569" s="324"/>
      <c r="Z1569" s="324"/>
      <c r="AA1569" s="324"/>
      <c r="AB1569" s="324"/>
      <c r="AC1569" s="324"/>
      <c r="AD1569" s="324"/>
      <c r="AE1569" s="324"/>
      <c r="AF1569" s="324"/>
      <c r="AG1569" s="324"/>
      <c r="AH1569" s="324"/>
      <c r="AI1569" s="324"/>
      <c r="AJ1569" s="324"/>
      <c r="AK1569" s="324"/>
      <c r="AL1569" s="324"/>
      <c r="AM1569" s="324"/>
    </row>
    <row r="1570" spans="1:39">
      <c r="A1570" s="324"/>
      <c r="B1570" s="324"/>
      <c r="C1570" s="324"/>
      <c r="D1570" s="324"/>
      <c r="E1570" s="324"/>
      <c r="F1570" s="324"/>
      <c r="G1570" s="324"/>
      <c r="H1570" s="324"/>
      <c r="I1570" s="325"/>
      <c r="J1570" s="324"/>
      <c r="K1570" s="324"/>
      <c r="L1570" s="324"/>
      <c r="M1570" s="324"/>
      <c r="N1570" s="324"/>
      <c r="O1570" s="324"/>
      <c r="P1570" s="324"/>
      <c r="Q1570" s="324"/>
      <c r="R1570" s="324"/>
      <c r="S1570" s="324"/>
      <c r="T1570" s="324"/>
      <c r="U1570" s="324"/>
      <c r="V1570" s="324"/>
      <c r="W1570" s="324"/>
      <c r="X1570" s="324"/>
      <c r="Y1570" s="324"/>
      <c r="Z1570" s="324"/>
      <c r="AA1570" s="324"/>
      <c r="AB1570" s="324"/>
      <c r="AC1570" s="324"/>
      <c r="AD1570" s="324"/>
      <c r="AE1570" s="324"/>
      <c r="AF1570" s="324"/>
      <c r="AG1570" s="324"/>
      <c r="AH1570" s="324"/>
      <c r="AI1570" s="324"/>
      <c r="AJ1570" s="324"/>
      <c r="AK1570" s="324"/>
      <c r="AL1570" s="324"/>
      <c r="AM1570" s="324"/>
    </row>
    <row r="1571" spans="1:39">
      <c r="A1571" s="324"/>
      <c r="B1571" s="324"/>
      <c r="C1571" s="324"/>
      <c r="D1571" s="324"/>
      <c r="E1571" s="324"/>
      <c r="F1571" s="324"/>
      <c r="G1571" s="324"/>
      <c r="H1571" s="324"/>
      <c r="I1571" s="325"/>
      <c r="J1571" s="324"/>
      <c r="K1571" s="324"/>
      <c r="L1571" s="324"/>
      <c r="M1571" s="324"/>
      <c r="N1571" s="324"/>
      <c r="O1571" s="324"/>
      <c r="P1571" s="324"/>
      <c r="Q1571" s="324"/>
      <c r="R1571" s="324"/>
      <c r="S1571" s="324"/>
      <c r="T1571" s="324"/>
      <c r="U1571" s="324"/>
      <c r="V1571" s="324"/>
      <c r="W1571" s="324"/>
      <c r="X1571" s="324"/>
      <c r="Y1571" s="324"/>
      <c r="Z1571" s="324"/>
      <c r="AA1571" s="324"/>
      <c r="AB1571" s="324"/>
      <c r="AC1571" s="324"/>
      <c r="AD1571" s="324"/>
      <c r="AE1571" s="324"/>
      <c r="AF1571" s="324"/>
      <c r="AG1571" s="324"/>
      <c r="AH1571" s="324"/>
      <c r="AI1571" s="324"/>
      <c r="AJ1571" s="324"/>
      <c r="AK1571" s="324"/>
      <c r="AL1571" s="324"/>
      <c r="AM1571" s="324"/>
    </row>
    <row r="1572" spans="1:39">
      <c r="A1572" s="324"/>
      <c r="B1572" s="324"/>
      <c r="C1572" s="324"/>
      <c r="D1572" s="324"/>
      <c r="E1572" s="324"/>
      <c r="F1572" s="324"/>
      <c r="G1572" s="324"/>
      <c r="H1572" s="324"/>
      <c r="I1572" s="325"/>
      <c r="J1572" s="324"/>
      <c r="K1572" s="324"/>
      <c r="L1572" s="324"/>
      <c r="M1572" s="324"/>
      <c r="N1572" s="324"/>
      <c r="O1572" s="324"/>
      <c r="P1572" s="324"/>
      <c r="Q1572" s="324"/>
      <c r="R1572" s="324"/>
      <c r="S1572" s="324"/>
      <c r="T1572" s="324"/>
      <c r="U1572" s="324"/>
      <c r="V1572" s="324"/>
      <c r="W1572" s="324"/>
      <c r="X1572" s="324"/>
      <c r="Y1572" s="324"/>
      <c r="Z1572" s="324"/>
      <c r="AA1572" s="324"/>
      <c r="AB1572" s="324"/>
      <c r="AC1572" s="324"/>
      <c r="AD1572" s="324"/>
      <c r="AE1572" s="324"/>
      <c r="AF1572" s="324"/>
      <c r="AG1572" s="324"/>
      <c r="AH1572" s="324"/>
      <c r="AI1572" s="324"/>
      <c r="AJ1572" s="324"/>
      <c r="AK1572" s="324"/>
      <c r="AL1572" s="324"/>
      <c r="AM1572" s="324"/>
    </row>
    <row r="1573" spans="1:39">
      <c r="A1573" s="324"/>
      <c r="B1573" s="324"/>
      <c r="C1573" s="324"/>
      <c r="D1573" s="324"/>
      <c r="E1573" s="324"/>
      <c r="F1573" s="324"/>
      <c r="G1573" s="324"/>
      <c r="H1573" s="324"/>
      <c r="I1573" s="325"/>
      <c r="J1573" s="324"/>
      <c r="K1573" s="324"/>
      <c r="L1573" s="324"/>
      <c r="M1573" s="324"/>
      <c r="N1573" s="324"/>
      <c r="O1573" s="324"/>
      <c r="P1573" s="324"/>
      <c r="Q1573" s="324"/>
      <c r="R1573" s="324"/>
      <c r="S1573" s="324"/>
      <c r="T1573" s="324"/>
      <c r="U1573" s="324"/>
      <c r="V1573" s="324"/>
      <c r="W1573" s="324"/>
      <c r="X1573" s="324"/>
      <c r="Y1573" s="324"/>
      <c r="Z1573" s="324"/>
      <c r="AA1573" s="324"/>
      <c r="AB1573" s="324"/>
      <c r="AC1573" s="324"/>
      <c r="AD1573" s="324"/>
      <c r="AE1573" s="324"/>
      <c r="AF1573" s="324"/>
      <c r="AG1573" s="324"/>
      <c r="AH1573" s="324"/>
      <c r="AI1573" s="324"/>
      <c r="AJ1573" s="324"/>
      <c r="AK1573" s="324"/>
      <c r="AL1573" s="324"/>
      <c r="AM1573" s="324"/>
    </row>
    <row r="1574" spans="1:39">
      <c r="A1574" s="324"/>
      <c r="B1574" s="324"/>
      <c r="C1574" s="324"/>
      <c r="D1574" s="324"/>
      <c r="E1574" s="324"/>
      <c r="F1574" s="324"/>
      <c r="G1574" s="324"/>
      <c r="H1574" s="324"/>
      <c r="I1574" s="325"/>
      <c r="J1574" s="324"/>
      <c r="K1574" s="324"/>
      <c r="L1574" s="324"/>
      <c r="M1574" s="324"/>
      <c r="N1574" s="324"/>
      <c r="O1574" s="324"/>
      <c r="P1574" s="324"/>
      <c r="Q1574" s="324"/>
      <c r="R1574" s="324"/>
      <c r="S1574" s="324"/>
      <c r="T1574" s="324"/>
      <c r="U1574" s="324"/>
      <c r="V1574" s="324"/>
      <c r="W1574" s="324"/>
      <c r="X1574" s="324"/>
      <c r="Y1574" s="324"/>
      <c r="Z1574" s="324"/>
      <c r="AA1574" s="324"/>
      <c r="AB1574" s="324"/>
      <c r="AC1574" s="324"/>
      <c r="AD1574" s="324"/>
      <c r="AE1574" s="324"/>
      <c r="AF1574" s="324"/>
      <c r="AG1574" s="324"/>
      <c r="AH1574" s="324"/>
      <c r="AI1574" s="324"/>
      <c r="AJ1574" s="324"/>
      <c r="AK1574" s="324"/>
      <c r="AL1574" s="324"/>
      <c r="AM1574" s="324"/>
    </row>
    <row r="1575" spans="1:39">
      <c r="A1575" s="324"/>
      <c r="B1575" s="324"/>
      <c r="C1575" s="324"/>
      <c r="D1575" s="324"/>
      <c r="E1575" s="324"/>
      <c r="F1575" s="324"/>
      <c r="G1575" s="324"/>
      <c r="H1575" s="324"/>
      <c r="I1575" s="325"/>
      <c r="J1575" s="324"/>
      <c r="K1575" s="324"/>
      <c r="L1575" s="324"/>
      <c r="M1575" s="324"/>
      <c r="N1575" s="324"/>
      <c r="O1575" s="324"/>
      <c r="P1575" s="324"/>
      <c r="Q1575" s="324"/>
      <c r="R1575" s="324"/>
      <c r="S1575" s="324"/>
      <c r="T1575" s="324"/>
      <c r="U1575" s="324"/>
      <c r="V1575" s="324"/>
      <c r="W1575" s="324"/>
      <c r="X1575" s="324"/>
      <c r="Y1575" s="324"/>
      <c r="Z1575" s="324"/>
      <c r="AA1575" s="324"/>
      <c r="AB1575" s="324"/>
      <c r="AC1575" s="324"/>
      <c r="AD1575" s="324"/>
      <c r="AE1575" s="324"/>
      <c r="AF1575" s="324"/>
      <c r="AG1575" s="324"/>
      <c r="AH1575" s="324"/>
      <c r="AI1575" s="324"/>
      <c r="AJ1575" s="324"/>
      <c r="AK1575" s="324"/>
      <c r="AL1575" s="324"/>
      <c r="AM1575" s="324"/>
    </row>
    <row r="1576" spans="1:39">
      <c r="A1576" s="324"/>
      <c r="B1576" s="324"/>
      <c r="C1576" s="324"/>
      <c r="D1576" s="324"/>
      <c r="E1576" s="324"/>
      <c r="F1576" s="324"/>
      <c r="G1576" s="324"/>
      <c r="H1576" s="324"/>
      <c r="I1576" s="325"/>
      <c r="J1576" s="324"/>
      <c r="K1576" s="324"/>
      <c r="L1576" s="324"/>
      <c r="M1576" s="324"/>
      <c r="N1576" s="324"/>
      <c r="O1576" s="324"/>
      <c r="P1576" s="324"/>
      <c r="Q1576" s="324"/>
      <c r="R1576" s="324"/>
      <c r="S1576" s="324"/>
      <c r="T1576" s="324"/>
      <c r="U1576" s="324"/>
      <c r="V1576" s="324"/>
      <c r="W1576" s="324"/>
      <c r="X1576" s="324"/>
      <c r="Y1576" s="324"/>
      <c r="Z1576" s="324"/>
      <c r="AA1576" s="324"/>
      <c r="AB1576" s="324"/>
      <c r="AC1576" s="324"/>
      <c r="AD1576" s="324"/>
      <c r="AE1576" s="324"/>
      <c r="AF1576" s="324"/>
      <c r="AG1576" s="324"/>
      <c r="AH1576" s="324"/>
      <c r="AI1576" s="324"/>
      <c r="AJ1576" s="324"/>
      <c r="AK1576" s="324"/>
      <c r="AL1576" s="324"/>
      <c r="AM1576" s="324"/>
    </row>
    <row r="1577" spans="1:39">
      <c r="A1577" s="324"/>
      <c r="B1577" s="324"/>
      <c r="C1577" s="324"/>
      <c r="D1577" s="324"/>
      <c r="E1577" s="324"/>
      <c r="F1577" s="324"/>
      <c r="G1577" s="324"/>
      <c r="H1577" s="324"/>
      <c r="I1577" s="325"/>
      <c r="J1577" s="324"/>
      <c r="K1577" s="324"/>
      <c r="L1577" s="324"/>
      <c r="M1577" s="324"/>
      <c r="N1577" s="324"/>
      <c r="O1577" s="324"/>
      <c r="P1577" s="324"/>
      <c r="Q1577" s="324"/>
      <c r="R1577" s="324"/>
      <c r="S1577" s="324"/>
      <c r="T1577" s="324"/>
      <c r="U1577" s="324"/>
      <c r="V1577" s="324"/>
      <c r="W1577" s="324"/>
      <c r="X1577" s="324"/>
      <c r="Y1577" s="324"/>
      <c r="Z1577" s="324"/>
      <c r="AA1577" s="324"/>
      <c r="AB1577" s="324"/>
      <c r="AC1577" s="324"/>
      <c r="AD1577" s="324"/>
      <c r="AE1577" s="324"/>
      <c r="AF1577" s="324"/>
      <c r="AG1577" s="324"/>
      <c r="AH1577" s="324"/>
      <c r="AI1577" s="324"/>
      <c r="AJ1577" s="324"/>
      <c r="AK1577" s="324"/>
      <c r="AL1577" s="324"/>
      <c r="AM1577" s="324"/>
    </row>
    <row r="1578" spans="1:39">
      <c r="A1578" s="324"/>
      <c r="B1578" s="324"/>
      <c r="C1578" s="324"/>
      <c r="D1578" s="324"/>
      <c r="E1578" s="324"/>
      <c r="F1578" s="324"/>
      <c r="G1578" s="324"/>
      <c r="H1578" s="324"/>
      <c r="I1578" s="325"/>
      <c r="J1578" s="324"/>
      <c r="K1578" s="324"/>
      <c r="L1578" s="324"/>
      <c r="M1578" s="324"/>
      <c r="N1578" s="324"/>
      <c r="O1578" s="324"/>
      <c r="P1578" s="324"/>
      <c r="Q1578" s="324"/>
      <c r="R1578" s="324"/>
      <c r="S1578" s="324"/>
      <c r="T1578" s="324"/>
      <c r="U1578" s="324"/>
      <c r="V1578" s="324"/>
      <c r="W1578" s="324"/>
      <c r="X1578" s="324"/>
      <c r="Y1578" s="324"/>
      <c r="Z1578" s="324"/>
      <c r="AA1578" s="324"/>
      <c r="AB1578" s="324"/>
      <c r="AC1578" s="324"/>
      <c r="AD1578" s="324"/>
      <c r="AE1578" s="324"/>
      <c r="AF1578" s="324"/>
      <c r="AG1578" s="324"/>
      <c r="AH1578" s="324"/>
      <c r="AI1578" s="324"/>
      <c r="AJ1578" s="324"/>
      <c r="AK1578" s="324"/>
      <c r="AL1578" s="324"/>
      <c r="AM1578" s="324"/>
    </row>
    <row r="1579" spans="1:39">
      <c r="A1579" s="324"/>
      <c r="B1579" s="324"/>
      <c r="C1579" s="324"/>
      <c r="D1579" s="324"/>
      <c r="E1579" s="324"/>
      <c r="F1579" s="324"/>
      <c r="G1579" s="324"/>
      <c r="H1579" s="324"/>
      <c r="I1579" s="325"/>
      <c r="J1579" s="324"/>
      <c r="K1579" s="324"/>
      <c r="L1579" s="324"/>
      <c r="M1579" s="324"/>
      <c r="N1579" s="324"/>
      <c r="O1579" s="324"/>
      <c r="P1579" s="324"/>
      <c r="Q1579" s="324"/>
      <c r="R1579" s="324"/>
      <c r="S1579" s="324"/>
      <c r="T1579" s="324"/>
      <c r="U1579" s="324"/>
      <c r="V1579" s="324"/>
      <c r="W1579" s="324"/>
      <c r="X1579" s="324"/>
      <c r="Y1579" s="324"/>
      <c r="Z1579" s="324"/>
      <c r="AA1579" s="324"/>
      <c r="AB1579" s="324"/>
      <c r="AC1579" s="324"/>
      <c r="AD1579" s="324"/>
      <c r="AE1579" s="324"/>
      <c r="AF1579" s="324"/>
      <c r="AG1579" s="324"/>
      <c r="AH1579" s="324"/>
      <c r="AI1579" s="324"/>
      <c r="AJ1579" s="324"/>
      <c r="AK1579" s="324"/>
      <c r="AL1579" s="324"/>
      <c r="AM1579" s="324"/>
    </row>
    <row r="1580" spans="1:39">
      <c r="A1580" s="324"/>
      <c r="B1580" s="324"/>
      <c r="C1580" s="324"/>
      <c r="D1580" s="324"/>
      <c r="E1580" s="324"/>
      <c r="F1580" s="324"/>
      <c r="G1580" s="324"/>
      <c r="H1580" s="324"/>
      <c r="I1580" s="325"/>
      <c r="J1580" s="324"/>
      <c r="K1580" s="324"/>
      <c r="L1580" s="324"/>
      <c r="M1580" s="324"/>
      <c r="N1580" s="324"/>
      <c r="O1580" s="324"/>
      <c r="P1580" s="324"/>
      <c r="Q1580" s="324"/>
      <c r="R1580" s="324"/>
      <c r="S1580" s="324"/>
      <c r="T1580" s="324"/>
      <c r="U1580" s="324"/>
      <c r="V1580" s="324"/>
      <c r="W1580" s="324"/>
      <c r="X1580" s="324"/>
      <c r="Y1580" s="324"/>
      <c r="Z1580" s="324"/>
      <c r="AA1580" s="324"/>
      <c r="AB1580" s="324"/>
      <c r="AC1580" s="324"/>
      <c r="AD1580" s="324"/>
      <c r="AE1580" s="324"/>
      <c r="AF1580" s="324"/>
      <c r="AG1580" s="324"/>
      <c r="AH1580" s="324"/>
      <c r="AI1580" s="324"/>
      <c r="AJ1580" s="324"/>
      <c r="AK1580" s="324"/>
      <c r="AL1580" s="324"/>
      <c r="AM1580" s="324"/>
    </row>
    <row r="1581" spans="1:39">
      <c r="A1581" s="324"/>
      <c r="B1581" s="324"/>
      <c r="C1581" s="324"/>
      <c r="D1581" s="324"/>
      <c r="E1581" s="324"/>
      <c r="F1581" s="324"/>
      <c r="G1581" s="324"/>
      <c r="H1581" s="324"/>
      <c r="I1581" s="325"/>
      <c r="J1581" s="324"/>
      <c r="K1581" s="324"/>
      <c r="L1581" s="324"/>
      <c r="M1581" s="324"/>
      <c r="N1581" s="324"/>
      <c r="O1581" s="324"/>
      <c r="P1581" s="324"/>
      <c r="Q1581" s="324"/>
      <c r="R1581" s="324"/>
      <c r="S1581" s="324"/>
      <c r="T1581" s="324"/>
      <c r="U1581" s="324"/>
      <c r="V1581" s="324"/>
      <c r="W1581" s="324"/>
      <c r="X1581" s="324"/>
      <c r="Y1581" s="324"/>
      <c r="Z1581" s="324"/>
      <c r="AA1581" s="324"/>
      <c r="AB1581" s="324"/>
      <c r="AC1581" s="324"/>
      <c r="AD1581" s="324"/>
      <c r="AE1581" s="324"/>
      <c r="AF1581" s="324"/>
      <c r="AG1581" s="324"/>
      <c r="AH1581" s="324"/>
      <c r="AI1581" s="324"/>
      <c r="AJ1581" s="324"/>
      <c r="AK1581" s="324"/>
      <c r="AL1581" s="324"/>
      <c r="AM1581" s="324"/>
    </row>
    <row r="1582" spans="1:39">
      <c r="A1582" s="324"/>
      <c r="B1582" s="324"/>
      <c r="C1582" s="324"/>
      <c r="D1582" s="324"/>
      <c r="E1582" s="324"/>
      <c r="F1582" s="324"/>
      <c r="G1582" s="324"/>
      <c r="H1582" s="324"/>
      <c r="I1582" s="325"/>
      <c r="J1582" s="324"/>
      <c r="K1582" s="324"/>
      <c r="L1582" s="324"/>
      <c r="M1582" s="324"/>
      <c r="N1582" s="324"/>
      <c r="O1582" s="324"/>
      <c r="P1582" s="324"/>
      <c r="Q1582" s="324"/>
      <c r="R1582" s="324"/>
      <c r="S1582" s="324"/>
      <c r="T1582" s="324"/>
      <c r="U1582" s="324"/>
      <c r="V1582" s="324"/>
      <c r="W1582" s="324"/>
      <c r="X1582" s="324"/>
      <c r="Y1582" s="324"/>
      <c r="Z1582" s="324"/>
      <c r="AA1582" s="324"/>
      <c r="AB1582" s="324"/>
      <c r="AC1582" s="324"/>
      <c r="AD1582" s="324"/>
      <c r="AE1582" s="324"/>
      <c r="AF1582" s="324"/>
      <c r="AG1582" s="324"/>
      <c r="AH1582" s="324"/>
      <c r="AI1582" s="324"/>
      <c r="AJ1582" s="324"/>
      <c r="AK1582" s="324"/>
      <c r="AL1582" s="324"/>
      <c r="AM1582" s="324"/>
    </row>
    <row r="1583" spans="1:39">
      <c r="A1583" s="324"/>
      <c r="B1583" s="324"/>
      <c r="C1583" s="324"/>
      <c r="D1583" s="324"/>
      <c r="E1583" s="324"/>
      <c r="F1583" s="324"/>
      <c r="G1583" s="324"/>
      <c r="H1583" s="324"/>
      <c r="I1583" s="325"/>
      <c r="J1583" s="324"/>
      <c r="K1583" s="324"/>
      <c r="L1583" s="324"/>
      <c r="M1583" s="324"/>
      <c r="N1583" s="324"/>
      <c r="O1583" s="324"/>
      <c r="P1583" s="324"/>
      <c r="Q1583" s="324"/>
      <c r="R1583" s="324"/>
      <c r="S1583" s="324"/>
      <c r="T1583" s="324"/>
      <c r="U1583" s="324"/>
      <c r="V1583" s="324"/>
      <c r="W1583" s="324"/>
      <c r="X1583" s="324"/>
      <c r="Y1583" s="324"/>
      <c r="Z1583" s="324"/>
      <c r="AA1583" s="324"/>
      <c r="AB1583" s="324"/>
      <c r="AC1583" s="324"/>
      <c r="AD1583" s="324"/>
      <c r="AE1583" s="324"/>
      <c r="AF1583" s="324"/>
      <c r="AG1583" s="324"/>
      <c r="AH1583" s="324"/>
      <c r="AI1583" s="324"/>
      <c r="AJ1583" s="324"/>
      <c r="AK1583" s="324"/>
      <c r="AL1583" s="324"/>
      <c r="AM1583" s="324"/>
    </row>
    <row r="1584" spans="1:39">
      <c r="A1584" s="324"/>
      <c r="B1584" s="324"/>
      <c r="C1584" s="324"/>
      <c r="D1584" s="324"/>
      <c r="E1584" s="324"/>
      <c r="F1584" s="324"/>
      <c r="G1584" s="324"/>
      <c r="H1584" s="324"/>
      <c r="I1584" s="325"/>
      <c r="J1584" s="324"/>
      <c r="K1584" s="324"/>
      <c r="L1584" s="324"/>
      <c r="M1584" s="324"/>
      <c r="N1584" s="324"/>
      <c r="O1584" s="324"/>
      <c r="P1584" s="324"/>
      <c r="Q1584" s="324"/>
      <c r="R1584" s="324"/>
      <c r="S1584" s="324"/>
      <c r="T1584" s="324"/>
      <c r="U1584" s="324"/>
      <c r="V1584" s="324"/>
      <c r="W1584" s="324"/>
      <c r="X1584" s="324"/>
      <c r="Y1584" s="324"/>
      <c r="Z1584" s="324"/>
      <c r="AA1584" s="324"/>
      <c r="AB1584" s="324"/>
      <c r="AC1584" s="324"/>
      <c r="AD1584" s="324"/>
      <c r="AE1584" s="324"/>
      <c r="AF1584" s="324"/>
      <c r="AG1584" s="324"/>
      <c r="AH1584" s="324"/>
      <c r="AI1584" s="324"/>
      <c r="AJ1584" s="324"/>
      <c r="AK1584" s="324"/>
      <c r="AL1584" s="324"/>
      <c r="AM1584" s="324"/>
    </row>
    <row r="1585" spans="1:39">
      <c r="A1585" s="324"/>
      <c r="B1585" s="324"/>
      <c r="C1585" s="324"/>
      <c r="D1585" s="324"/>
      <c r="E1585" s="324"/>
      <c r="F1585" s="324"/>
      <c r="G1585" s="324"/>
      <c r="H1585" s="324"/>
      <c r="I1585" s="325"/>
      <c r="J1585" s="324"/>
      <c r="K1585" s="324"/>
      <c r="L1585" s="324"/>
      <c r="M1585" s="324"/>
      <c r="N1585" s="324"/>
      <c r="O1585" s="324"/>
      <c r="P1585" s="324"/>
      <c r="Q1585" s="324"/>
      <c r="R1585" s="324"/>
      <c r="S1585" s="324"/>
      <c r="T1585" s="324"/>
      <c r="U1585" s="324"/>
      <c r="V1585" s="324"/>
      <c r="W1585" s="324"/>
      <c r="X1585" s="324"/>
      <c r="Y1585" s="324"/>
      <c r="Z1585" s="324"/>
      <c r="AA1585" s="324"/>
      <c r="AB1585" s="324"/>
      <c r="AC1585" s="324"/>
      <c r="AD1585" s="324"/>
      <c r="AE1585" s="324"/>
      <c r="AF1585" s="324"/>
      <c r="AG1585" s="324"/>
      <c r="AH1585" s="324"/>
      <c r="AI1585" s="324"/>
      <c r="AJ1585" s="324"/>
      <c r="AK1585" s="324"/>
      <c r="AL1585" s="324"/>
      <c r="AM1585" s="324"/>
    </row>
    <row r="1586" spans="1:39">
      <c r="A1586" s="324"/>
      <c r="B1586" s="324"/>
      <c r="C1586" s="324"/>
      <c r="D1586" s="324"/>
      <c r="E1586" s="324"/>
      <c r="F1586" s="324"/>
      <c r="G1586" s="324"/>
      <c r="H1586" s="324"/>
      <c r="I1586" s="325"/>
      <c r="J1586" s="324"/>
      <c r="K1586" s="324"/>
      <c r="L1586" s="324"/>
      <c r="M1586" s="324"/>
      <c r="N1586" s="324"/>
      <c r="O1586" s="324"/>
      <c r="P1586" s="324"/>
      <c r="Q1586" s="324"/>
      <c r="R1586" s="324"/>
      <c r="S1586" s="324"/>
      <c r="T1586" s="324"/>
      <c r="U1586" s="324"/>
      <c r="V1586" s="324"/>
      <c r="W1586" s="324"/>
      <c r="X1586" s="324"/>
      <c r="Y1586" s="324"/>
      <c r="Z1586" s="324"/>
      <c r="AA1586" s="324"/>
      <c r="AB1586" s="324"/>
      <c r="AC1586" s="324"/>
      <c r="AD1586" s="324"/>
      <c r="AE1586" s="324"/>
      <c r="AF1586" s="324"/>
      <c r="AG1586" s="324"/>
      <c r="AH1586" s="324"/>
      <c r="AI1586" s="324"/>
      <c r="AJ1586" s="324"/>
      <c r="AK1586" s="324"/>
      <c r="AL1586" s="324"/>
      <c r="AM1586" s="324"/>
    </row>
    <row r="1587" spans="1:39">
      <c r="A1587" s="324"/>
      <c r="B1587" s="324"/>
      <c r="C1587" s="324"/>
      <c r="D1587" s="324"/>
      <c r="E1587" s="324"/>
      <c r="F1587" s="324"/>
      <c r="G1587" s="324"/>
      <c r="H1587" s="324"/>
      <c r="I1587" s="325"/>
      <c r="J1587" s="324"/>
      <c r="K1587" s="324"/>
      <c r="L1587" s="324"/>
      <c r="M1587" s="324"/>
      <c r="N1587" s="324"/>
      <c r="O1587" s="324"/>
      <c r="P1587" s="324"/>
      <c r="Q1587" s="324"/>
      <c r="R1587" s="324"/>
      <c r="S1587" s="324"/>
      <c r="T1587" s="324"/>
      <c r="U1587" s="324"/>
      <c r="V1587" s="324"/>
      <c r="W1587" s="324"/>
      <c r="X1587" s="324"/>
      <c r="Y1587" s="324"/>
      <c r="Z1587" s="324"/>
      <c r="AA1587" s="324"/>
      <c r="AB1587" s="324"/>
      <c r="AC1587" s="324"/>
      <c r="AD1587" s="324"/>
      <c r="AE1587" s="324"/>
      <c r="AF1587" s="324"/>
      <c r="AG1587" s="324"/>
      <c r="AH1587" s="324"/>
      <c r="AI1587" s="324"/>
      <c r="AJ1587" s="324"/>
      <c r="AK1587" s="324"/>
      <c r="AL1587" s="324"/>
      <c r="AM1587" s="324"/>
    </row>
    <row r="1588" spans="1:39">
      <c r="A1588" s="324"/>
      <c r="B1588" s="324"/>
      <c r="C1588" s="324"/>
      <c r="D1588" s="324"/>
      <c r="E1588" s="324"/>
      <c r="F1588" s="324"/>
      <c r="G1588" s="324"/>
      <c r="H1588" s="324"/>
      <c r="I1588" s="325"/>
      <c r="J1588" s="324"/>
      <c r="K1588" s="324"/>
      <c r="L1588" s="324"/>
      <c r="M1588" s="324"/>
      <c r="N1588" s="324"/>
      <c r="O1588" s="324"/>
      <c r="P1588" s="324"/>
      <c r="Q1588" s="324"/>
      <c r="R1588" s="324"/>
      <c r="S1588" s="324"/>
      <c r="T1588" s="324"/>
      <c r="U1588" s="324"/>
      <c r="V1588" s="324"/>
      <c r="W1588" s="324"/>
      <c r="X1588" s="324"/>
      <c r="Y1588" s="324"/>
      <c r="Z1588" s="324"/>
      <c r="AA1588" s="324"/>
      <c r="AB1588" s="324"/>
      <c r="AC1588" s="324"/>
      <c r="AD1588" s="324"/>
      <c r="AE1588" s="324"/>
      <c r="AF1588" s="324"/>
      <c r="AG1588" s="324"/>
      <c r="AH1588" s="324"/>
      <c r="AI1588" s="324"/>
      <c r="AJ1588" s="324"/>
      <c r="AK1588" s="324"/>
      <c r="AL1588" s="324"/>
      <c r="AM1588" s="324"/>
    </row>
    <row r="1589" spans="1:39">
      <c r="A1589" s="324"/>
      <c r="B1589" s="324"/>
      <c r="C1589" s="324"/>
      <c r="D1589" s="324"/>
      <c r="E1589" s="324"/>
      <c r="F1589" s="324"/>
      <c r="G1589" s="324"/>
      <c r="H1589" s="324"/>
      <c r="I1589" s="325"/>
      <c r="J1589" s="324"/>
      <c r="K1589" s="324"/>
      <c r="L1589" s="324"/>
      <c r="M1589" s="324"/>
      <c r="N1589" s="324"/>
      <c r="O1589" s="324"/>
      <c r="P1589" s="324"/>
      <c r="Q1589" s="324"/>
      <c r="R1589" s="324"/>
      <c r="S1589" s="324"/>
      <c r="T1589" s="324"/>
      <c r="U1589" s="324"/>
      <c r="V1589" s="324"/>
      <c r="W1589" s="324"/>
      <c r="X1589" s="324"/>
      <c r="Y1589" s="324"/>
      <c r="Z1589" s="324"/>
      <c r="AA1589" s="324"/>
      <c r="AB1589" s="324"/>
      <c r="AC1589" s="324"/>
      <c r="AD1589" s="324"/>
      <c r="AE1589" s="324"/>
      <c r="AF1589" s="324"/>
      <c r="AG1589" s="324"/>
      <c r="AH1589" s="324"/>
      <c r="AI1589" s="324"/>
      <c r="AJ1589" s="324"/>
      <c r="AK1589" s="324"/>
      <c r="AL1589" s="324"/>
      <c r="AM1589" s="324"/>
    </row>
    <row r="1590" spans="1:39">
      <c r="A1590" s="324"/>
      <c r="B1590" s="324"/>
      <c r="C1590" s="324"/>
      <c r="D1590" s="324"/>
      <c r="E1590" s="324"/>
      <c r="F1590" s="324"/>
      <c r="G1590" s="324"/>
      <c r="H1590" s="324"/>
      <c r="I1590" s="325"/>
      <c r="J1590" s="324"/>
      <c r="K1590" s="324"/>
      <c r="L1590" s="324"/>
      <c r="M1590" s="324"/>
      <c r="N1590" s="324"/>
      <c r="O1590" s="324"/>
      <c r="P1590" s="324"/>
      <c r="Q1590" s="324"/>
      <c r="R1590" s="324"/>
      <c r="S1590" s="324"/>
      <c r="T1590" s="324"/>
      <c r="U1590" s="324"/>
      <c r="V1590" s="324"/>
      <c r="W1590" s="324"/>
      <c r="X1590" s="324"/>
      <c r="Y1590" s="324"/>
      <c r="Z1590" s="324"/>
      <c r="AA1590" s="324"/>
      <c r="AB1590" s="324"/>
      <c r="AC1590" s="324"/>
      <c r="AD1590" s="324"/>
      <c r="AE1590" s="324"/>
      <c r="AF1590" s="324"/>
      <c r="AG1590" s="324"/>
      <c r="AH1590" s="324"/>
      <c r="AI1590" s="324"/>
      <c r="AJ1590" s="324"/>
      <c r="AK1590" s="324"/>
      <c r="AL1590" s="324"/>
      <c r="AM1590" s="324"/>
    </row>
    <row r="1591" spans="1:39">
      <c r="A1591" s="324"/>
      <c r="B1591" s="324"/>
      <c r="C1591" s="324"/>
      <c r="D1591" s="324"/>
      <c r="E1591" s="324"/>
      <c r="F1591" s="324"/>
      <c r="G1591" s="324"/>
      <c r="H1591" s="324"/>
      <c r="I1591" s="325"/>
      <c r="J1591" s="324"/>
      <c r="K1591" s="324"/>
      <c r="L1591" s="324"/>
      <c r="M1591" s="324"/>
      <c r="N1591" s="324"/>
      <c r="O1591" s="324"/>
      <c r="P1591" s="324"/>
      <c r="Q1591" s="324"/>
      <c r="R1591" s="324"/>
      <c r="S1591" s="324"/>
      <c r="T1591" s="324"/>
      <c r="U1591" s="324"/>
      <c r="V1591" s="324"/>
      <c r="W1591" s="324"/>
      <c r="X1591" s="324"/>
      <c r="Y1591" s="324"/>
      <c r="Z1591" s="324"/>
      <c r="AA1591" s="324"/>
      <c r="AB1591" s="324"/>
      <c r="AC1591" s="324"/>
      <c r="AD1591" s="324"/>
      <c r="AE1591" s="324"/>
      <c r="AF1591" s="324"/>
      <c r="AG1591" s="324"/>
      <c r="AH1591" s="324"/>
      <c r="AI1591" s="324"/>
      <c r="AJ1591" s="324"/>
      <c r="AK1591" s="324"/>
      <c r="AL1591" s="324"/>
      <c r="AM1591" s="324"/>
    </row>
    <row r="1592" spans="1:39">
      <c r="A1592" s="324"/>
      <c r="B1592" s="324"/>
      <c r="C1592" s="324"/>
      <c r="D1592" s="324"/>
      <c r="E1592" s="324"/>
      <c r="F1592" s="324"/>
      <c r="G1592" s="324"/>
      <c r="H1592" s="324"/>
      <c r="I1592" s="325"/>
      <c r="J1592" s="324"/>
      <c r="K1592" s="324"/>
      <c r="L1592" s="324"/>
      <c r="M1592" s="324"/>
      <c r="N1592" s="324"/>
      <c r="O1592" s="324"/>
      <c r="P1592" s="324"/>
      <c r="Q1592" s="324"/>
      <c r="R1592" s="324"/>
      <c r="S1592" s="324"/>
      <c r="T1592" s="324"/>
      <c r="U1592" s="324"/>
      <c r="V1592" s="324"/>
      <c r="W1592" s="324"/>
      <c r="X1592" s="324"/>
      <c r="Y1592" s="324"/>
      <c r="Z1592" s="324"/>
      <c r="AA1592" s="324"/>
      <c r="AB1592" s="324"/>
      <c r="AC1592" s="324"/>
      <c r="AD1592" s="324"/>
      <c r="AE1592" s="324"/>
      <c r="AF1592" s="324"/>
      <c r="AG1592" s="324"/>
      <c r="AH1592" s="324"/>
      <c r="AI1592" s="324"/>
      <c r="AJ1592" s="324"/>
      <c r="AK1592" s="324"/>
      <c r="AL1592" s="324"/>
      <c r="AM1592" s="324"/>
    </row>
    <row r="1593" spans="1:39">
      <c r="A1593" s="324"/>
      <c r="B1593" s="324"/>
      <c r="C1593" s="324"/>
      <c r="D1593" s="324"/>
      <c r="E1593" s="324"/>
      <c r="F1593" s="324"/>
      <c r="G1593" s="324"/>
      <c r="H1593" s="324"/>
      <c r="I1593" s="325"/>
      <c r="J1593" s="324"/>
      <c r="K1593" s="324"/>
      <c r="L1593" s="324"/>
      <c r="M1593" s="324"/>
      <c r="N1593" s="324"/>
      <c r="O1593" s="324"/>
      <c r="P1593" s="324"/>
      <c r="Q1593" s="324"/>
      <c r="R1593" s="324"/>
      <c r="S1593" s="324"/>
      <c r="T1593" s="324"/>
      <c r="U1593" s="324"/>
      <c r="V1593" s="324"/>
      <c r="W1593" s="324"/>
      <c r="X1593" s="324"/>
      <c r="Y1593" s="324"/>
      <c r="Z1593" s="324"/>
      <c r="AA1593" s="324"/>
      <c r="AB1593" s="324"/>
      <c r="AC1593" s="324"/>
      <c r="AD1593" s="324"/>
      <c r="AE1593" s="324"/>
      <c r="AF1593" s="324"/>
      <c r="AG1593" s="324"/>
      <c r="AH1593" s="324"/>
      <c r="AI1593" s="324"/>
      <c r="AJ1593" s="324"/>
      <c r="AK1593" s="324"/>
      <c r="AL1593" s="324"/>
      <c r="AM1593" s="324"/>
    </row>
    <row r="1594" spans="1:39">
      <c r="A1594" s="324"/>
      <c r="B1594" s="324"/>
      <c r="C1594" s="324"/>
      <c r="D1594" s="324"/>
      <c r="E1594" s="324"/>
      <c r="F1594" s="324"/>
      <c r="G1594" s="324"/>
      <c r="H1594" s="324"/>
      <c r="I1594" s="325"/>
      <c r="J1594" s="324"/>
      <c r="K1594" s="324"/>
      <c r="L1594" s="324"/>
      <c r="M1594" s="324"/>
      <c r="N1594" s="324"/>
      <c r="O1594" s="324"/>
      <c r="P1594" s="324"/>
      <c r="Q1594" s="324"/>
      <c r="R1594" s="324"/>
      <c r="S1594" s="324"/>
      <c r="T1594" s="324"/>
      <c r="U1594" s="324"/>
      <c r="V1594" s="324"/>
      <c r="W1594" s="324"/>
      <c r="X1594" s="324"/>
      <c r="Y1594" s="324"/>
      <c r="Z1594" s="324"/>
      <c r="AA1594" s="324"/>
      <c r="AB1594" s="324"/>
      <c r="AC1594" s="324"/>
      <c r="AD1594" s="324"/>
      <c r="AE1594" s="324"/>
      <c r="AF1594" s="324"/>
      <c r="AG1594" s="324"/>
      <c r="AH1594" s="324"/>
      <c r="AI1594" s="324"/>
      <c r="AJ1594" s="324"/>
      <c r="AK1594" s="324"/>
      <c r="AL1594" s="324"/>
      <c r="AM1594" s="324"/>
    </row>
    <row r="1595" spans="1:39">
      <c r="A1595" s="324"/>
      <c r="B1595" s="324"/>
      <c r="C1595" s="324"/>
      <c r="D1595" s="324"/>
      <c r="E1595" s="324"/>
      <c r="F1595" s="324"/>
      <c r="G1595" s="324"/>
      <c r="H1595" s="324"/>
      <c r="I1595" s="325"/>
      <c r="J1595" s="324"/>
      <c r="K1595" s="324"/>
      <c r="L1595" s="324"/>
      <c r="M1595" s="324"/>
      <c r="N1595" s="324"/>
      <c r="O1595" s="324"/>
      <c r="P1595" s="324"/>
      <c r="Q1595" s="324"/>
      <c r="R1595" s="324"/>
      <c r="S1595" s="324"/>
      <c r="T1595" s="324"/>
      <c r="U1595" s="324"/>
      <c r="V1595" s="324"/>
      <c r="W1595" s="324"/>
      <c r="X1595" s="324"/>
      <c r="Y1595" s="324"/>
      <c r="Z1595" s="324"/>
      <c r="AA1595" s="324"/>
      <c r="AB1595" s="324"/>
      <c r="AC1595" s="324"/>
      <c r="AD1595" s="324"/>
      <c r="AE1595" s="324"/>
      <c r="AF1595" s="324"/>
      <c r="AG1595" s="324"/>
      <c r="AH1595" s="324"/>
      <c r="AI1595" s="324"/>
      <c r="AJ1595" s="324"/>
      <c r="AK1595" s="324"/>
      <c r="AL1595" s="324"/>
      <c r="AM1595" s="324"/>
    </row>
    <row r="1596" spans="1:39">
      <c r="A1596" s="324"/>
      <c r="B1596" s="324"/>
      <c r="C1596" s="324"/>
      <c r="D1596" s="324"/>
      <c r="E1596" s="324"/>
      <c r="F1596" s="324"/>
      <c r="G1596" s="324"/>
      <c r="H1596" s="324"/>
      <c r="I1596" s="325"/>
      <c r="J1596" s="324"/>
      <c r="K1596" s="324"/>
      <c r="L1596" s="324"/>
      <c r="M1596" s="324"/>
      <c r="N1596" s="324"/>
      <c r="O1596" s="324"/>
      <c r="P1596" s="324"/>
      <c r="Q1596" s="324"/>
      <c r="R1596" s="324"/>
      <c r="S1596" s="324"/>
      <c r="T1596" s="324"/>
      <c r="U1596" s="324"/>
      <c r="V1596" s="324"/>
      <c r="W1596" s="324"/>
      <c r="X1596" s="324"/>
      <c r="Y1596" s="324"/>
      <c r="Z1596" s="324"/>
      <c r="AA1596" s="324"/>
      <c r="AB1596" s="324"/>
      <c r="AC1596" s="324"/>
      <c r="AD1596" s="324"/>
      <c r="AE1596" s="324"/>
      <c r="AF1596" s="324"/>
      <c r="AG1596" s="324"/>
      <c r="AH1596" s="324"/>
      <c r="AI1596" s="324"/>
      <c r="AJ1596" s="324"/>
      <c r="AK1596" s="324"/>
      <c r="AL1596" s="324"/>
      <c r="AM1596" s="324"/>
    </row>
    <row r="1597" spans="1:39">
      <c r="A1597" s="324"/>
      <c r="B1597" s="324"/>
      <c r="C1597" s="324"/>
      <c r="D1597" s="324"/>
      <c r="E1597" s="324"/>
      <c r="F1597" s="324"/>
      <c r="G1597" s="324"/>
      <c r="H1597" s="324"/>
      <c r="I1597" s="325"/>
      <c r="J1597" s="324"/>
      <c r="K1597" s="324"/>
      <c r="L1597" s="324"/>
      <c r="M1597" s="324"/>
      <c r="N1597" s="324"/>
      <c r="O1597" s="324"/>
      <c r="P1597" s="324"/>
      <c r="Q1597" s="324"/>
      <c r="R1597" s="324"/>
      <c r="S1597" s="324"/>
      <c r="T1597" s="324"/>
      <c r="U1597" s="324"/>
      <c r="V1597" s="324"/>
      <c r="W1597" s="324"/>
      <c r="X1597" s="324"/>
      <c r="Y1597" s="324"/>
      <c r="Z1597" s="324"/>
      <c r="AA1597" s="324"/>
      <c r="AB1597" s="324"/>
      <c r="AC1597" s="324"/>
      <c r="AD1597" s="324"/>
      <c r="AE1597" s="324"/>
      <c r="AF1597" s="324"/>
      <c r="AG1597" s="324"/>
      <c r="AH1597" s="324"/>
      <c r="AI1597" s="324"/>
      <c r="AJ1597" s="324"/>
      <c r="AK1597" s="324"/>
      <c r="AL1597" s="324"/>
      <c r="AM1597" s="324"/>
    </row>
    <row r="1598" spans="1:39">
      <c r="A1598" s="324"/>
      <c r="B1598" s="324"/>
      <c r="C1598" s="324"/>
      <c r="D1598" s="324"/>
      <c r="E1598" s="324"/>
      <c r="F1598" s="324"/>
      <c r="G1598" s="324"/>
      <c r="H1598" s="324"/>
      <c r="I1598" s="325"/>
      <c r="J1598" s="324"/>
      <c r="K1598" s="324"/>
      <c r="L1598" s="324"/>
      <c r="M1598" s="324"/>
      <c r="N1598" s="324"/>
      <c r="O1598" s="324"/>
      <c r="P1598" s="324"/>
      <c r="Q1598" s="324"/>
      <c r="R1598" s="324"/>
      <c r="S1598" s="324"/>
      <c r="T1598" s="324"/>
      <c r="U1598" s="324"/>
      <c r="V1598" s="324"/>
      <c r="W1598" s="324"/>
      <c r="X1598" s="324"/>
      <c r="Y1598" s="324"/>
      <c r="Z1598" s="324"/>
      <c r="AA1598" s="324"/>
      <c r="AB1598" s="324"/>
      <c r="AC1598" s="324"/>
      <c r="AD1598" s="324"/>
      <c r="AE1598" s="324"/>
      <c r="AF1598" s="324"/>
      <c r="AG1598" s="324"/>
      <c r="AH1598" s="324"/>
      <c r="AI1598" s="324"/>
      <c r="AJ1598" s="324"/>
      <c r="AK1598" s="324"/>
      <c r="AL1598" s="324"/>
      <c r="AM1598" s="324"/>
    </row>
    <row r="1599" spans="1:39">
      <c r="A1599" s="324"/>
      <c r="B1599" s="324"/>
      <c r="C1599" s="324"/>
      <c r="D1599" s="324"/>
      <c r="E1599" s="324"/>
      <c r="F1599" s="324"/>
      <c r="G1599" s="324"/>
      <c r="H1599" s="324"/>
      <c r="I1599" s="325"/>
      <c r="J1599" s="324"/>
      <c r="K1599" s="324"/>
      <c r="L1599" s="324"/>
      <c r="M1599" s="324"/>
      <c r="N1599" s="324"/>
      <c r="O1599" s="324"/>
      <c r="P1599" s="324"/>
      <c r="Q1599" s="324"/>
      <c r="R1599" s="324"/>
      <c r="S1599" s="324"/>
      <c r="T1599" s="324"/>
      <c r="U1599" s="324"/>
      <c r="V1599" s="324"/>
      <c r="W1599" s="324"/>
      <c r="X1599" s="324"/>
      <c r="Y1599" s="324"/>
      <c r="Z1599" s="324"/>
      <c r="AA1599" s="324"/>
      <c r="AB1599" s="324"/>
      <c r="AC1599" s="324"/>
      <c r="AD1599" s="324"/>
      <c r="AE1599" s="324"/>
      <c r="AF1599" s="324"/>
      <c r="AG1599" s="324"/>
      <c r="AH1599" s="324"/>
      <c r="AI1599" s="324"/>
      <c r="AJ1599" s="324"/>
      <c r="AK1599" s="324"/>
      <c r="AL1599" s="324"/>
      <c r="AM1599" s="324"/>
    </row>
    <row r="1600" spans="1:39">
      <c r="A1600" s="324"/>
      <c r="B1600" s="324"/>
      <c r="C1600" s="324"/>
      <c r="D1600" s="324"/>
      <c r="E1600" s="324"/>
      <c r="F1600" s="324"/>
      <c r="G1600" s="324"/>
      <c r="H1600" s="324"/>
      <c r="I1600" s="325"/>
      <c r="J1600" s="324"/>
      <c r="K1600" s="324"/>
      <c r="L1600" s="324"/>
      <c r="M1600" s="324"/>
      <c r="N1600" s="324"/>
      <c r="O1600" s="324"/>
      <c r="P1600" s="324"/>
      <c r="Q1600" s="324"/>
      <c r="R1600" s="324"/>
      <c r="S1600" s="324"/>
      <c r="T1600" s="324"/>
      <c r="U1600" s="324"/>
      <c r="V1600" s="324"/>
      <c r="W1600" s="324"/>
      <c r="X1600" s="324"/>
      <c r="Y1600" s="324"/>
      <c r="Z1600" s="324"/>
      <c r="AA1600" s="324"/>
      <c r="AB1600" s="324"/>
      <c r="AC1600" s="324"/>
      <c r="AD1600" s="324"/>
      <c r="AE1600" s="324"/>
      <c r="AF1600" s="324"/>
      <c r="AG1600" s="324"/>
      <c r="AH1600" s="324"/>
      <c r="AI1600" s="324"/>
      <c r="AJ1600" s="324"/>
      <c r="AK1600" s="324"/>
      <c r="AL1600" s="324"/>
      <c r="AM1600" s="324"/>
    </row>
    <row r="1601" spans="1:39">
      <c r="A1601" s="324"/>
      <c r="B1601" s="324"/>
      <c r="C1601" s="324"/>
      <c r="D1601" s="324"/>
      <c r="E1601" s="324"/>
      <c r="F1601" s="324"/>
      <c r="G1601" s="324"/>
      <c r="H1601" s="324"/>
      <c r="I1601" s="325"/>
      <c r="J1601" s="324"/>
      <c r="K1601" s="324"/>
      <c r="L1601" s="324"/>
      <c r="M1601" s="324"/>
      <c r="N1601" s="324"/>
      <c r="O1601" s="324"/>
      <c r="P1601" s="324"/>
      <c r="Q1601" s="324"/>
      <c r="R1601" s="324"/>
      <c r="S1601" s="324"/>
      <c r="T1601" s="324"/>
      <c r="U1601" s="324"/>
      <c r="V1601" s="324"/>
      <c r="W1601" s="324"/>
      <c r="X1601" s="324"/>
      <c r="Y1601" s="324"/>
      <c r="Z1601" s="324"/>
      <c r="AA1601" s="324"/>
      <c r="AB1601" s="324"/>
      <c r="AC1601" s="324"/>
      <c r="AD1601" s="324"/>
      <c r="AE1601" s="324"/>
      <c r="AF1601" s="324"/>
      <c r="AG1601" s="324"/>
      <c r="AH1601" s="324"/>
      <c r="AI1601" s="324"/>
      <c r="AJ1601" s="324"/>
      <c r="AK1601" s="324"/>
      <c r="AL1601" s="324"/>
      <c r="AM1601" s="324"/>
    </row>
    <row r="1602" spans="1:39">
      <c r="A1602" s="324"/>
      <c r="B1602" s="324"/>
      <c r="C1602" s="324"/>
      <c r="D1602" s="324"/>
      <c r="E1602" s="324"/>
      <c r="F1602" s="324"/>
      <c r="G1602" s="324"/>
      <c r="H1602" s="324"/>
      <c r="I1602" s="325"/>
      <c r="J1602" s="324"/>
      <c r="K1602" s="324"/>
      <c r="L1602" s="324"/>
      <c r="M1602" s="324"/>
      <c r="N1602" s="324"/>
      <c r="O1602" s="324"/>
      <c r="P1602" s="324"/>
      <c r="Q1602" s="324"/>
      <c r="R1602" s="324"/>
      <c r="S1602" s="324"/>
      <c r="T1602" s="324"/>
      <c r="U1602" s="324"/>
      <c r="V1602" s="324"/>
      <c r="W1602" s="324"/>
      <c r="X1602" s="324"/>
      <c r="Y1602" s="324"/>
      <c r="Z1602" s="324"/>
      <c r="AA1602" s="324"/>
      <c r="AB1602" s="324"/>
      <c r="AC1602" s="324"/>
      <c r="AD1602" s="324"/>
      <c r="AE1602" s="324"/>
      <c r="AF1602" s="324"/>
      <c r="AG1602" s="324"/>
      <c r="AH1602" s="324"/>
      <c r="AI1602" s="324"/>
      <c r="AJ1602" s="324"/>
      <c r="AK1602" s="324"/>
      <c r="AL1602" s="324"/>
      <c r="AM1602" s="324"/>
    </row>
    <row r="1603" spans="1:39">
      <c r="A1603" s="324"/>
      <c r="B1603" s="324"/>
      <c r="C1603" s="324"/>
      <c r="D1603" s="324"/>
      <c r="E1603" s="324"/>
      <c r="F1603" s="324"/>
      <c r="G1603" s="324"/>
      <c r="H1603" s="324"/>
      <c r="I1603" s="325"/>
      <c r="J1603" s="324"/>
      <c r="K1603" s="324"/>
      <c r="L1603" s="324"/>
      <c r="M1603" s="324"/>
      <c r="N1603" s="324"/>
      <c r="O1603" s="324"/>
      <c r="P1603" s="324"/>
      <c r="Q1603" s="324"/>
      <c r="R1603" s="324"/>
      <c r="S1603" s="324"/>
      <c r="T1603" s="324"/>
      <c r="U1603" s="324"/>
      <c r="V1603" s="324"/>
      <c r="W1603" s="324"/>
      <c r="X1603" s="324"/>
      <c r="Y1603" s="324"/>
      <c r="Z1603" s="324"/>
      <c r="AA1603" s="324"/>
      <c r="AB1603" s="324"/>
      <c r="AC1603" s="324"/>
      <c r="AD1603" s="324"/>
      <c r="AE1603" s="324"/>
      <c r="AF1603" s="324"/>
      <c r="AG1603" s="324"/>
      <c r="AH1603" s="324"/>
      <c r="AI1603" s="324"/>
      <c r="AJ1603" s="324"/>
      <c r="AK1603" s="324"/>
      <c r="AL1603" s="324"/>
      <c r="AM1603" s="324"/>
    </row>
    <row r="1604" spans="1:39">
      <c r="A1604" s="324"/>
      <c r="B1604" s="324"/>
      <c r="C1604" s="324"/>
      <c r="D1604" s="324"/>
      <c r="E1604" s="324"/>
      <c r="F1604" s="324"/>
      <c r="G1604" s="324"/>
      <c r="H1604" s="324"/>
      <c r="I1604" s="325"/>
      <c r="J1604" s="324"/>
      <c r="K1604" s="324"/>
      <c r="L1604" s="324"/>
      <c r="M1604" s="324"/>
      <c r="N1604" s="324"/>
      <c r="O1604" s="324"/>
      <c r="P1604" s="324"/>
      <c r="Q1604" s="324"/>
      <c r="R1604" s="324"/>
      <c r="S1604" s="324"/>
      <c r="T1604" s="324"/>
      <c r="U1604" s="324"/>
      <c r="V1604" s="324"/>
      <c r="W1604" s="324"/>
      <c r="X1604" s="324"/>
      <c r="Y1604" s="324"/>
      <c r="Z1604" s="324"/>
      <c r="AA1604" s="324"/>
      <c r="AB1604" s="324"/>
      <c r="AC1604" s="324"/>
      <c r="AD1604" s="324"/>
      <c r="AE1604" s="324"/>
      <c r="AF1604" s="324"/>
      <c r="AG1604" s="324"/>
      <c r="AH1604" s="324"/>
      <c r="AI1604" s="324"/>
      <c r="AJ1604" s="324"/>
      <c r="AK1604" s="324"/>
      <c r="AL1604" s="324"/>
      <c r="AM1604" s="324"/>
    </row>
    <row r="1605" spans="1:39">
      <c r="A1605" s="324"/>
      <c r="B1605" s="324"/>
      <c r="C1605" s="324"/>
      <c r="D1605" s="324"/>
      <c r="E1605" s="324"/>
      <c r="F1605" s="324"/>
      <c r="G1605" s="324"/>
      <c r="H1605" s="324"/>
      <c r="I1605" s="325"/>
      <c r="J1605" s="324"/>
      <c r="K1605" s="324"/>
      <c r="L1605" s="324"/>
      <c r="M1605" s="324"/>
      <c r="N1605" s="324"/>
      <c r="O1605" s="324"/>
      <c r="P1605" s="324"/>
      <c r="Q1605" s="324"/>
      <c r="R1605" s="324"/>
      <c r="S1605" s="324"/>
      <c r="T1605" s="324"/>
      <c r="U1605" s="324"/>
      <c r="V1605" s="324"/>
      <c r="W1605" s="324"/>
      <c r="X1605" s="324"/>
      <c r="Y1605" s="324"/>
      <c r="Z1605" s="324"/>
      <c r="AA1605" s="324"/>
      <c r="AB1605" s="324"/>
      <c r="AC1605" s="324"/>
      <c r="AD1605" s="324"/>
      <c r="AE1605" s="324"/>
      <c r="AF1605" s="324"/>
      <c r="AG1605" s="324"/>
      <c r="AH1605" s="324"/>
      <c r="AI1605" s="324"/>
      <c r="AJ1605" s="324"/>
      <c r="AK1605" s="324"/>
      <c r="AL1605" s="324"/>
      <c r="AM1605" s="324"/>
    </row>
    <row r="1606" spans="1:39">
      <c r="A1606" s="324"/>
      <c r="B1606" s="324"/>
      <c r="C1606" s="324"/>
      <c r="D1606" s="324"/>
      <c r="E1606" s="324"/>
      <c r="F1606" s="324"/>
      <c r="G1606" s="324"/>
      <c r="H1606" s="324"/>
      <c r="I1606" s="325"/>
      <c r="J1606" s="324"/>
      <c r="K1606" s="324"/>
      <c r="L1606" s="324"/>
      <c r="M1606" s="324"/>
      <c r="N1606" s="324"/>
      <c r="O1606" s="324"/>
      <c r="P1606" s="324"/>
      <c r="Q1606" s="324"/>
      <c r="R1606" s="324"/>
      <c r="S1606" s="324"/>
      <c r="T1606" s="324"/>
      <c r="U1606" s="324"/>
      <c r="V1606" s="324"/>
      <c r="W1606" s="324"/>
      <c r="X1606" s="324"/>
      <c r="Y1606" s="324"/>
      <c r="Z1606" s="324"/>
      <c r="AA1606" s="324"/>
      <c r="AB1606" s="324"/>
      <c r="AC1606" s="324"/>
      <c r="AD1606" s="324"/>
      <c r="AE1606" s="324"/>
      <c r="AF1606" s="324"/>
      <c r="AG1606" s="324"/>
      <c r="AH1606" s="324"/>
      <c r="AI1606" s="324"/>
      <c r="AJ1606" s="324"/>
      <c r="AK1606" s="324"/>
      <c r="AL1606" s="324"/>
      <c r="AM1606" s="324"/>
    </row>
    <row r="1607" spans="1:39">
      <c r="A1607" s="324"/>
      <c r="B1607" s="324"/>
      <c r="C1607" s="324"/>
      <c r="D1607" s="324"/>
      <c r="E1607" s="324"/>
      <c r="F1607" s="324"/>
      <c r="G1607" s="324"/>
      <c r="H1607" s="324"/>
      <c r="I1607" s="325"/>
      <c r="J1607" s="324"/>
      <c r="K1607" s="324"/>
      <c r="L1607" s="324"/>
      <c r="M1607" s="324"/>
      <c r="N1607" s="324"/>
      <c r="O1607" s="324"/>
      <c r="P1607" s="324"/>
      <c r="Q1607" s="324"/>
      <c r="R1607" s="324"/>
      <c r="S1607" s="324"/>
      <c r="T1607" s="324"/>
      <c r="U1607" s="324"/>
      <c r="V1607" s="324"/>
      <c r="W1607" s="324"/>
      <c r="X1607" s="324"/>
      <c r="Y1607" s="324"/>
      <c r="Z1607" s="324"/>
      <c r="AA1607" s="324"/>
      <c r="AB1607" s="324"/>
      <c r="AC1607" s="324"/>
      <c r="AD1607" s="324"/>
      <c r="AE1607" s="324"/>
      <c r="AF1607" s="324"/>
      <c r="AG1607" s="324"/>
      <c r="AH1607" s="324"/>
      <c r="AI1607" s="324"/>
      <c r="AJ1607" s="324"/>
      <c r="AK1607" s="324"/>
      <c r="AL1607" s="324"/>
      <c r="AM1607" s="324"/>
    </row>
    <row r="1608" spans="1:39">
      <c r="A1608" s="324"/>
      <c r="B1608" s="324"/>
      <c r="C1608" s="324"/>
      <c r="D1608" s="324"/>
      <c r="E1608" s="324"/>
      <c r="F1608" s="324"/>
      <c r="G1608" s="324"/>
      <c r="H1608" s="324"/>
      <c r="I1608" s="325"/>
      <c r="J1608" s="324"/>
      <c r="K1608" s="324"/>
      <c r="L1608" s="324"/>
      <c r="M1608" s="324"/>
      <c r="N1608" s="324"/>
      <c r="O1608" s="324"/>
      <c r="P1608" s="324"/>
      <c r="Q1608" s="324"/>
      <c r="R1608" s="324"/>
      <c r="S1608" s="324"/>
      <c r="T1608" s="324"/>
      <c r="U1608" s="324"/>
      <c r="V1608" s="324"/>
      <c r="W1608" s="324"/>
      <c r="X1608" s="324"/>
      <c r="Y1608" s="324"/>
      <c r="Z1608" s="324"/>
      <c r="AA1608" s="324"/>
      <c r="AB1608" s="324"/>
      <c r="AC1608" s="324"/>
      <c r="AD1608" s="324"/>
      <c r="AE1608" s="324"/>
      <c r="AF1608" s="324"/>
      <c r="AG1608" s="324"/>
      <c r="AH1608" s="324"/>
      <c r="AI1608" s="324"/>
      <c r="AJ1608" s="324"/>
      <c r="AK1608" s="324"/>
      <c r="AL1608" s="324"/>
      <c r="AM1608" s="324"/>
    </row>
    <row r="1609" spans="1:39">
      <c r="A1609" s="324"/>
      <c r="B1609" s="324"/>
      <c r="C1609" s="324"/>
      <c r="D1609" s="324"/>
      <c r="E1609" s="324"/>
      <c r="F1609" s="324"/>
      <c r="G1609" s="324"/>
      <c r="H1609" s="324"/>
      <c r="I1609" s="325"/>
      <c r="J1609" s="324"/>
      <c r="K1609" s="324"/>
      <c r="L1609" s="324"/>
      <c r="M1609" s="324"/>
      <c r="N1609" s="324"/>
      <c r="O1609" s="324"/>
      <c r="P1609" s="324"/>
      <c r="Q1609" s="324"/>
      <c r="R1609" s="324"/>
      <c r="S1609" s="324"/>
      <c r="T1609" s="324"/>
      <c r="U1609" s="324"/>
      <c r="V1609" s="324"/>
      <c r="W1609" s="324"/>
      <c r="X1609" s="324"/>
      <c r="Y1609" s="324"/>
      <c r="Z1609" s="324"/>
      <c r="AA1609" s="324"/>
      <c r="AB1609" s="324"/>
      <c r="AC1609" s="324"/>
      <c r="AD1609" s="324"/>
      <c r="AE1609" s="324"/>
      <c r="AF1609" s="324"/>
      <c r="AG1609" s="324"/>
      <c r="AH1609" s="324"/>
      <c r="AI1609" s="324"/>
      <c r="AJ1609" s="324"/>
      <c r="AK1609" s="324"/>
      <c r="AL1609" s="324"/>
      <c r="AM1609" s="324"/>
    </row>
    <row r="1610" spans="1:39">
      <c r="A1610" s="324"/>
      <c r="B1610" s="324"/>
      <c r="C1610" s="324"/>
      <c r="D1610" s="324"/>
      <c r="E1610" s="324"/>
      <c r="F1610" s="324"/>
      <c r="G1610" s="324"/>
      <c r="H1610" s="324"/>
      <c r="I1610" s="325"/>
      <c r="J1610" s="324"/>
      <c r="K1610" s="324"/>
      <c r="L1610" s="324"/>
      <c r="M1610" s="324"/>
      <c r="N1610" s="324"/>
      <c r="O1610" s="324"/>
      <c r="P1610" s="324"/>
      <c r="Q1610" s="324"/>
      <c r="R1610" s="324"/>
      <c r="S1610" s="324"/>
      <c r="T1610" s="324"/>
      <c r="U1610" s="324"/>
      <c r="V1610" s="324"/>
      <c r="W1610" s="324"/>
      <c r="X1610" s="324"/>
      <c r="Y1610" s="324"/>
      <c r="Z1610" s="324"/>
      <c r="AA1610" s="324"/>
      <c r="AB1610" s="324"/>
      <c r="AC1610" s="324"/>
      <c r="AD1610" s="324"/>
      <c r="AE1610" s="324"/>
      <c r="AF1610" s="324"/>
      <c r="AG1610" s="324"/>
      <c r="AH1610" s="324"/>
      <c r="AI1610" s="324"/>
      <c r="AJ1610" s="324"/>
      <c r="AK1610" s="324"/>
      <c r="AL1610" s="324"/>
      <c r="AM1610" s="324"/>
    </row>
    <row r="1611" spans="1:39">
      <c r="A1611" s="324"/>
      <c r="B1611" s="324"/>
      <c r="C1611" s="324"/>
      <c r="D1611" s="324"/>
      <c r="E1611" s="324"/>
      <c r="F1611" s="324"/>
      <c r="G1611" s="324"/>
      <c r="H1611" s="324"/>
      <c r="I1611" s="325"/>
      <c r="J1611" s="324"/>
      <c r="K1611" s="324"/>
      <c r="L1611" s="324"/>
      <c r="M1611" s="324"/>
      <c r="N1611" s="324"/>
      <c r="O1611" s="324"/>
      <c r="P1611" s="324"/>
      <c r="Q1611" s="324"/>
      <c r="R1611" s="324"/>
      <c r="S1611" s="324"/>
      <c r="T1611" s="324"/>
      <c r="U1611" s="324"/>
      <c r="V1611" s="324"/>
      <c r="W1611" s="324"/>
      <c r="X1611" s="324"/>
      <c r="Y1611" s="324"/>
      <c r="Z1611" s="324"/>
      <c r="AA1611" s="324"/>
      <c r="AB1611" s="324"/>
      <c r="AC1611" s="324"/>
      <c r="AD1611" s="324"/>
      <c r="AE1611" s="324"/>
      <c r="AF1611" s="324"/>
      <c r="AG1611" s="324"/>
      <c r="AH1611" s="324"/>
      <c r="AI1611" s="324"/>
      <c r="AJ1611" s="324"/>
      <c r="AK1611" s="324"/>
      <c r="AL1611" s="324"/>
      <c r="AM1611" s="324"/>
    </row>
    <row r="1612" spans="1:39">
      <c r="A1612" s="324"/>
      <c r="B1612" s="324"/>
      <c r="C1612" s="324"/>
      <c r="D1612" s="324"/>
      <c r="E1612" s="324"/>
      <c r="F1612" s="324"/>
      <c r="G1612" s="324"/>
      <c r="H1612" s="324"/>
      <c r="I1612" s="325"/>
      <c r="J1612" s="324"/>
      <c r="K1612" s="324"/>
      <c r="L1612" s="324"/>
      <c r="M1612" s="324"/>
      <c r="N1612" s="324"/>
      <c r="O1612" s="324"/>
      <c r="P1612" s="324"/>
      <c r="Q1612" s="324"/>
      <c r="R1612" s="324"/>
      <c r="S1612" s="324"/>
      <c r="T1612" s="324"/>
      <c r="U1612" s="324"/>
      <c r="V1612" s="324"/>
      <c r="W1612" s="324"/>
      <c r="X1612" s="324"/>
      <c r="Y1612" s="324"/>
      <c r="Z1612" s="324"/>
      <c r="AA1612" s="324"/>
      <c r="AB1612" s="324"/>
      <c r="AC1612" s="324"/>
      <c r="AD1612" s="324"/>
      <c r="AE1612" s="324"/>
      <c r="AF1612" s="324"/>
      <c r="AG1612" s="324"/>
      <c r="AH1612" s="324"/>
      <c r="AI1612" s="324"/>
      <c r="AJ1612" s="324"/>
      <c r="AK1612" s="324"/>
      <c r="AL1612" s="324"/>
      <c r="AM1612" s="324"/>
    </row>
    <row r="1613" spans="1:39">
      <c r="A1613" s="324"/>
      <c r="B1613" s="324"/>
      <c r="C1613" s="324"/>
      <c r="D1613" s="324"/>
      <c r="E1613" s="324"/>
      <c r="F1613" s="324"/>
      <c r="G1613" s="324"/>
      <c r="H1613" s="324"/>
      <c r="I1613" s="325"/>
      <c r="J1613" s="324"/>
      <c r="K1613" s="324"/>
      <c r="L1613" s="324"/>
      <c r="M1613" s="324"/>
      <c r="N1613" s="324"/>
      <c r="O1613" s="324"/>
      <c r="P1613" s="324"/>
      <c r="Q1613" s="324"/>
      <c r="R1613" s="324"/>
      <c r="S1613" s="324"/>
      <c r="T1613" s="324"/>
      <c r="U1613" s="324"/>
      <c r="V1613" s="324"/>
      <c r="W1613" s="324"/>
      <c r="X1613" s="324"/>
      <c r="Y1613" s="324"/>
      <c r="Z1613" s="324"/>
      <c r="AA1613" s="324"/>
      <c r="AB1613" s="324"/>
      <c r="AC1613" s="324"/>
      <c r="AD1613" s="324"/>
      <c r="AE1613" s="324"/>
      <c r="AF1613" s="324"/>
      <c r="AG1613" s="324"/>
      <c r="AH1613" s="324"/>
      <c r="AI1613" s="324"/>
      <c r="AJ1613" s="324"/>
      <c r="AK1613" s="324"/>
      <c r="AL1613" s="324"/>
      <c r="AM1613" s="324"/>
    </row>
    <row r="1614" spans="1:39">
      <c r="A1614" s="324"/>
      <c r="B1614" s="324"/>
      <c r="C1614" s="324"/>
      <c r="D1614" s="324"/>
      <c r="E1614" s="324"/>
      <c r="F1614" s="324"/>
      <c r="G1614" s="324"/>
      <c r="H1614" s="324"/>
      <c r="I1614" s="325"/>
      <c r="J1614" s="324"/>
      <c r="K1614" s="324"/>
      <c r="L1614" s="324"/>
      <c r="M1614" s="324"/>
      <c r="N1614" s="324"/>
      <c r="O1614" s="324"/>
      <c r="P1614" s="324"/>
      <c r="Q1614" s="324"/>
      <c r="R1614" s="324"/>
      <c r="S1614" s="324"/>
      <c r="T1614" s="324"/>
      <c r="U1614" s="324"/>
      <c r="V1614" s="324"/>
      <c r="W1614" s="324"/>
      <c r="X1614" s="324"/>
      <c r="Y1614" s="324"/>
      <c r="Z1614" s="324"/>
      <c r="AA1614" s="324"/>
      <c r="AB1614" s="324"/>
      <c r="AC1614" s="324"/>
      <c r="AD1614" s="324"/>
      <c r="AE1614" s="324"/>
      <c r="AF1614" s="324"/>
      <c r="AG1614" s="324"/>
      <c r="AH1614" s="324"/>
      <c r="AI1614" s="324"/>
      <c r="AJ1614" s="324"/>
      <c r="AK1614" s="324"/>
      <c r="AL1614" s="324"/>
      <c r="AM1614" s="324"/>
    </row>
    <row r="1615" spans="1:39">
      <c r="A1615" s="324"/>
      <c r="B1615" s="324"/>
      <c r="C1615" s="324"/>
      <c r="D1615" s="324"/>
      <c r="E1615" s="324"/>
      <c r="F1615" s="324"/>
      <c r="G1615" s="324"/>
      <c r="H1615" s="324"/>
      <c r="I1615" s="325"/>
      <c r="J1615" s="324"/>
      <c r="K1615" s="324"/>
      <c r="L1615" s="324"/>
      <c r="M1615" s="324"/>
      <c r="N1615" s="324"/>
      <c r="O1615" s="324"/>
      <c r="P1615" s="324"/>
      <c r="Q1615" s="324"/>
      <c r="R1615" s="324"/>
      <c r="S1615" s="324"/>
      <c r="T1615" s="324"/>
      <c r="U1615" s="324"/>
      <c r="V1615" s="324"/>
      <c r="W1615" s="324"/>
      <c r="X1615" s="324"/>
      <c r="Y1615" s="324"/>
      <c r="Z1615" s="324"/>
      <c r="AA1615" s="324"/>
      <c r="AB1615" s="324"/>
      <c r="AC1615" s="324"/>
      <c r="AD1615" s="324"/>
      <c r="AE1615" s="324"/>
      <c r="AF1615" s="324"/>
      <c r="AG1615" s="324"/>
      <c r="AH1615" s="324"/>
      <c r="AI1615" s="324"/>
      <c r="AJ1615" s="324"/>
      <c r="AK1615" s="324"/>
      <c r="AL1615" s="324"/>
      <c r="AM1615" s="324"/>
    </row>
    <row r="1616" spans="1:39">
      <c r="A1616" s="324"/>
      <c r="B1616" s="324"/>
      <c r="C1616" s="324"/>
      <c r="D1616" s="324"/>
      <c r="E1616" s="324"/>
      <c r="F1616" s="324"/>
      <c r="G1616" s="324"/>
      <c r="H1616" s="324"/>
      <c r="I1616" s="325"/>
      <c r="J1616" s="324"/>
      <c r="K1616" s="324"/>
      <c r="L1616" s="324"/>
      <c r="M1616" s="324"/>
      <c r="N1616" s="324"/>
      <c r="O1616" s="324"/>
      <c r="P1616" s="324"/>
      <c r="Q1616" s="324"/>
      <c r="R1616" s="324"/>
      <c r="S1616" s="324"/>
      <c r="T1616" s="324"/>
      <c r="U1616" s="324"/>
      <c r="V1616" s="324"/>
      <c r="W1616" s="324"/>
      <c r="X1616" s="324"/>
      <c r="Y1616" s="324"/>
      <c r="Z1616" s="324"/>
      <c r="AA1616" s="324"/>
      <c r="AB1616" s="324"/>
      <c r="AC1616" s="324"/>
      <c r="AD1616" s="324"/>
      <c r="AE1616" s="324"/>
      <c r="AF1616" s="324"/>
      <c r="AG1616" s="324"/>
      <c r="AH1616" s="324"/>
      <c r="AI1616" s="324"/>
      <c r="AJ1616" s="324"/>
      <c r="AK1616" s="324"/>
      <c r="AL1616" s="324"/>
      <c r="AM1616" s="324"/>
    </row>
    <row r="1617" spans="1:39">
      <c r="A1617" s="324"/>
      <c r="B1617" s="324"/>
      <c r="C1617" s="324"/>
      <c r="D1617" s="324"/>
      <c r="E1617" s="324"/>
      <c r="F1617" s="324"/>
      <c r="G1617" s="324"/>
      <c r="H1617" s="324"/>
      <c r="I1617" s="325"/>
      <c r="J1617" s="324"/>
      <c r="K1617" s="324"/>
      <c r="L1617" s="324"/>
      <c r="M1617" s="324"/>
      <c r="N1617" s="324"/>
      <c r="O1617" s="324"/>
      <c r="P1617" s="324"/>
      <c r="Q1617" s="324"/>
      <c r="R1617" s="324"/>
      <c r="S1617" s="324"/>
      <c r="T1617" s="324"/>
      <c r="U1617" s="324"/>
      <c r="V1617" s="324"/>
      <c r="W1617" s="324"/>
      <c r="X1617" s="324"/>
      <c r="Y1617" s="324"/>
      <c r="Z1617" s="324"/>
      <c r="AA1617" s="324"/>
      <c r="AB1617" s="324"/>
      <c r="AC1617" s="324"/>
      <c r="AD1617" s="324"/>
      <c r="AE1617" s="324"/>
      <c r="AF1617" s="324"/>
      <c r="AG1617" s="324"/>
      <c r="AH1617" s="324"/>
      <c r="AI1617" s="324"/>
      <c r="AJ1617" s="324"/>
      <c r="AK1617" s="324"/>
      <c r="AL1617" s="324"/>
      <c r="AM1617" s="324"/>
    </row>
    <row r="1618" spans="1:39">
      <c r="A1618" s="324"/>
      <c r="B1618" s="324"/>
      <c r="C1618" s="324"/>
      <c r="D1618" s="324"/>
      <c r="E1618" s="324"/>
      <c r="F1618" s="324"/>
      <c r="G1618" s="324"/>
      <c r="H1618" s="324"/>
      <c r="I1618" s="325"/>
      <c r="J1618" s="324"/>
      <c r="K1618" s="324"/>
      <c r="L1618" s="324"/>
      <c r="M1618" s="324"/>
      <c r="N1618" s="324"/>
      <c r="O1618" s="324"/>
      <c r="P1618" s="324"/>
      <c r="Q1618" s="324"/>
      <c r="R1618" s="324"/>
      <c r="S1618" s="324"/>
      <c r="T1618" s="324"/>
      <c r="U1618" s="324"/>
      <c r="V1618" s="324"/>
      <c r="W1618" s="324"/>
      <c r="X1618" s="324"/>
      <c r="Y1618" s="324"/>
      <c r="Z1618" s="324"/>
      <c r="AA1618" s="324"/>
      <c r="AB1618" s="324"/>
      <c r="AC1618" s="324"/>
      <c r="AD1618" s="324"/>
      <c r="AE1618" s="324"/>
      <c r="AF1618" s="324"/>
      <c r="AG1618" s="324"/>
      <c r="AH1618" s="324"/>
      <c r="AI1618" s="324"/>
      <c r="AJ1618" s="324"/>
      <c r="AK1618" s="324"/>
      <c r="AL1618" s="324"/>
      <c r="AM1618" s="324"/>
    </row>
    <row r="1619" spans="1:39">
      <c r="A1619" s="324"/>
      <c r="B1619" s="324"/>
      <c r="C1619" s="324"/>
      <c r="D1619" s="324"/>
      <c r="E1619" s="324"/>
      <c r="F1619" s="324"/>
      <c r="G1619" s="324"/>
      <c r="H1619" s="324"/>
      <c r="I1619" s="325"/>
      <c r="J1619" s="324"/>
      <c r="K1619" s="324"/>
      <c r="L1619" s="324"/>
      <c r="M1619" s="324"/>
      <c r="N1619" s="324"/>
      <c r="O1619" s="324"/>
      <c r="P1619" s="324"/>
      <c r="Q1619" s="324"/>
      <c r="R1619" s="324"/>
      <c r="S1619" s="324"/>
      <c r="T1619" s="324"/>
      <c r="U1619" s="324"/>
      <c r="V1619" s="324"/>
      <c r="W1619" s="324"/>
      <c r="X1619" s="324"/>
      <c r="Y1619" s="324"/>
      <c r="Z1619" s="324"/>
      <c r="AA1619" s="324"/>
      <c r="AB1619" s="324"/>
      <c r="AC1619" s="324"/>
      <c r="AD1619" s="324"/>
      <c r="AE1619" s="324"/>
      <c r="AF1619" s="324"/>
      <c r="AG1619" s="324"/>
      <c r="AH1619" s="324"/>
      <c r="AI1619" s="324"/>
      <c r="AJ1619" s="324"/>
      <c r="AK1619" s="324"/>
      <c r="AL1619" s="324"/>
      <c r="AM1619" s="324"/>
    </row>
    <row r="1620" spans="1:39">
      <c r="A1620" s="324"/>
      <c r="B1620" s="324"/>
      <c r="C1620" s="324"/>
      <c r="D1620" s="324"/>
      <c r="E1620" s="324"/>
      <c r="F1620" s="324"/>
      <c r="G1620" s="324"/>
      <c r="H1620" s="324"/>
      <c r="I1620" s="325"/>
      <c r="J1620" s="324"/>
      <c r="K1620" s="324"/>
      <c r="L1620" s="324"/>
      <c r="M1620" s="324"/>
      <c r="N1620" s="324"/>
      <c r="O1620" s="324"/>
      <c r="P1620" s="324"/>
      <c r="Q1620" s="324"/>
      <c r="R1620" s="324"/>
      <c r="S1620" s="324"/>
      <c r="T1620" s="324"/>
      <c r="U1620" s="324"/>
      <c r="V1620" s="324"/>
      <c r="W1620" s="324"/>
      <c r="X1620" s="324"/>
      <c r="Y1620" s="324"/>
      <c r="Z1620" s="324"/>
      <c r="AA1620" s="324"/>
      <c r="AB1620" s="324"/>
      <c r="AC1620" s="324"/>
      <c r="AD1620" s="324"/>
      <c r="AE1620" s="324"/>
      <c r="AF1620" s="324"/>
      <c r="AG1620" s="324"/>
      <c r="AH1620" s="324"/>
      <c r="AI1620" s="324"/>
      <c r="AJ1620" s="324"/>
      <c r="AK1620" s="324"/>
      <c r="AL1620" s="324"/>
      <c r="AM1620" s="324"/>
    </row>
    <row r="1621" spans="1:39">
      <c r="A1621" s="324"/>
      <c r="B1621" s="324"/>
      <c r="C1621" s="324"/>
      <c r="D1621" s="324"/>
      <c r="E1621" s="324"/>
      <c r="F1621" s="324"/>
      <c r="G1621" s="324"/>
      <c r="H1621" s="324"/>
      <c r="I1621" s="325"/>
      <c r="J1621" s="324"/>
      <c r="K1621" s="324"/>
      <c r="L1621" s="324"/>
      <c r="M1621" s="324"/>
      <c r="N1621" s="324"/>
      <c r="O1621" s="324"/>
      <c r="P1621" s="324"/>
      <c r="Q1621" s="324"/>
      <c r="R1621" s="324"/>
      <c r="S1621" s="324"/>
      <c r="T1621" s="324"/>
      <c r="U1621" s="324"/>
      <c r="V1621" s="324"/>
      <c r="W1621" s="324"/>
      <c r="X1621" s="324"/>
      <c r="Y1621" s="324"/>
      <c r="Z1621" s="324"/>
      <c r="AA1621" s="324"/>
      <c r="AB1621" s="324"/>
      <c r="AC1621" s="324"/>
      <c r="AD1621" s="324"/>
      <c r="AE1621" s="324"/>
      <c r="AF1621" s="324"/>
      <c r="AG1621" s="324"/>
      <c r="AH1621" s="324"/>
      <c r="AI1621" s="324"/>
      <c r="AJ1621" s="324"/>
      <c r="AK1621" s="324"/>
      <c r="AL1621" s="324"/>
      <c r="AM1621" s="324"/>
    </row>
    <row r="1622" spans="1:39">
      <c r="A1622" s="324"/>
      <c r="B1622" s="324"/>
      <c r="C1622" s="324"/>
      <c r="D1622" s="324"/>
      <c r="E1622" s="324"/>
      <c r="F1622" s="324"/>
      <c r="G1622" s="324"/>
      <c r="H1622" s="324"/>
      <c r="I1622" s="325"/>
      <c r="J1622" s="324"/>
      <c r="K1622" s="324"/>
      <c r="L1622" s="324"/>
      <c r="M1622" s="324"/>
      <c r="N1622" s="324"/>
      <c r="O1622" s="324"/>
      <c r="P1622" s="324"/>
      <c r="Q1622" s="324"/>
      <c r="R1622" s="324"/>
      <c r="S1622" s="324"/>
      <c r="T1622" s="324"/>
      <c r="U1622" s="324"/>
      <c r="V1622" s="324"/>
      <c r="W1622" s="324"/>
      <c r="X1622" s="324"/>
      <c r="Y1622" s="324"/>
      <c r="Z1622" s="324"/>
      <c r="AA1622" s="324"/>
      <c r="AB1622" s="324"/>
      <c r="AC1622" s="324"/>
      <c r="AD1622" s="324"/>
      <c r="AE1622" s="324"/>
      <c r="AF1622" s="324"/>
      <c r="AG1622" s="324"/>
      <c r="AH1622" s="324"/>
      <c r="AI1622" s="324"/>
      <c r="AJ1622" s="324"/>
      <c r="AK1622" s="324"/>
      <c r="AL1622" s="324"/>
      <c r="AM1622" s="324"/>
    </row>
    <row r="1623" spans="1:39">
      <c r="A1623" s="324"/>
      <c r="B1623" s="324"/>
      <c r="C1623" s="324"/>
      <c r="D1623" s="324"/>
      <c r="E1623" s="324"/>
      <c r="F1623" s="324"/>
      <c r="G1623" s="324"/>
      <c r="H1623" s="324"/>
      <c r="I1623" s="325"/>
      <c r="J1623" s="324"/>
      <c r="K1623" s="324"/>
      <c r="L1623" s="324"/>
      <c r="M1623" s="324"/>
      <c r="N1623" s="324"/>
      <c r="O1623" s="324"/>
      <c r="P1623" s="324"/>
      <c r="Q1623" s="324"/>
      <c r="R1623" s="324"/>
      <c r="S1623" s="324"/>
      <c r="T1623" s="324"/>
      <c r="U1623" s="324"/>
      <c r="V1623" s="324"/>
      <c r="W1623" s="324"/>
      <c r="X1623" s="324"/>
      <c r="Y1623" s="324"/>
      <c r="Z1623" s="324"/>
      <c r="AA1623" s="324"/>
      <c r="AB1623" s="324"/>
      <c r="AC1623" s="324"/>
      <c r="AD1623" s="324"/>
      <c r="AE1623" s="324"/>
      <c r="AF1623" s="324"/>
      <c r="AG1623" s="324"/>
      <c r="AH1623" s="324"/>
      <c r="AI1623" s="324"/>
      <c r="AJ1623" s="324"/>
      <c r="AK1623" s="324"/>
      <c r="AL1623" s="324"/>
      <c r="AM1623" s="324"/>
    </row>
    <row r="1624" spans="1:39">
      <c r="A1624" s="324"/>
      <c r="B1624" s="324"/>
      <c r="C1624" s="324"/>
      <c r="D1624" s="324"/>
      <c r="E1624" s="324"/>
      <c r="F1624" s="324"/>
      <c r="G1624" s="324"/>
      <c r="H1624" s="324"/>
      <c r="I1624" s="325"/>
      <c r="J1624" s="324"/>
      <c r="K1624" s="324"/>
      <c r="L1624" s="324"/>
      <c r="M1624" s="324"/>
      <c r="N1624" s="324"/>
      <c r="O1624" s="324"/>
      <c r="P1624" s="324"/>
      <c r="Q1624" s="324"/>
      <c r="R1624" s="324"/>
      <c r="S1624" s="324"/>
      <c r="T1624" s="324"/>
      <c r="U1624" s="324"/>
      <c r="V1624" s="324"/>
      <c r="W1624" s="324"/>
      <c r="X1624" s="324"/>
      <c r="Y1624" s="324"/>
      <c r="Z1624" s="324"/>
      <c r="AA1624" s="324"/>
      <c r="AB1624" s="324"/>
      <c r="AC1624" s="324"/>
      <c r="AD1624" s="324"/>
      <c r="AE1624" s="324"/>
      <c r="AF1624" s="324"/>
      <c r="AG1624" s="324"/>
      <c r="AH1624" s="324"/>
      <c r="AI1624" s="324"/>
      <c r="AJ1624" s="324"/>
      <c r="AK1624" s="324"/>
      <c r="AL1624" s="324"/>
      <c r="AM1624" s="324"/>
    </row>
    <row r="1625" spans="1:39">
      <c r="A1625" s="324"/>
      <c r="B1625" s="324"/>
      <c r="C1625" s="324"/>
      <c r="D1625" s="324"/>
      <c r="E1625" s="324"/>
      <c r="F1625" s="324"/>
      <c r="G1625" s="324"/>
      <c r="H1625" s="324"/>
      <c r="I1625" s="325"/>
      <c r="J1625" s="324"/>
      <c r="K1625" s="324"/>
      <c r="L1625" s="324"/>
      <c r="M1625" s="324"/>
      <c r="N1625" s="324"/>
      <c r="O1625" s="324"/>
      <c r="P1625" s="324"/>
      <c r="Q1625" s="324"/>
      <c r="R1625" s="324"/>
      <c r="S1625" s="324"/>
      <c r="T1625" s="324"/>
      <c r="U1625" s="324"/>
      <c r="V1625" s="324"/>
      <c r="W1625" s="324"/>
      <c r="X1625" s="324"/>
      <c r="Y1625" s="324"/>
      <c r="Z1625" s="324"/>
      <c r="AA1625" s="324"/>
      <c r="AB1625" s="324"/>
      <c r="AC1625" s="324"/>
      <c r="AD1625" s="324"/>
      <c r="AE1625" s="324"/>
      <c r="AF1625" s="324"/>
      <c r="AG1625" s="324"/>
      <c r="AH1625" s="324"/>
      <c r="AI1625" s="324"/>
      <c r="AJ1625" s="324"/>
      <c r="AK1625" s="324"/>
      <c r="AL1625" s="324"/>
      <c r="AM1625" s="324"/>
    </row>
    <row r="1626" spans="1:39">
      <c r="A1626" s="324"/>
      <c r="B1626" s="324"/>
      <c r="C1626" s="324"/>
      <c r="D1626" s="324"/>
      <c r="E1626" s="324"/>
      <c r="F1626" s="324"/>
      <c r="G1626" s="324"/>
      <c r="H1626" s="324"/>
      <c r="I1626" s="325"/>
      <c r="J1626" s="324"/>
      <c r="K1626" s="324"/>
      <c r="L1626" s="324"/>
      <c r="M1626" s="324"/>
      <c r="N1626" s="324"/>
      <c r="O1626" s="324"/>
      <c r="P1626" s="324"/>
      <c r="Q1626" s="324"/>
      <c r="R1626" s="324"/>
      <c r="S1626" s="324"/>
      <c r="T1626" s="324"/>
      <c r="U1626" s="324"/>
      <c r="V1626" s="324"/>
      <c r="W1626" s="324"/>
      <c r="X1626" s="324"/>
      <c r="Y1626" s="324"/>
      <c r="Z1626" s="324"/>
      <c r="AA1626" s="324"/>
      <c r="AB1626" s="324"/>
      <c r="AC1626" s="324"/>
      <c r="AD1626" s="324"/>
      <c r="AE1626" s="324"/>
      <c r="AF1626" s="324"/>
      <c r="AG1626" s="324"/>
      <c r="AH1626" s="324"/>
      <c r="AI1626" s="324"/>
      <c r="AJ1626" s="324"/>
      <c r="AK1626" s="324"/>
      <c r="AL1626" s="324"/>
      <c r="AM1626" s="324"/>
    </row>
    <row r="1627" spans="1:39">
      <c r="A1627" s="324"/>
      <c r="B1627" s="324"/>
      <c r="C1627" s="324"/>
      <c r="D1627" s="324"/>
      <c r="E1627" s="324"/>
      <c r="F1627" s="324"/>
      <c r="G1627" s="324"/>
      <c r="H1627" s="324"/>
      <c r="I1627" s="325"/>
      <c r="J1627" s="324"/>
      <c r="K1627" s="324"/>
      <c r="L1627" s="324"/>
      <c r="M1627" s="324"/>
      <c r="N1627" s="324"/>
      <c r="O1627" s="324"/>
      <c r="P1627" s="324"/>
      <c r="Q1627" s="324"/>
      <c r="R1627" s="324"/>
      <c r="S1627" s="324"/>
      <c r="T1627" s="324"/>
      <c r="U1627" s="324"/>
      <c r="V1627" s="324"/>
      <c r="W1627" s="324"/>
      <c r="X1627" s="324"/>
      <c r="Y1627" s="324"/>
      <c r="Z1627" s="324"/>
      <c r="AA1627" s="324"/>
      <c r="AB1627" s="324"/>
      <c r="AC1627" s="324"/>
      <c r="AD1627" s="324"/>
      <c r="AE1627" s="324"/>
      <c r="AF1627" s="324"/>
      <c r="AG1627" s="324"/>
      <c r="AH1627" s="324"/>
      <c r="AI1627" s="324"/>
      <c r="AJ1627" s="324"/>
      <c r="AK1627" s="324"/>
      <c r="AL1627" s="324"/>
      <c r="AM1627" s="324"/>
    </row>
    <row r="1628" spans="1:39">
      <c r="A1628" s="324"/>
      <c r="B1628" s="324"/>
      <c r="C1628" s="324"/>
      <c r="D1628" s="324"/>
      <c r="E1628" s="324"/>
      <c r="F1628" s="324"/>
      <c r="G1628" s="324"/>
      <c r="H1628" s="324"/>
      <c r="I1628" s="325"/>
      <c r="J1628" s="324"/>
      <c r="K1628" s="324"/>
      <c r="L1628" s="324"/>
      <c r="M1628" s="324"/>
      <c r="N1628" s="324"/>
      <c r="O1628" s="324"/>
      <c r="P1628" s="324"/>
      <c r="Q1628" s="324"/>
      <c r="R1628" s="324"/>
      <c r="S1628" s="324"/>
      <c r="T1628" s="324"/>
      <c r="U1628" s="324"/>
      <c r="V1628" s="324"/>
      <c r="W1628" s="324"/>
      <c r="X1628" s="324"/>
      <c r="Y1628" s="324"/>
      <c r="Z1628" s="324"/>
      <c r="AA1628" s="324"/>
      <c r="AB1628" s="324"/>
      <c r="AC1628" s="324"/>
      <c r="AD1628" s="324"/>
      <c r="AE1628" s="324"/>
      <c r="AF1628" s="324"/>
      <c r="AG1628" s="324"/>
      <c r="AH1628" s="324"/>
      <c r="AI1628" s="324"/>
      <c r="AJ1628" s="324"/>
      <c r="AK1628" s="324"/>
      <c r="AL1628" s="324"/>
      <c r="AM1628" s="324"/>
    </row>
    <row r="1629" spans="1:39">
      <c r="A1629" s="324"/>
      <c r="B1629" s="324"/>
      <c r="C1629" s="324"/>
      <c r="D1629" s="324"/>
      <c r="E1629" s="324"/>
      <c r="F1629" s="324"/>
      <c r="G1629" s="324"/>
      <c r="H1629" s="324"/>
      <c r="I1629" s="325"/>
      <c r="J1629" s="324"/>
      <c r="K1629" s="324"/>
      <c r="L1629" s="324"/>
      <c r="M1629" s="324"/>
      <c r="N1629" s="324"/>
      <c r="O1629" s="324"/>
      <c r="P1629" s="324"/>
      <c r="Q1629" s="324"/>
      <c r="R1629" s="324"/>
      <c r="S1629" s="324"/>
      <c r="T1629" s="324"/>
      <c r="U1629" s="324"/>
      <c r="V1629" s="324"/>
      <c r="W1629" s="324"/>
      <c r="X1629" s="324"/>
      <c r="Y1629" s="324"/>
      <c r="Z1629" s="324"/>
      <c r="AA1629" s="324"/>
      <c r="AB1629" s="324"/>
      <c r="AC1629" s="324"/>
      <c r="AD1629" s="324"/>
      <c r="AE1629" s="324"/>
      <c r="AF1629" s="324"/>
      <c r="AG1629" s="324"/>
      <c r="AH1629" s="324"/>
      <c r="AI1629" s="324"/>
      <c r="AJ1629" s="324"/>
      <c r="AK1629" s="324"/>
      <c r="AL1629" s="324"/>
      <c r="AM1629" s="324"/>
    </row>
    <row r="1630" spans="1:39">
      <c r="A1630" s="324"/>
      <c r="B1630" s="324"/>
      <c r="C1630" s="324"/>
      <c r="D1630" s="324"/>
      <c r="E1630" s="324"/>
      <c r="F1630" s="324"/>
      <c r="G1630" s="324"/>
      <c r="H1630" s="324"/>
      <c r="I1630" s="325"/>
      <c r="J1630" s="324"/>
      <c r="K1630" s="324"/>
      <c r="L1630" s="324"/>
      <c r="M1630" s="324"/>
      <c r="N1630" s="324"/>
      <c r="O1630" s="324"/>
      <c r="P1630" s="324"/>
      <c r="Q1630" s="324"/>
      <c r="R1630" s="324"/>
      <c r="S1630" s="324"/>
      <c r="T1630" s="324"/>
      <c r="U1630" s="324"/>
      <c r="V1630" s="324"/>
      <c r="W1630" s="324"/>
      <c r="X1630" s="324"/>
      <c r="Y1630" s="324"/>
      <c r="Z1630" s="324"/>
      <c r="AA1630" s="324"/>
      <c r="AB1630" s="324"/>
      <c r="AC1630" s="324"/>
      <c r="AD1630" s="324"/>
      <c r="AE1630" s="324"/>
      <c r="AF1630" s="324"/>
      <c r="AG1630" s="324"/>
      <c r="AH1630" s="324"/>
      <c r="AI1630" s="324"/>
      <c r="AJ1630" s="324"/>
      <c r="AK1630" s="324"/>
      <c r="AL1630" s="324"/>
      <c r="AM1630" s="324"/>
    </row>
    <row r="1631" spans="1:39">
      <c r="A1631" s="324"/>
      <c r="B1631" s="324"/>
      <c r="C1631" s="324"/>
      <c r="D1631" s="324"/>
      <c r="E1631" s="324"/>
      <c r="F1631" s="324"/>
      <c r="G1631" s="324"/>
      <c r="H1631" s="324"/>
      <c r="I1631" s="325"/>
      <c r="J1631" s="324"/>
      <c r="K1631" s="324"/>
      <c r="L1631" s="324"/>
      <c r="M1631" s="324"/>
      <c r="N1631" s="324"/>
      <c r="O1631" s="324"/>
      <c r="P1631" s="324"/>
      <c r="Q1631" s="324"/>
      <c r="R1631" s="324"/>
      <c r="S1631" s="324"/>
      <c r="T1631" s="324"/>
      <c r="U1631" s="324"/>
      <c r="V1631" s="324"/>
      <c r="W1631" s="324"/>
      <c r="X1631" s="324"/>
      <c r="Y1631" s="324"/>
      <c r="Z1631" s="324"/>
      <c r="AA1631" s="324"/>
      <c r="AB1631" s="324"/>
      <c r="AC1631" s="324"/>
      <c r="AD1631" s="324"/>
      <c r="AE1631" s="324"/>
      <c r="AF1631" s="324"/>
      <c r="AG1631" s="324"/>
      <c r="AH1631" s="324"/>
      <c r="AI1631" s="324"/>
      <c r="AJ1631" s="324"/>
      <c r="AK1631" s="324"/>
      <c r="AL1631" s="324"/>
      <c r="AM1631" s="324"/>
    </row>
    <row r="1632" spans="1:39">
      <c r="A1632" s="324"/>
      <c r="B1632" s="324"/>
      <c r="C1632" s="324"/>
      <c r="D1632" s="324"/>
      <c r="E1632" s="324"/>
      <c r="F1632" s="324"/>
      <c r="G1632" s="324"/>
      <c r="H1632" s="324"/>
      <c r="I1632" s="325"/>
      <c r="J1632" s="324"/>
      <c r="K1632" s="324"/>
      <c r="L1632" s="324"/>
      <c r="M1632" s="324"/>
      <c r="N1632" s="324"/>
      <c r="O1632" s="324"/>
      <c r="P1632" s="324"/>
      <c r="Q1632" s="324"/>
      <c r="R1632" s="324"/>
      <c r="S1632" s="324"/>
      <c r="T1632" s="324"/>
      <c r="U1632" s="324"/>
      <c r="V1632" s="324"/>
      <c r="W1632" s="324"/>
      <c r="X1632" s="324"/>
      <c r="Y1632" s="324"/>
      <c r="Z1632" s="324"/>
      <c r="AA1632" s="324"/>
      <c r="AB1632" s="324"/>
      <c r="AC1632" s="324"/>
      <c r="AD1632" s="324"/>
      <c r="AE1632" s="324"/>
      <c r="AF1632" s="324"/>
      <c r="AG1632" s="324"/>
      <c r="AH1632" s="324"/>
      <c r="AI1632" s="324"/>
      <c r="AJ1632" s="324"/>
      <c r="AK1632" s="324"/>
      <c r="AL1632" s="324"/>
      <c r="AM1632" s="324"/>
    </row>
    <row r="1633" spans="1:39">
      <c r="A1633" s="324"/>
      <c r="B1633" s="324"/>
      <c r="C1633" s="324"/>
      <c r="D1633" s="324"/>
      <c r="E1633" s="324"/>
      <c r="F1633" s="324"/>
      <c r="G1633" s="324"/>
      <c r="H1633" s="324"/>
      <c r="I1633" s="325"/>
      <c r="J1633" s="324"/>
      <c r="K1633" s="324"/>
      <c r="L1633" s="324"/>
      <c r="M1633" s="324"/>
      <c r="N1633" s="324"/>
      <c r="O1633" s="324"/>
      <c r="P1633" s="324"/>
      <c r="Q1633" s="324"/>
      <c r="R1633" s="324"/>
      <c r="S1633" s="324"/>
      <c r="T1633" s="324"/>
      <c r="U1633" s="324"/>
      <c r="V1633" s="324"/>
      <c r="W1633" s="324"/>
      <c r="X1633" s="324"/>
      <c r="Y1633" s="324"/>
      <c r="Z1633" s="324"/>
      <c r="AA1633" s="324"/>
      <c r="AB1633" s="324"/>
      <c r="AC1633" s="324"/>
      <c r="AD1633" s="324"/>
      <c r="AE1633" s="324"/>
      <c r="AF1633" s="324"/>
      <c r="AG1633" s="324"/>
      <c r="AH1633" s="324"/>
      <c r="AI1633" s="324"/>
      <c r="AJ1633" s="324"/>
      <c r="AK1633" s="324"/>
      <c r="AL1633" s="324"/>
      <c r="AM1633" s="324"/>
    </row>
    <row r="1634" spans="1:39">
      <c r="A1634" s="324"/>
      <c r="B1634" s="324"/>
      <c r="C1634" s="324"/>
      <c r="D1634" s="324"/>
      <c r="E1634" s="324"/>
      <c r="F1634" s="324"/>
      <c r="G1634" s="324"/>
      <c r="H1634" s="324"/>
      <c r="I1634" s="325"/>
      <c r="J1634" s="324"/>
      <c r="K1634" s="324"/>
      <c r="L1634" s="324"/>
      <c r="M1634" s="324"/>
      <c r="N1634" s="324"/>
      <c r="O1634" s="324"/>
      <c r="P1634" s="324"/>
      <c r="Q1634" s="324"/>
      <c r="R1634" s="324"/>
      <c r="S1634" s="324"/>
      <c r="T1634" s="324"/>
      <c r="U1634" s="324"/>
      <c r="V1634" s="324"/>
      <c r="W1634" s="324"/>
      <c r="X1634" s="324"/>
      <c r="Y1634" s="324"/>
      <c r="Z1634" s="324"/>
      <c r="AA1634" s="324"/>
      <c r="AB1634" s="324"/>
      <c r="AC1634" s="324"/>
      <c r="AD1634" s="324"/>
      <c r="AE1634" s="324"/>
      <c r="AF1634" s="324"/>
      <c r="AG1634" s="324"/>
      <c r="AH1634" s="324"/>
      <c r="AI1634" s="324"/>
      <c r="AJ1634" s="324"/>
      <c r="AK1634" s="324"/>
      <c r="AL1634" s="324"/>
      <c r="AM1634" s="324"/>
    </row>
    <row r="1635" spans="1:39">
      <c r="A1635" s="324"/>
      <c r="B1635" s="324"/>
      <c r="C1635" s="324"/>
      <c r="D1635" s="324"/>
      <c r="E1635" s="324"/>
      <c r="F1635" s="324"/>
      <c r="G1635" s="324"/>
      <c r="H1635" s="324"/>
      <c r="I1635" s="325"/>
      <c r="J1635" s="324"/>
      <c r="K1635" s="324"/>
      <c r="L1635" s="324"/>
      <c r="M1635" s="324"/>
      <c r="N1635" s="324"/>
      <c r="O1635" s="324"/>
      <c r="P1635" s="324"/>
      <c r="Q1635" s="324"/>
      <c r="R1635" s="324"/>
      <c r="S1635" s="324"/>
      <c r="T1635" s="324"/>
      <c r="U1635" s="324"/>
      <c r="V1635" s="324"/>
      <c r="W1635" s="324"/>
      <c r="X1635" s="324"/>
      <c r="Y1635" s="324"/>
      <c r="Z1635" s="324"/>
      <c r="AA1635" s="324"/>
      <c r="AB1635" s="324"/>
      <c r="AC1635" s="324"/>
      <c r="AD1635" s="324"/>
      <c r="AE1635" s="324"/>
      <c r="AF1635" s="324"/>
      <c r="AG1635" s="324"/>
      <c r="AH1635" s="324"/>
      <c r="AI1635" s="324"/>
      <c r="AJ1635" s="324"/>
      <c r="AK1635" s="324"/>
      <c r="AL1635" s="324"/>
      <c r="AM1635" s="324"/>
    </row>
    <row r="1636" spans="1:39">
      <c r="A1636" s="324"/>
      <c r="B1636" s="324"/>
      <c r="C1636" s="324"/>
      <c r="D1636" s="324"/>
      <c r="E1636" s="324"/>
      <c r="F1636" s="324"/>
      <c r="G1636" s="324"/>
      <c r="H1636" s="324"/>
      <c r="I1636" s="325"/>
      <c r="J1636" s="324"/>
      <c r="K1636" s="324"/>
      <c r="L1636" s="324"/>
      <c r="M1636" s="324"/>
      <c r="N1636" s="324"/>
      <c r="O1636" s="324"/>
      <c r="P1636" s="324"/>
      <c r="Q1636" s="324"/>
      <c r="R1636" s="324"/>
      <c r="S1636" s="324"/>
      <c r="T1636" s="324"/>
      <c r="U1636" s="324"/>
      <c r="V1636" s="324"/>
      <c r="W1636" s="324"/>
      <c r="X1636" s="324"/>
      <c r="Y1636" s="324"/>
      <c r="Z1636" s="324"/>
      <c r="AA1636" s="324"/>
      <c r="AB1636" s="324"/>
      <c r="AC1636" s="324"/>
      <c r="AD1636" s="324"/>
      <c r="AE1636" s="324"/>
      <c r="AF1636" s="324"/>
      <c r="AG1636" s="324"/>
      <c r="AH1636" s="324"/>
      <c r="AI1636" s="324"/>
      <c r="AJ1636" s="324"/>
      <c r="AK1636" s="324"/>
      <c r="AL1636" s="324"/>
      <c r="AM1636" s="324"/>
    </row>
    <row r="1637" spans="1:39">
      <c r="A1637" s="324"/>
      <c r="B1637" s="324"/>
      <c r="C1637" s="324"/>
      <c r="D1637" s="324"/>
      <c r="E1637" s="324"/>
      <c r="F1637" s="324"/>
      <c r="G1637" s="324"/>
      <c r="H1637" s="324"/>
      <c r="I1637" s="325"/>
      <c r="J1637" s="324"/>
      <c r="K1637" s="324"/>
      <c r="L1637" s="324"/>
      <c r="M1637" s="324"/>
      <c r="N1637" s="324"/>
      <c r="O1637" s="324"/>
      <c r="P1637" s="324"/>
      <c r="Q1637" s="324"/>
      <c r="R1637" s="324"/>
      <c r="S1637" s="324"/>
      <c r="T1637" s="324"/>
      <c r="U1637" s="324"/>
      <c r="V1637" s="324"/>
      <c r="W1637" s="324"/>
      <c r="X1637" s="324"/>
      <c r="Y1637" s="324"/>
      <c r="Z1637" s="324"/>
      <c r="AA1637" s="324"/>
      <c r="AB1637" s="324"/>
      <c r="AC1637" s="324"/>
      <c r="AD1637" s="324"/>
      <c r="AE1637" s="324"/>
      <c r="AF1637" s="324"/>
      <c r="AG1637" s="324"/>
      <c r="AH1637" s="324"/>
      <c r="AI1637" s="324"/>
      <c r="AJ1637" s="324"/>
      <c r="AK1637" s="324"/>
      <c r="AL1637" s="324"/>
      <c r="AM1637" s="324"/>
    </row>
    <row r="1638" spans="1:39">
      <c r="A1638" s="324"/>
      <c r="B1638" s="324"/>
      <c r="C1638" s="324"/>
      <c r="D1638" s="324"/>
      <c r="E1638" s="324"/>
      <c r="F1638" s="324"/>
      <c r="G1638" s="324"/>
      <c r="H1638" s="324"/>
      <c r="I1638" s="325"/>
      <c r="J1638" s="324"/>
      <c r="K1638" s="324"/>
      <c r="L1638" s="324"/>
      <c r="M1638" s="324"/>
      <c r="N1638" s="324"/>
      <c r="O1638" s="324"/>
      <c r="P1638" s="324"/>
      <c r="Q1638" s="324"/>
      <c r="R1638" s="324"/>
      <c r="S1638" s="324"/>
      <c r="T1638" s="324"/>
      <c r="U1638" s="324"/>
      <c r="V1638" s="324"/>
      <c r="W1638" s="324"/>
      <c r="X1638" s="324"/>
      <c r="Y1638" s="324"/>
      <c r="Z1638" s="324"/>
      <c r="AA1638" s="324"/>
      <c r="AB1638" s="324"/>
      <c r="AC1638" s="324"/>
      <c r="AD1638" s="324"/>
      <c r="AE1638" s="324"/>
      <c r="AF1638" s="324"/>
      <c r="AG1638" s="324"/>
      <c r="AH1638" s="324"/>
      <c r="AI1638" s="324"/>
      <c r="AJ1638" s="324"/>
      <c r="AK1638" s="324"/>
      <c r="AL1638" s="324"/>
      <c r="AM1638" s="324"/>
    </row>
    <row r="1639" spans="1:39">
      <c r="A1639" s="324"/>
      <c r="B1639" s="324"/>
      <c r="C1639" s="324"/>
      <c r="D1639" s="324"/>
      <c r="E1639" s="324"/>
      <c r="F1639" s="324"/>
      <c r="G1639" s="324"/>
      <c r="H1639" s="324"/>
      <c r="I1639" s="325"/>
      <c r="J1639" s="324"/>
      <c r="K1639" s="324"/>
      <c r="L1639" s="324"/>
      <c r="M1639" s="324"/>
      <c r="N1639" s="324"/>
      <c r="O1639" s="324"/>
      <c r="P1639" s="324"/>
      <c r="Q1639" s="324"/>
      <c r="R1639" s="324"/>
      <c r="S1639" s="324"/>
      <c r="T1639" s="324"/>
      <c r="U1639" s="324"/>
      <c r="V1639" s="324"/>
      <c r="W1639" s="324"/>
      <c r="X1639" s="324"/>
      <c r="Y1639" s="324"/>
      <c r="Z1639" s="324"/>
      <c r="AA1639" s="324"/>
      <c r="AB1639" s="324"/>
      <c r="AC1639" s="324"/>
      <c r="AD1639" s="324"/>
      <c r="AE1639" s="324"/>
      <c r="AF1639" s="324"/>
      <c r="AG1639" s="324"/>
      <c r="AH1639" s="324"/>
      <c r="AI1639" s="324"/>
      <c r="AJ1639" s="324"/>
      <c r="AK1639" s="324"/>
      <c r="AL1639" s="324"/>
      <c r="AM1639" s="324"/>
    </row>
    <row r="1640" spans="1:39">
      <c r="A1640" s="324"/>
      <c r="B1640" s="324"/>
      <c r="C1640" s="324"/>
      <c r="D1640" s="324"/>
      <c r="E1640" s="324"/>
      <c r="F1640" s="324"/>
      <c r="G1640" s="324"/>
      <c r="H1640" s="324"/>
      <c r="I1640" s="325"/>
      <c r="J1640" s="324"/>
      <c r="K1640" s="324"/>
      <c r="L1640" s="324"/>
      <c r="M1640" s="324"/>
      <c r="N1640" s="324"/>
      <c r="O1640" s="324"/>
      <c r="P1640" s="324"/>
      <c r="Q1640" s="324"/>
      <c r="R1640" s="324"/>
      <c r="S1640" s="324"/>
      <c r="T1640" s="324"/>
      <c r="U1640" s="324"/>
      <c r="V1640" s="324"/>
      <c r="W1640" s="324"/>
      <c r="X1640" s="324"/>
      <c r="Y1640" s="324"/>
      <c r="Z1640" s="324"/>
      <c r="AA1640" s="324"/>
      <c r="AB1640" s="324"/>
      <c r="AC1640" s="324"/>
      <c r="AD1640" s="324"/>
      <c r="AE1640" s="324"/>
      <c r="AF1640" s="324"/>
      <c r="AG1640" s="324"/>
      <c r="AH1640" s="324"/>
      <c r="AI1640" s="324"/>
      <c r="AJ1640" s="324"/>
      <c r="AK1640" s="324"/>
      <c r="AL1640" s="324"/>
      <c r="AM1640" s="324"/>
    </row>
    <row r="1641" spans="1:39">
      <c r="A1641" s="324"/>
      <c r="B1641" s="324"/>
      <c r="C1641" s="324"/>
      <c r="D1641" s="324"/>
      <c r="E1641" s="324"/>
      <c r="F1641" s="324"/>
      <c r="G1641" s="324"/>
      <c r="H1641" s="324"/>
      <c r="I1641" s="325"/>
      <c r="J1641" s="324"/>
      <c r="K1641" s="324"/>
      <c r="L1641" s="324"/>
      <c r="M1641" s="324"/>
      <c r="N1641" s="324"/>
      <c r="O1641" s="324"/>
      <c r="P1641" s="324"/>
      <c r="Q1641" s="324"/>
      <c r="R1641" s="324"/>
      <c r="S1641" s="324"/>
      <c r="T1641" s="324"/>
      <c r="U1641" s="324"/>
      <c r="V1641" s="324"/>
      <c r="W1641" s="324"/>
      <c r="X1641" s="324"/>
      <c r="Y1641" s="324"/>
      <c r="Z1641" s="324"/>
      <c r="AA1641" s="324"/>
      <c r="AB1641" s="324"/>
      <c r="AC1641" s="324"/>
      <c r="AD1641" s="324"/>
      <c r="AE1641" s="324"/>
      <c r="AF1641" s="324"/>
      <c r="AG1641" s="324"/>
      <c r="AH1641" s="324"/>
      <c r="AI1641" s="324"/>
      <c r="AJ1641" s="324"/>
      <c r="AK1641" s="324"/>
      <c r="AL1641" s="324"/>
      <c r="AM1641" s="324"/>
    </row>
    <row r="1642" spans="1:39">
      <c r="A1642" s="324"/>
      <c r="B1642" s="324"/>
      <c r="C1642" s="324"/>
      <c r="D1642" s="324"/>
      <c r="E1642" s="324"/>
      <c r="F1642" s="324"/>
      <c r="G1642" s="324"/>
      <c r="H1642" s="324"/>
      <c r="I1642" s="325"/>
      <c r="J1642" s="324"/>
      <c r="K1642" s="324"/>
      <c r="L1642" s="324"/>
      <c r="M1642" s="324"/>
      <c r="N1642" s="324"/>
      <c r="O1642" s="324"/>
      <c r="P1642" s="324"/>
      <c r="Q1642" s="324"/>
      <c r="R1642" s="324"/>
      <c r="S1642" s="324"/>
      <c r="T1642" s="324"/>
      <c r="U1642" s="324"/>
      <c r="V1642" s="324"/>
      <c r="W1642" s="324"/>
      <c r="X1642" s="324"/>
      <c r="Y1642" s="324"/>
      <c r="Z1642" s="324"/>
      <c r="AA1642" s="324"/>
      <c r="AB1642" s="324"/>
      <c r="AC1642" s="324"/>
      <c r="AD1642" s="324"/>
      <c r="AE1642" s="324"/>
      <c r="AF1642" s="324"/>
      <c r="AG1642" s="324"/>
      <c r="AH1642" s="324"/>
      <c r="AI1642" s="324"/>
      <c r="AJ1642" s="324"/>
      <c r="AK1642" s="324"/>
      <c r="AL1642" s="324"/>
      <c r="AM1642" s="324"/>
    </row>
    <row r="1643" spans="1:39">
      <c r="A1643" s="324"/>
      <c r="B1643" s="324"/>
      <c r="C1643" s="324"/>
      <c r="D1643" s="324"/>
      <c r="E1643" s="324"/>
      <c r="F1643" s="324"/>
      <c r="G1643" s="324"/>
      <c r="H1643" s="324"/>
      <c r="I1643" s="325"/>
      <c r="J1643" s="324"/>
      <c r="K1643" s="324"/>
      <c r="L1643" s="324"/>
      <c r="M1643" s="324"/>
      <c r="N1643" s="324"/>
      <c r="O1643" s="324"/>
      <c r="P1643" s="324"/>
      <c r="Q1643" s="324"/>
      <c r="R1643" s="324"/>
      <c r="S1643" s="324"/>
      <c r="T1643" s="324"/>
      <c r="U1643" s="324"/>
      <c r="V1643" s="324"/>
      <c r="W1643" s="324"/>
      <c r="X1643" s="324"/>
      <c r="Y1643" s="324"/>
      <c r="Z1643" s="324"/>
      <c r="AA1643" s="324"/>
      <c r="AB1643" s="324"/>
      <c r="AC1643" s="324"/>
      <c r="AD1643" s="324"/>
      <c r="AE1643" s="324"/>
      <c r="AF1643" s="324"/>
      <c r="AG1643" s="324"/>
      <c r="AH1643" s="324"/>
      <c r="AI1643" s="324"/>
      <c r="AJ1643" s="324"/>
      <c r="AK1643" s="324"/>
      <c r="AL1643" s="324"/>
      <c r="AM1643" s="324"/>
    </row>
    <row r="1644" spans="1:39">
      <c r="A1644" s="324"/>
      <c r="B1644" s="324"/>
      <c r="C1644" s="324"/>
      <c r="D1644" s="324"/>
      <c r="E1644" s="324"/>
      <c r="F1644" s="324"/>
      <c r="G1644" s="324"/>
      <c r="H1644" s="324"/>
      <c r="I1644" s="325"/>
      <c r="J1644" s="324"/>
      <c r="K1644" s="324"/>
      <c r="L1644" s="324"/>
      <c r="M1644" s="324"/>
      <c r="N1644" s="324"/>
      <c r="O1644" s="324"/>
      <c r="P1644" s="324"/>
      <c r="Q1644" s="324"/>
      <c r="R1644" s="324"/>
      <c r="S1644" s="324"/>
      <c r="T1644" s="324"/>
      <c r="U1644" s="324"/>
      <c r="V1644" s="324"/>
      <c r="W1644" s="324"/>
      <c r="X1644" s="324"/>
      <c r="Y1644" s="324"/>
      <c r="Z1644" s="324"/>
      <c r="AA1644" s="324"/>
      <c r="AB1644" s="324"/>
      <c r="AC1644" s="324"/>
      <c r="AD1644" s="324"/>
      <c r="AE1644" s="324"/>
      <c r="AF1644" s="324"/>
      <c r="AG1644" s="324"/>
      <c r="AH1644" s="324"/>
      <c r="AI1644" s="324"/>
      <c r="AJ1644" s="324"/>
      <c r="AK1644" s="324"/>
      <c r="AL1644" s="324"/>
      <c r="AM1644" s="324"/>
    </row>
    <row r="1645" spans="1:39">
      <c r="A1645" s="324"/>
      <c r="B1645" s="324"/>
      <c r="C1645" s="324"/>
      <c r="D1645" s="324"/>
      <c r="E1645" s="324"/>
      <c r="F1645" s="324"/>
      <c r="G1645" s="324"/>
      <c r="H1645" s="324"/>
      <c r="I1645" s="325"/>
      <c r="J1645" s="324"/>
      <c r="K1645" s="324"/>
      <c r="L1645" s="324"/>
      <c r="M1645" s="324"/>
      <c r="N1645" s="324"/>
      <c r="O1645" s="324"/>
      <c r="P1645" s="324"/>
      <c r="Q1645" s="324"/>
      <c r="R1645" s="324"/>
      <c r="S1645" s="324"/>
      <c r="T1645" s="324"/>
      <c r="U1645" s="324"/>
      <c r="V1645" s="324"/>
      <c r="W1645" s="324"/>
      <c r="X1645" s="324"/>
      <c r="Y1645" s="324"/>
      <c r="Z1645" s="324"/>
      <c r="AA1645" s="324"/>
      <c r="AB1645" s="324"/>
      <c r="AC1645" s="324"/>
      <c r="AD1645" s="324"/>
      <c r="AE1645" s="324"/>
      <c r="AF1645" s="324"/>
      <c r="AG1645" s="324"/>
      <c r="AH1645" s="324"/>
      <c r="AI1645" s="324"/>
      <c r="AJ1645" s="324"/>
      <c r="AK1645" s="324"/>
      <c r="AL1645" s="324"/>
      <c r="AM1645" s="324"/>
    </row>
    <row r="1646" spans="1:39">
      <c r="A1646" s="324"/>
      <c r="B1646" s="324"/>
      <c r="C1646" s="324"/>
      <c r="D1646" s="324"/>
      <c r="E1646" s="324"/>
      <c r="F1646" s="324"/>
      <c r="G1646" s="324"/>
      <c r="H1646" s="324"/>
      <c r="I1646" s="325"/>
      <c r="J1646" s="324"/>
      <c r="K1646" s="324"/>
      <c r="L1646" s="324"/>
      <c r="M1646" s="324"/>
      <c r="N1646" s="324"/>
      <c r="O1646" s="324"/>
      <c r="P1646" s="324"/>
      <c r="Q1646" s="324"/>
      <c r="R1646" s="324"/>
      <c r="S1646" s="324"/>
      <c r="T1646" s="324"/>
      <c r="U1646" s="324"/>
      <c r="V1646" s="324"/>
      <c r="W1646" s="324"/>
      <c r="X1646" s="324"/>
      <c r="Y1646" s="324"/>
      <c r="Z1646" s="324"/>
      <c r="AA1646" s="324"/>
      <c r="AB1646" s="324"/>
      <c r="AC1646" s="324"/>
      <c r="AD1646" s="324"/>
      <c r="AE1646" s="324"/>
      <c r="AF1646" s="324"/>
      <c r="AG1646" s="324"/>
      <c r="AH1646" s="324"/>
      <c r="AI1646" s="324"/>
      <c r="AJ1646" s="324"/>
      <c r="AK1646" s="324"/>
      <c r="AL1646" s="324"/>
      <c r="AM1646" s="324"/>
    </row>
    <row r="1647" spans="1:39">
      <c r="A1647" s="324"/>
      <c r="B1647" s="324"/>
      <c r="C1647" s="324"/>
      <c r="D1647" s="324"/>
      <c r="E1647" s="324"/>
      <c r="F1647" s="324"/>
      <c r="G1647" s="324"/>
      <c r="H1647" s="324"/>
      <c r="I1647" s="325"/>
      <c r="J1647" s="324"/>
      <c r="K1647" s="324"/>
      <c r="L1647" s="324"/>
      <c r="M1647" s="324"/>
      <c r="N1647" s="324"/>
      <c r="O1647" s="324"/>
      <c r="P1647" s="324"/>
      <c r="Q1647" s="324"/>
      <c r="R1647" s="324"/>
      <c r="S1647" s="324"/>
      <c r="T1647" s="324"/>
      <c r="U1647" s="324"/>
      <c r="V1647" s="324"/>
      <c r="W1647" s="324"/>
      <c r="X1647" s="324"/>
      <c r="Y1647" s="324"/>
      <c r="Z1647" s="324"/>
      <c r="AA1647" s="324"/>
      <c r="AB1647" s="324"/>
      <c r="AC1647" s="324"/>
      <c r="AD1647" s="324"/>
      <c r="AE1647" s="324"/>
      <c r="AF1647" s="324"/>
      <c r="AG1647" s="324"/>
      <c r="AH1647" s="324"/>
      <c r="AI1647" s="324"/>
      <c r="AJ1647" s="324"/>
      <c r="AK1647" s="324"/>
      <c r="AL1647" s="324"/>
      <c r="AM1647" s="324"/>
    </row>
    <row r="1648" spans="1:39">
      <c r="A1648" s="324"/>
      <c r="B1648" s="324"/>
      <c r="C1648" s="324"/>
      <c r="D1648" s="324"/>
      <c r="E1648" s="324"/>
      <c r="F1648" s="324"/>
      <c r="G1648" s="324"/>
      <c r="H1648" s="324"/>
      <c r="I1648" s="325"/>
      <c r="J1648" s="324"/>
      <c r="K1648" s="324"/>
      <c r="L1648" s="324"/>
      <c r="M1648" s="324"/>
      <c r="N1648" s="324"/>
      <c r="O1648" s="324"/>
      <c r="P1648" s="324"/>
      <c r="Q1648" s="324"/>
      <c r="R1648" s="324"/>
      <c r="S1648" s="324"/>
      <c r="T1648" s="324"/>
      <c r="U1648" s="324"/>
      <c r="V1648" s="324"/>
      <c r="W1648" s="324"/>
      <c r="X1648" s="324"/>
      <c r="Y1648" s="324"/>
      <c r="Z1648" s="324"/>
      <c r="AA1648" s="324"/>
      <c r="AB1648" s="324"/>
      <c r="AC1648" s="324"/>
      <c r="AD1648" s="324"/>
      <c r="AE1648" s="324"/>
      <c r="AF1648" s="324"/>
      <c r="AG1648" s="324"/>
      <c r="AH1648" s="324"/>
      <c r="AI1648" s="324"/>
      <c r="AJ1648" s="324"/>
      <c r="AK1648" s="324"/>
      <c r="AL1648" s="324"/>
      <c r="AM1648" s="324"/>
    </row>
    <row r="1649" spans="1:39">
      <c r="A1649" s="324"/>
      <c r="B1649" s="324"/>
      <c r="C1649" s="324"/>
      <c r="D1649" s="324"/>
      <c r="E1649" s="324"/>
      <c r="F1649" s="324"/>
      <c r="G1649" s="324"/>
      <c r="H1649" s="324"/>
      <c r="I1649" s="325"/>
      <c r="J1649" s="324"/>
      <c r="K1649" s="324"/>
      <c r="L1649" s="324"/>
      <c r="M1649" s="324"/>
      <c r="N1649" s="324"/>
      <c r="O1649" s="324"/>
      <c r="P1649" s="324"/>
      <c r="Q1649" s="324"/>
      <c r="R1649" s="324"/>
      <c r="S1649" s="324"/>
      <c r="T1649" s="324"/>
      <c r="U1649" s="324"/>
      <c r="V1649" s="324"/>
      <c r="W1649" s="324"/>
      <c r="X1649" s="324"/>
      <c r="Y1649" s="324"/>
      <c r="Z1649" s="324"/>
      <c r="AA1649" s="324"/>
      <c r="AB1649" s="324"/>
      <c r="AC1649" s="324"/>
      <c r="AD1649" s="324"/>
      <c r="AE1649" s="324"/>
      <c r="AF1649" s="324"/>
      <c r="AG1649" s="324"/>
      <c r="AH1649" s="324"/>
      <c r="AI1649" s="324"/>
      <c r="AJ1649" s="324"/>
      <c r="AK1649" s="324"/>
      <c r="AL1649" s="324"/>
      <c r="AM1649" s="324"/>
    </row>
    <row r="1650" spans="1:39">
      <c r="A1650" s="324"/>
      <c r="B1650" s="324"/>
      <c r="C1650" s="324"/>
      <c r="D1650" s="324"/>
      <c r="E1650" s="324"/>
      <c r="F1650" s="324"/>
      <c r="G1650" s="324"/>
      <c r="H1650" s="324"/>
      <c r="I1650" s="325"/>
      <c r="J1650" s="324"/>
      <c r="K1650" s="324"/>
      <c r="L1650" s="324"/>
      <c r="M1650" s="324"/>
      <c r="N1650" s="324"/>
      <c r="O1650" s="324"/>
      <c r="P1650" s="324"/>
      <c r="Q1650" s="324"/>
      <c r="R1650" s="324"/>
      <c r="S1650" s="324"/>
      <c r="T1650" s="324"/>
      <c r="U1650" s="324"/>
      <c r="V1650" s="324"/>
      <c r="W1650" s="324"/>
      <c r="X1650" s="324"/>
      <c r="Y1650" s="324"/>
      <c r="Z1650" s="324"/>
      <c r="AA1650" s="324"/>
      <c r="AB1650" s="324"/>
      <c r="AC1650" s="324"/>
      <c r="AD1650" s="324"/>
      <c r="AE1650" s="324"/>
      <c r="AF1650" s="324"/>
      <c r="AG1650" s="324"/>
      <c r="AH1650" s="324"/>
      <c r="AI1650" s="324"/>
      <c r="AJ1650" s="324"/>
      <c r="AK1650" s="324"/>
      <c r="AL1650" s="324"/>
      <c r="AM1650" s="324"/>
    </row>
    <row r="1651" spans="1:39">
      <c r="A1651" s="324"/>
      <c r="B1651" s="324"/>
      <c r="C1651" s="324"/>
      <c r="D1651" s="324"/>
      <c r="E1651" s="324"/>
      <c r="F1651" s="324"/>
      <c r="G1651" s="324"/>
      <c r="H1651" s="324"/>
      <c r="I1651" s="325"/>
      <c r="J1651" s="324"/>
      <c r="K1651" s="324"/>
      <c r="L1651" s="324"/>
      <c r="M1651" s="324"/>
      <c r="N1651" s="324"/>
      <c r="O1651" s="324"/>
      <c r="P1651" s="324"/>
      <c r="Q1651" s="324"/>
      <c r="R1651" s="324"/>
      <c r="S1651" s="324"/>
      <c r="T1651" s="324"/>
      <c r="U1651" s="324"/>
      <c r="V1651" s="324"/>
      <c r="W1651" s="324"/>
      <c r="X1651" s="324"/>
      <c r="Y1651" s="324"/>
      <c r="Z1651" s="324"/>
      <c r="AA1651" s="324"/>
      <c r="AB1651" s="324"/>
      <c r="AC1651" s="324"/>
      <c r="AD1651" s="324"/>
      <c r="AE1651" s="324"/>
      <c r="AF1651" s="324"/>
      <c r="AG1651" s="324"/>
      <c r="AH1651" s="324"/>
      <c r="AI1651" s="324"/>
      <c r="AJ1651" s="324"/>
      <c r="AK1651" s="324"/>
      <c r="AL1651" s="324"/>
      <c r="AM1651" s="324"/>
    </row>
    <row r="1652" spans="1:39">
      <c r="A1652" s="324"/>
      <c r="B1652" s="324"/>
      <c r="C1652" s="324"/>
      <c r="D1652" s="324"/>
      <c r="E1652" s="324"/>
      <c r="F1652" s="324"/>
      <c r="G1652" s="324"/>
      <c r="H1652" s="324"/>
      <c r="I1652" s="325"/>
      <c r="J1652" s="324"/>
      <c r="K1652" s="324"/>
      <c r="L1652" s="324"/>
      <c r="M1652" s="324"/>
      <c r="N1652" s="324"/>
      <c r="O1652" s="324"/>
      <c r="P1652" s="324"/>
      <c r="Q1652" s="324"/>
      <c r="R1652" s="324"/>
      <c r="S1652" s="324"/>
      <c r="T1652" s="324"/>
      <c r="U1652" s="324"/>
      <c r="V1652" s="324"/>
      <c r="W1652" s="324"/>
      <c r="X1652" s="324"/>
      <c r="Y1652" s="324"/>
      <c r="Z1652" s="324"/>
      <c r="AA1652" s="324"/>
      <c r="AB1652" s="324"/>
      <c r="AC1652" s="324"/>
      <c r="AD1652" s="324"/>
      <c r="AE1652" s="324"/>
      <c r="AF1652" s="324"/>
      <c r="AG1652" s="324"/>
      <c r="AH1652" s="324"/>
      <c r="AI1652" s="324"/>
      <c r="AJ1652" s="324"/>
      <c r="AK1652" s="324"/>
      <c r="AL1652" s="324"/>
      <c r="AM1652" s="324"/>
    </row>
    <row r="1653" spans="1:39">
      <c r="A1653" s="324"/>
      <c r="B1653" s="324"/>
      <c r="C1653" s="324"/>
      <c r="D1653" s="324"/>
      <c r="E1653" s="324"/>
      <c r="F1653" s="324"/>
      <c r="G1653" s="324"/>
      <c r="H1653" s="324"/>
      <c r="I1653" s="325"/>
      <c r="J1653" s="324"/>
      <c r="K1653" s="324"/>
      <c r="L1653" s="324"/>
      <c r="M1653" s="324"/>
      <c r="N1653" s="324"/>
      <c r="O1653" s="324"/>
      <c r="P1653" s="324"/>
      <c r="Q1653" s="324"/>
      <c r="R1653" s="324"/>
      <c r="S1653" s="324"/>
      <c r="T1653" s="324"/>
      <c r="U1653" s="324"/>
      <c r="V1653" s="324"/>
      <c r="W1653" s="324"/>
      <c r="X1653" s="324"/>
      <c r="Y1653" s="324"/>
      <c r="Z1653" s="324"/>
      <c r="AA1653" s="324"/>
      <c r="AB1653" s="324"/>
      <c r="AC1653" s="324"/>
      <c r="AD1653" s="324"/>
      <c r="AE1653" s="324"/>
      <c r="AF1653" s="324"/>
      <c r="AG1653" s="324"/>
      <c r="AH1653" s="324"/>
      <c r="AI1653" s="324"/>
      <c r="AJ1653" s="324"/>
      <c r="AK1653" s="324"/>
      <c r="AL1653" s="324"/>
      <c r="AM1653" s="324"/>
    </row>
    <row r="1654" spans="1:39">
      <c r="A1654" s="324"/>
      <c r="B1654" s="324"/>
      <c r="C1654" s="324"/>
      <c r="D1654" s="324"/>
      <c r="E1654" s="324"/>
      <c r="F1654" s="324"/>
      <c r="G1654" s="324"/>
      <c r="H1654" s="324"/>
      <c r="I1654" s="325"/>
      <c r="J1654" s="324"/>
      <c r="K1654" s="324"/>
      <c r="L1654" s="324"/>
      <c r="M1654" s="324"/>
      <c r="N1654" s="324"/>
      <c r="O1654" s="324"/>
      <c r="P1654" s="324"/>
      <c r="Q1654" s="324"/>
      <c r="R1654" s="324"/>
      <c r="S1654" s="324"/>
      <c r="T1654" s="324"/>
      <c r="U1654" s="324"/>
      <c r="V1654" s="324"/>
      <c r="W1654" s="324"/>
      <c r="X1654" s="324"/>
      <c r="Y1654" s="324"/>
      <c r="Z1654" s="324"/>
      <c r="AA1654" s="324"/>
      <c r="AB1654" s="324"/>
      <c r="AC1654" s="324"/>
      <c r="AD1654" s="324"/>
      <c r="AE1654" s="324"/>
      <c r="AF1654" s="324"/>
      <c r="AG1654" s="324"/>
      <c r="AH1654" s="324"/>
      <c r="AI1654" s="324"/>
      <c r="AJ1654" s="324"/>
      <c r="AK1654" s="324"/>
      <c r="AL1654" s="324"/>
      <c r="AM1654" s="324"/>
    </row>
    <row r="1655" spans="1:39">
      <c r="A1655" s="324"/>
      <c r="B1655" s="324"/>
      <c r="C1655" s="324"/>
      <c r="D1655" s="324"/>
      <c r="E1655" s="324"/>
      <c r="F1655" s="324"/>
      <c r="G1655" s="324"/>
      <c r="H1655" s="324"/>
      <c r="I1655" s="325"/>
      <c r="J1655" s="324"/>
      <c r="K1655" s="324"/>
      <c r="L1655" s="324"/>
      <c r="M1655" s="324"/>
      <c r="N1655" s="324"/>
      <c r="O1655" s="324"/>
      <c r="P1655" s="324"/>
      <c r="Q1655" s="324"/>
      <c r="R1655" s="324"/>
      <c r="S1655" s="324"/>
      <c r="T1655" s="324"/>
      <c r="U1655" s="324"/>
      <c r="V1655" s="324"/>
      <c r="W1655" s="324"/>
      <c r="X1655" s="324"/>
      <c r="Y1655" s="324"/>
      <c r="Z1655" s="324"/>
      <c r="AA1655" s="324"/>
      <c r="AB1655" s="324"/>
      <c r="AC1655" s="324"/>
      <c r="AD1655" s="324"/>
      <c r="AE1655" s="324"/>
      <c r="AF1655" s="324"/>
      <c r="AG1655" s="324"/>
      <c r="AH1655" s="324"/>
      <c r="AI1655" s="324"/>
      <c r="AJ1655" s="324"/>
      <c r="AK1655" s="324"/>
      <c r="AL1655" s="324"/>
      <c r="AM1655" s="324"/>
    </row>
    <row r="1656" spans="1:39">
      <c r="A1656" s="324"/>
      <c r="B1656" s="324"/>
      <c r="C1656" s="324"/>
      <c r="D1656" s="324"/>
      <c r="E1656" s="324"/>
      <c r="F1656" s="324"/>
      <c r="G1656" s="324"/>
      <c r="H1656" s="324"/>
      <c r="I1656" s="325"/>
      <c r="J1656" s="324"/>
      <c r="K1656" s="324"/>
      <c r="L1656" s="324"/>
      <c r="M1656" s="324"/>
      <c r="N1656" s="324"/>
      <c r="O1656" s="324"/>
      <c r="P1656" s="324"/>
      <c r="Q1656" s="324"/>
      <c r="R1656" s="324"/>
      <c r="S1656" s="324"/>
      <c r="T1656" s="324"/>
      <c r="U1656" s="324"/>
      <c r="V1656" s="324"/>
      <c r="W1656" s="324"/>
      <c r="X1656" s="324"/>
      <c r="Y1656" s="324"/>
      <c r="Z1656" s="324"/>
      <c r="AA1656" s="324"/>
      <c r="AB1656" s="324"/>
      <c r="AC1656" s="324"/>
      <c r="AD1656" s="324"/>
      <c r="AE1656" s="324"/>
      <c r="AF1656" s="324"/>
      <c r="AG1656" s="324"/>
      <c r="AH1656" s="324"/>
      <c r="AI1656" s="324"/>
      <c r="AJ1656" s="324"/>
      <c r="AK1656" s="324"/>
      <c r="AL1656" s="324"/>
      <c r="AM1656" s="324"/>
    </row>
    <row r="1657" spans="1:39">
      <c r="A1657" s="324"/>
      <c r="B1657" s="324"/>
      <c r="C1657" s="324"/>
      <c r="D1657" s="324"/>
      <c r="E1657" s="324"/>
      <c r="F1657" s="324"/>
      <c r="G1657" s="324"/>
      <c r="H1657" s="324"/>
      <c r="I1657" s="325"/>
      <c r="J1657" s="324"/>
      <c r="K1657" s="324"/>
      <c r="L1657" s="324"/>
      <c r="M1657" s="324"/>
      <c r="N1657" s="324"/>
      <c r="O1657" s="324"/>
      <c r="P1657" s="324"/>
      <c r="Q1657" s="324"/>
      <c r="R1657" s="324"/>
      <c r="S1657" s="324"/>
      <c r="T1657" s="324"/>
      <c r="U1657" s="324"/>
      <c r="V1657" s="324"/>
      <c r="W1657" s="324"/>
      <c r="X1657" s="324"/>
      <c r="Y1657" s="324"/>
      <c r="Z1657" s="324"/>
      <c r="AA1657" s="324"/>
      <c r="AB1657" s="324"/>
      <c r="AC1657" s="324"/>
      <c r="AD1657" s="324"/>
      <c r="AE1657" s="324"/>
      <c r="AF1657" s="324"/>
      <c r="AG1657" s="324"/>
      <c r="AH1657" s="324"/>
      <c r="AI1657" s="324"/>
      <c r="AJ1657" s="324"/>
      <c r="AK1657" s="324"/>
      <c r="AL1657" s="324"/>
      <c r="AM1657" s="324"/>
    </row>
    <row r="1658" spans="1:39">
      <c r="A1658" s="324"/>
      <c r="B1658" s="324"/>
      <c r="C1658" s="324"/>
      <c r="D1658" s="324"/>
      <c r="E1658" s="324"/>
      <c r="F1658" s="324"/>
      <c r="G1658" s="324"/>
      <c r="H1658" s="324"/>
      <c r="I1658" s="325"/>
      <c r="J1658" s="324"/>
      <c r="K1658" s="324"/>
      <c r="L1658" s="324"/>
      <c r="M1658" s="324"/>
      <c r="N1658" s="324"/>
      <c r="O1658" s="324"/>
      <c r="P1658" s="324"/>
      <c r="Q1658" s="324"/>
      <c r="R1658" s="324"/>
      <c r="S1658" s="324"/>
      <c r="T1658" s="324"/>
      <c r="U1658" s="324"/>
      <c r="V1658" s="324"/>
      <c r="W1658" s="324"/>
      <c r="X1658" s="324"/>
      <c r="Y1658" s="324"/>
      <c r="Z1658" s="324"/>
      <c r="AA1658" s="324"/>
      <c r="AB1658" s="324"/>
      <c r="AC1658" s="324"/>
      <c r="AD1658" s="324"/>
      <c r="AE1658" s="324"/>
      <c r="AF1658" s="324"/>
      <c r="AG1658" s="324"/>
      <c r="AH1658" s="324"/>
      <c r="AI1658" s="324"/>
      <c r="AJ1658" s="324"/>
      <c r="AK1658" s="324"/>
      <c r="AL1658" s="324"/>
      <c r="AM1658" s="324"/>
    </row>
    <row r="1659" spans="1:39">
      <c r="A1659" s="324"/>
      <c r="B1659" s="324"/>
      <c r="C1659" s="324"/>
      <c r="D1659" s="324"/>
      <c r="E1659" s="324"/>
      <c r="F1659" s="324"/>
      <c r="G1659" s="324"/>
      <c r="H1659" s="324"/>
      <c r="I1659" s="325"/>
      <c r="J1659" s="324"/>
      <c r="K1659" s="324"/>
      <c r="L1659" s="324"/>
      <c r="M1659" s="324"/>
      <c r="N1659" s="324"/>
      <c r="O1659" s="324"/>
      <c r="P1659" s="324"/>
      <c r="Q1659" s="324"/>
      <c r="R1659" s="324"/>
      <c r="S1659" s="324"/>
      <c r="T1659" s="324"/>
      <c r="U1659" s="324"/>
      <c r="V1659" s="324"/>
      <c r="W1659" s="324"/>
      <c r="X1659" s="324"/>
      <c r="Y1659" s="324"/>
      <c r="Z1659" s="324"/>
      <c r="AA1659" s="324"/>
      <c r="AB1659" s="324"/>
      <c r="AC1659" s="324"/>
      <c r="AD1659" s="324"/>
      <c r="AE1659" s="324"/>
      <c r="AF1659" s="324"/>
      <c r="AG1659" s="324"/>
      <c r="AH1659" s="324"/>
      <c r="AI1659" s="324"/>
      <c r="AJ1659" s="324"/>
      <c r="AK1659" s="324"/>
      <c r="AL1659" s="324"/>
      <c r="AM1659" s="324"/>
    </row>
    <row r="1660" spans="1:39">
      <c r="A1660" s="324"/>
      <c r="B1660" s="324"/>
      <c r="C1660" s="324"/>
      <c r="D1660" s="324"/>
      <c r="E1660" s="324"/>
      <c r="F1660" s="324"/>
      <c r="G1660" s="324"/>
      <c r="H1660" s="324"/>
      <c r="I1660" s="325"/>
      <c r="J1660" s="324"/>
      <c r="K1660" s="324"/>
      <c r="L1660" s="324"/>
      <c r="M1660" s="324"/>
      <c r="N1660" s="324"/>
      <c r="O1660" s="324"/>
      <c r="P1660" s="324"/>
      <c r="Q1660" s="324"/>
      <c r="R1660" s="324"/>
      <c r="S1660" s="324"/>
      <c r="T1660" s="324"/>
      <c r="U1660" s="324"/>
      <c r="V1660" s="324"/>
      <c r="W1660" s="324"/>
      <c r="X1660" s="324"/>
      <c r="Y1660" s="324"/>
      <c r="Z1660" s="324"/>
      <c r="AA1660" s="324"/>
      <c r="AB1660" s="324"/>
      <c r="AC1660" s="324"/>
      <c r="AD1660" s="324"/>
      <c r="AE1660" s="324"/>
      <c r="AF1660" s="324"/>
      <c r="AG1660" s="324"/>
      <c r="AH1660" s="324"/>
      <c r="AI1660" s="324"/>
      <c r="AJ1660" s="324"/>
      <c r="AK1660" s="324"/>
      <c r="AL1660" s="324"/>
      <c r="AM1660" s="324"/>
    </row>
  </sheetData>
  <autoFilter ref="A12:AM110" xr:uid="{7971C102-99E9-45D6-8AE5-28946F93AC2D}"/>
  <mergeCells count="2">
    <mergeCell ref="A2:L2"/>
    <mergeCell ref="B3:G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299-E4A5-4B34-8591-74C88C15E231}">
  <dimension ref="A1:AED1494"/>
  <sheetViews>
    <sheetView topLeftCell="A4" zoomScale="80" zoomScaleNormal="80" workbookViewId="0">
      <selection activeCell="H21" sqref="H21"/>
    </sheetView>
  </sheetViews>
  <sheetFormatPr baseColWidth="10" defaultColWidth="99.625" defaultRowHeight="15"/>
  <cols>
    <col min="1" max="1" width="28.5" style="335" customWidth="1"/>
    <col min="2" max="2" width="25" style="335" customWidth="1"/>
    <col min="3" max="3" width="17.625" style="335" customWidth="1"/>
    <col min="4" max="4" width="10.875" style="335" customWidth="1"/>
    <col min="5" max="6" width="11" style="335" customWidth="1"/>
    <col min="7" max="7" width="46.125" style="335" customWidth="1"/>
    <col min="8" max="8" width="31.25" style="335" customWidth="1"/>
    <col min="9" max="9" width="15.5" style="335" customWidth="1"/>
    <col min="10" max="10" width="31.25" style="335" customWidth="1"/>
    <col min="11" max="11" width="18.125" style="335" customWidth="1"/>
    <col min="12" max="12" width="19.375" style="335" bestFit="1" customWidth="1"/>
    <col min="13" max="13" width="35.625" style="335" customWidth="1"/>
    <col min="14" max="14" width="60.125" style="335" bestFit="1" customWidth="1"/>
    <col min="15" max="15" width="26.375" style="335" bestFit="1" customWidth="1"/>
    <col min="16" max="16" width="16.125" style="335" bestFit="1" customWidth="1"/>
    <col min="17" max="17" width="24.875" style="335" bestFit="1" customWidth="1"/>
    <col min="18" max="18" width="17.625" style="335" customWidth="1"/>
    <col min="19" max="19" width="23" style="335" bestFit="1" customWidth="1"/>
    <col min="20" max="20" width="15.25" style="335" bestFit="1" customWidth="1"/>
    <col min="21" max="21" width="14.375" style="335" bestFit="1" customWidth="1"/>
    <col min="22" max="22" width="27.5" style="335" bestFit="1" customWidth="1"/>
    <col min="23" max="23" width="15.25" style="335" bestFit="1" customWidth="1"/>
    <col min="24" max="24" width="13.125" style="335" bestFit="1" customWidth="1"/>
    <col min="25" max="25" width="19" style="335" bestFit="1" customWidth="1"/>
    <col min="26" max="26" width="7.625" style="335" bestFit="1" customWidth="1"/>
    <col min="27" max="27" width="8" style="335" bestFit="1" customWidth="1"/>
    <col min="28" max="28" width="3.875" style="335" bestFit="1" customWidth="1"/>
    <col min="29" max="29" width="4.375" style="335" bestFit="1" customWidth="1"/>
    <col min="30" max="30" width="5" style="335" bestFit="1" customWidth="1"/>
    <col min="31" max="31" width="7.625" style="335" bestFit="1" customWidth="1"/>
    <col min="32" max="32" width="13.5" style="335" bestFit="1" customWidth="1"/>
    <col min="33" max="33" width="28.875" style="335" bestFit="1" customWidth="1"/>
    <col min="34" max="34" width="12.625" style="335" bestFit="1" customWidth="1"/>
    <col min="35" max="35" width="17.5" style="335" bestFit="1" customWidth="1"/>
    <col min="36" max="36" width="18.75" style="335" bestFit="1" customWidth="1"/>
    <col min="37" max="37" width="20.25" style="335" bestFit="1" customWidth="1"/>
    <col min="38" max="38" width="18.75" style="335" bestFit="1" customWidth="1"/>
    <col min="39" max="39" width="26.375" style="335" bestFit="1" customWidth="1"/>
    <col min="40" max="40" width="8.5" style="335" bestFit="1" customWidth="1"/>
    <col min="41" max="41" width="18.75" style="335" bestFit="1" customWidth="1"/>
    <col min="42" max="42" width="44.125" style="335" bestFit="1" customWidth="1"/>
    <col min="43" max="43" width="35.25" style="335" bestFit="1" customWidth="1"/>
    <col min="44" max="44" width="42.625" style="335" bestFit="1" customWidth="1"/>
    <col min="45" max="45" width="52.375" style="335" bestFit="1" customWidth="1"/>
    <col min="46" max="46" width="6.75" style="335" bestFit="1" customWidth="1"/>
    <col min="47" max="47" width="55.25" style="335" bestFit="1" customWidth="1"/>
    <col min="48" max="48" width="20.5" style="324" customWidth="1"/>
    <col min="49" max="49" width="26" style="324" bestFit="1" customWidth="1"/>
    <col min="50" max="50" width="33" style="324" bestFit="1" customWidth="1"/>
    <col min="51" max="51" width="27.5" style="324" bestFit="1" customWidth="1"/>
    <col min="52" max="455" width="99.625" style="324"/>
    <col min="456" max="16384" width="99.625" style="335"/>
  </cols>
  <sheetData>
    <row r="1" spans="1:810" s="324" customFormat="1" ht="60.75" customHeight="1"/>
    <row r="2" spans="1:810" s="328" customFormat="1" ht="25.5" customHeight="1">
      <c r="A2" s="912" t="s">
        <v>3141</v>
      </c>
      <c r="B2" s="912"/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326"/>
      <c r="AA2" s="326"/>
      <c r="AB2" s="326"/>
      <c r="AC2" s="326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</row>
    <row r="3" spans="1:810" s="324" customFormat="1" ht="21">
      <c r="A3" s="329"/>
      <c r="B3" s="913" t="s">
        <v>3114</v>
      </c>
      <c r="C3" s="913"/>
      <c r="D3" s="913"/>
      <c r="E3" s="913"/>
      <c r="F3" s="913"/>
      <c r="G3" s="913"/>
      <c r="H3" s="913"/>
      <c r="I3" s="330"/>
      <c r="J3" s="330"/>
      <c r="K3" s="330"/>
      <c r="L3" s="330"/>
      <c r="M3" s="330"/>
      <c r="N3" s="330"/>
      <c r="O3" s="330"/>
    </row>
    <row r="4" spans="1:810" s="324" customFormat="1" ht="18.75">
      <c r="A4" s="329"/>
      <c r="B4" s="331"/>
      <c r="C4" s="329"/>
    </row>
    <row r="5" spans="1:810" s="324" customFormat="1" ht="18.75">
      <c r="A5" s="332"/>
      <c r="B5" s="331" t="s">
        <v>3115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</row>
    <row r="6" spans="1:810" s="324" customFormat="1" ht="18.75">
      <c r="B6" s="334" t="s">
        <v>3116</v>
      </c>
    </row>
    <row r="7" spans="1:810" s="324" customFormat="1" ht="18.75">
      <c r="B7" s="334" t="s">
        <v>3142</v>
      </c>
    </row>
    <row r="8" spans="1:810" s="324" customFormat="1"/>
    <row r="9" spans="1:810" s="324" customFormat="1" ht="18.75">
      <c r="B9" s="337" t="s">
        <v>3118</v>
      </c>
    </row>
    <row r="10" spans="1:810" s="324" customFormat="1" ht="15.75" thickBot="1"/>
    <row r="11" spans="1:810" s="509" customFormat="1" ht="44.25" customHeight="1" thickBot="1">
      <c r="A11" s="338" t="s">
        <v>3119</v>
      </c>
      <c r="B11" s="339" t="s">
        <v>3120</v>
      </c>
      <c r="C11" s="499" t="s">
        <v>1546</v>
      </c>
      <c r="D11" s="341" t="s">
        <v>7</v>
      </c>
      <c r="E11" s="499" t="s">
        <v>8</v>
      </c>
      <c r="F11" s="500" t="s">
        <v>1549</v>
      </c>
      <c r="G11" s="342" t="s">
        <v>1559</v>
      </c>
      <c r="H11" s="501" t="s">
        <v>1548</v>
      </c>
      <c r="I11" s="502" t="s">
        <v>6</v>
      </c>
      <c r="J11" s="499" t="s">
        <v>3121</v>
      </c>
      <c r="K11" s="343" t="s">
        <v>3122</v>
      </c>
      <c r="L11" s="503" t="s">
        <v>1569</v>
      </c>
      <c r="M11" s="504" t="s">
        <v>1566</v>
      </c>
      <c r="N11" s="345" t="s">
        <v>1588</v>
      </c>
      <c r="O11" s="345" t="s">
        <v>1589</v>
      </c>
      <c r="P11" s="502" t="s">
        <v>1963</v>
      </c>
      <c r="Q11" s="502" t="s">
        <v>1964</v>
      </c>
      <c r="R11" s="502" t="s">
        <v>2220</v>
      </c>
      <c r="S11" s="502" t="s">
        <v>1561</v>
      </c>
      <c r="T11" s="502" t="s">
        <v>2221</v>
      </c>
      <c r="U11" s="502" t="s">
        <v>2222</v>
      </c>
      <c r="V11" s="502" t="s">
        <v>1968</v>
      </c>
      <c r="W11" s="502" t="s">
        <v>1550</v>
      </c>
      <c r="X11" s="502" t="s">
        <v>2223</v>
      </c>
      <c r="Y11" s="502" t="s">
        <v>2224</v>
      </c>
      <c r="Z11" s="502" t="s">
        <v>1970</v>
      </c>
      <c r="AA11" s="502" t="s">
        <v>1551</v>
      </c>
      <c r="AB11" s="502" t="s">
        <v>2225</v>
      </c>
      <c r="AC11" s="502" t="s">
        <v>2226</v>
      </c>
      <c r="AD11" s="502" t="s">
        <v>2227</v>
      </c>
      <c r="AE11" s="505" t="s">
        <v>1552</v>
      </c>
      <c r="AF11" s="502" t="s">
        <v>1971</v>
      </c>
      <c r="AG11" s="502" t="s">
        <v>1560</v>
      </c>
      <c r="AH11" s="502" t="s">
        <v>2228</v>
      </c>
      <c r="AI11" s="502" t="s">
        <v>2229</v>
      </c>
      <c r="AJ11" s="502" t="s">
        <v>1562</v>
      </c>
      <c r="AK11" s="502" t="s">
        <v>1563</v>
      </c>
      <c r="AL11" s="502" t="s">
        <v>2230</v>
      </c>
      <c r="AM11" s="502" t="s">
        <v>1973</v>
      </c>
      <c r="AN11" s="502" t="s">
        <v>2231</v>
      </c>
      <c r="AO11" s="502" t="s">
        <v>2232</v>
      </c>
      <c r="AP11" s="506" t="s">
        <v>1974</v>
      </c>
      <c r="AQ11" s="502" t="s">
        <v>1567</v>
      </c>
      <c r="AR11" s="502" t="s">
        <v>1975</v>
      </c>
      <c r="AS11" s="502" t="s">
        <v>1568</v>
      </c>
      <c r="AT11" s="502" t="s">
        <v>1570</v>
      </c>
      <c r="AU11" s="502" t="s">
        <v>1571</v>
      </c>
      <c r="AV11" s="502" t="s">
        <v>1572</v>
      </c>
      <c r="AW11" s="502" t="s">
        <v>1573</v>
      </c>
      <c r="AX11" s="507" t="s">
        <v>1574</v>
      </c>
      <c r="AY11" s="502" t="s">
        <v>1587</v>
      </c>
      <c r="AZ11" s="508"/>
      <c r="BA11" s="508"/>
      <c r="BB11" s="508"/>
      <c r="BC11" s="508"/>
      <c r="BD11" s="508"/>
      <c r="BE11" s="508"/>
      <c r="BF11" s="508"/>
      <c r="BG11" s="508"/>
      <c r="BH11" s="508"/>
      <c r="BI11" s="508"/>
      <c r="BJ11" s="508"/>
      <c r="BK11" s="508"/>
      <c r="BL11" s="508"/>
      <c r="BM11" s="508"/>
      <c r="BN11" s="508"/>
      <c r="BO11" s="508"/>
      <c r="BP11" s="508"/>
      <c r="BQ11" s="508"/>
      <c r="BR11" s="508"/>
      <c r="BS11" s="508"/>
      <c r="BT11" s="508"/>
      <c r="BU11" s="508"/>
      <c r="BV11" s="508"/>
      <c r="BW11" s="508"/>
      <c r="BX11" s="508"/>
      <c r="BY11" s="508"/>
      <c r="BZ11" s="508"/>
      <c r="CA11" s="508"/>
      <c r="CB11" s="508"/>
      <c r="CC11" s="508"/>
      <c r="CD11" s="508"/>
      <c r="CE11" s="508"/>
      <c r="CF11" s="508"/>
      <c r="CG11" s="508"/>
      <c r="CH11" s="508"/>
      <c r="CI11" s="508"/>
      <c r="CJ11" s="508"/>
      <c r="CK11" s="508"/>
      <c r="CL11" s="508"/>
      <c r="CM11" s="508"/>
      <c r="CN11" s="508"/>
      <c r="CO11" s="508"/>
      <c r="CP11" s="508"/>
      <c r="CQ11" s="508"/>
      <c r="CR11" s="508"/>
      <c r="CS11" s="508"/>
      <c r="CT11" s="508"/>
      <c r="CU11" s="508"/>
      <c r="CV11" s="508"/>
      <c r="CW11" s="508"/>
      <c r="CX11" s="508"/>
      <c r="CY11" s="508"/>
      <c r="CZ11" s="508"/>
      <c r="DA11" s="508"/>
      <c r="DB11" s="508"/>
      <c r="DC11" s="508"/>
      <c r="DD11" s="508"/>
      <c r="DE11" s="508"/>
      <c r="DF11" s="508"/>
      <c r="DG11" s="508"/>
      <c r="DH11" s="508"/>
      <c r="DI11" s="508"/>
      <c r="DJ11" s="508"/>
      <c r="DK11" s="508"/>
      <c r="DL11" s="508"/>
      <c r="DM11" s="508"/>
      <c r="DN11" s="508"/>
      <c r="DO11" s="508"/>
      <c r="DP11" s="508"/>
      <c r="DQ11" s="508"/>
      <c r="DR11" s="508"/>
      <c r="DS11" s="508"/>
      <c r="DT11" s="508"/>
      <c r="DU11" s="508"/>
      <c r="DV11" s="508"/>
      <c r="DW11" s="508"/>
      <c r="DX11" s="508"/>
      <c r="DY11" s="508"/>
      <c r="DZ11" s="508"/>
      <c r="EA11" s="508"/>
      <c r="EB11" s="508"/>
      <c r="EC11" s="508"/>
      <c r="ED11" s="508"/>
      <c r="EE11" s="508"/>
      <c r="EF11" s="508"/>
      <c r="EG11" s="508"/>
      <c r="EH11" s="508"/>
      <c r="EI11" s="508"/>
      <c r="EJ11" s="508"/>
      <c r="EK11" s="508"/>
      <c r="EL11" s="508"/>
      <c r="EM11" s="508"/>
      <c r="EN11" s="508"/>
      <c r="EO11" s="508"/>
      <c r="EP11" s="508"/>
      <c r="EQ11" s="508"/>
      <c r="ER11" s="508"/>
      <c r="ES11" s="508"/>
      <c r="ET11" s="508"/>
      <c r="EU11" s="508"/>
      <c r="EV11" s="508"/>
      <c r="EW11" s="508"/>
      <c r="EX11" s="508"/>
      <c r="EY11" s="508"/>
      <c r="EZ11" s="508"/>
      <c r="FA11" s="508"/>
      <c r="FB11" s="508"/>
      <c r="FC11" s="508"/>
      <c r="FD11" s="508"/>
      <c r="FE11" s="508"/>
      <c r="FF11" s="508"/>
      <c r="FG11" s="508"/>
      <c r="FH11" s="508"/>
      <c r="FI11" s="508"/>
      <c r="FJ11" s="508"/>
      <c r="FK11" s="508"/>
      <c r="FL11" s="508"/>
      <c r="FM11" s="508"/>
      <c r="FN11" s="508"/>
      <c r="FO11" s="508"/>
      <c r="FP11" s="508"/>
      <c r="FQ11" s="508"/>
      <c r="FR11" s="508"/>
      <c r="FS11" s="508"/>
      <c r="FT11" s="508"/>
      <c r="FU11" s="508"/>
      <c r="FV11" s="508"/>
      <c r="FW11" s="508"/>
      <c r="FX11" s="508"/>
      <c r="FY11" s="508"/>
      <c r="FZ11" s="508"/>
      <c r="GA11" s="508"/>
      <c r="GB11" s="508"/>
      <c r="GC11" s="508"/>
      <c r="GD11" s="508"/>
      <c r="GE11" s="508"/>
      <c r="GF11" s="508"/>
      <c r="GG11" s="508"/>
      <c r="GH11" s="508"/>
      <c r="GI11" s="508"/>
      <c r="GJ11" s="508"/>
      <c r="GK11" s="508"/>
      <c r="GL11" s="508"/>
      <c r="GM11" s="508"/>
      <c r="GN11" s="508"/>
      <c r="GO11" s="508"/>
      <c r="GP11" s="508"/>
      <c r="GQ11" s="508"/>
      <c r="GR11" s="508"/>
      <c r="GS11" s="508"/>
      <c r="GT11" s="508"/>
      <c r="GU11" s="508"/>
      <c r="GV11" s="508"/>
      <c r="GW11" s="508"/>
      <c r="GX11" s="508"/>
      <c r="GY11" s="508"/>
      <c r="GZ11" s="508"/>
      <c r="HA11" s="508"/>
      <c r="HB11" s="508"/>
      <c r="HC11" s="508"/>
      <c r="HD11" s="508"/>
      <c r="HE11" s="508"/>
      <c r="HF11" s="508"/>
      <c r="HG11" s="508"/>
      <c r="HH11" s="508"/>
      <c r="HI11" s="508"/>
      <c r="HJ11" s="508"/>
      <c r="HK11" s="508"/>
      <c r="HL11" s="508"/>
      <c r="HM11" s="508"/>
      <c r="HN11" s="508"/>
      <c r="HO11" s="508"/>
      <c r="HP11" s="508"/>
      <c r="HQ11" s="508"/>
      <c r="HR11" s="508"/>
      <c r="HS11" s="508"/>
      <c r="HT11" s="508"/>
      <c r="HU11" s="508"/>
      <c r="HV11" s="508"/>
      <c r="HW11" s="508"/>
      <c r="HX11" s="508"/>
      <c r="HY11" s="508"/>
      <c r="HZ11" s="508"/>
      <c r="IA11" s="508"/>
      <c r="IB11" s="508"/>
      <c r="IC11" s="508"/>
      <c r="ID11" s="508"/>
      <c r="IE11" s="508"/>
      <c r="IF11" s="508"/>
      <c r="IG11" s="508"/>
      <c r="IH11" s="508"/>
      <c r="II11" s="508"/>
      <c r="IJ11" s="508"/>
      <c r="IK11" s="508"/>
      <c r="IL11" s="508"/>
      <c r="IM11" s="508"/>
      <c r="IN11" s="508"/>
      <c r="IO11" s="508"/>
      <c r="IP11" s="508"/>
      <c r="IQ11" s="508"/>
      <c r="IR11" s="508"/>
      <c r="IS11" s="508"/>
      <c r="IT11" s="508"/>
      <c r="IU11" s="508"/>
      <c r="IV11" s="508"/>
      <c r="IW11" s="508"/>
      <c r="IX11" s="508"/>
      <c r="IY11" s="508"/>
      <c r="IZ11" s="508"/>
      <c r="JA11" s="508"/>
      <c r="JB11" s="508"/>
      <c r="JC11" s="508"/>
      <c r="JD11" s="508"/>
      <c r="JE11" s="508"/>
      <c r="JF11" s="508"/>
      <c r="JG11" s="508"/>
      <c r="JH11" s="508"/>
      <c r="JI11" s="508"/>
      <c r="JJ11" s="508"/>
      <c r="JK11" s="508"/>
      <c r="JL11" s="508"/>
      <c r="JM11" s="508"/>
      <c r="JN11" s="508"/>
      <c r="JO11" s="508"/>
      <c r="JP11" s="508"/>
      <c r="JQ11" s="508"/>
      <c r="JR11" s="508"/>
      <c r="JS11" s="508"/>
      <c r="JT11" s="508"/>
      <c r="JU11" s="508"/>
      <c r="JV11" s="508"/>
      <c r="JW11" s="508"/>
      <c r="JX11" s="508"/>
      <c r="JY11" s="508"/>
      <c r="JZ11" s="508"/>
      <c r="KA11" s="508"/>
      <c r="KB11" s="508"/>
      <c r="KC11" s="508"/>
      <c r="KD11" s="508"/>
      <c r="KE11" s="508"/>
      <c r="KF11" s="508"/>
      <c r="KG11" s="508"/>
      <c r="KH11" s="508"/>
      <c r="KI11" s="508"/>
      <c r="KJ11" s="508"/>
      <c r="KK11" s="508"/>
      <c r="KL11" s="508"/>
      <c r="KM11" s="508"/>
      <c r="KN11" s="508"/>
      <c r="KO11" s="508"/>
      <c r="KP11" s="508"/>
      <c r="KQ11" s="508"/>
      <c r="KR11" s="508"/>
      <c r="KS11" s="508"/>
      <c r="KT11" s="508"/>
      <c r="KU11" s="508"/>
      <c r="KV11" s="508"/>
      <c r="KW11" s="508"/>
      <c r="KX11" s="508"/>
      <c r="KY11" s="508"/>
      <c r="KZ11" s="508"/>
      <c r="LA11" s="508"/>
      <c r="LB11" s="508"/>
      <c r="LC11" s="508"/>
      <c r="LD11" s="508"/>
      <c r="LE11" s="508"/>
      <c r="LF11" s="508"/>
      <c r="LG11" s="508"/>
      <c r="LH11" s="508"/>
      <c r="LI11" s="508"/>
      <c r="LJ11" s="508"/>
      <c r="LK11" s="508"/>
      <c r="LL11" s="508"/>
      <c r="LM11" s="508"/>
      <c r="LN11" s="508"/>
      <c r="LO11" s="508"/>
      <c r="LP11" s="508"/>
      <c r="LQ11" s="508"/>
      <c r="LR11" s="508"/>
      <c r="LS11" s="508"/>
      <c r="LT11" s="508"/>
      <c r="LU11" s="508"/>
      <c r="LV11" s="508"/>
      <c r="LW11" s="508"/>
      <c r="LX11" s="508"/>
      <c r="LY11" s="508"/>
      <c r="LZ11" s="508"/>
      <c r="MA11" s="508"/>
      <c r="MB11" s="508"/>
      <c r="MC11" s="508"/>
      <c r="MD11" s="508"/>
      <c r="ME11" s="508"/>
      <c r="MF11" s="508"/>
      <c r="MG11" s="508"/>
      <c r="MH11" s="508"/>
      <c r="MI11" s="508"/>
      <c r="MJ11" s="508"/>
      <c r="MK11" s="508"/>
      <c r="ML11" s="508"/>
      <c r="MM11" s="508"/>
      <c r="MN11" s="508"/>
      <c r="MO11" s="508"/>
      <c r="MP11" s="508"/>
      <c r="MQ11" s="508"/>
      <c r="MR11" s="508"/>
      <c r="MS11" s="508"/>
      <c r="MT11" s="508"/>
      <c r="MU11" s="508"/>
      <c r="MV11" s="508"/>
      <c r="MW11" s="508"/>
      <c r="MX11" s="508"/>
      <c r="MY11" s="508"/>
      <c r="MZ11" s="508"/>
      <c r="NA11" s="508"/>
      <c r="NB11" s="508"/>
      <c r="NC11" s="508"/>
      <c r="ND11" s="508"/>
      <c r="NE11" s="508"/>
      <c r="NF11" s="508"/>
      <c r="NG11" s="508"/>
      <c r="NH11" s="508"/>
      <c r="NI11" s="508"/>
      <c r="NJ11" s="508"/>
      <c r="NK11" s="508"/>
      <c r="NL11" s="508"/>
      <c r="NM11" s="508"/>
      <c r="NN11" s="508"/>
      <c r="NO11" s="508"/>
      <c r="NP11" s="508"/>
      <c r="NQ11" s="508"/>
      <c r="NR11" s="508"/>
      <c r="NS11" s="508"/>
      <c r="NT11" s="508"/>
      <c r="NU11" s="508"/>
      <c r="NV11" s="508"/>
      <c r="NW11" s="508"/>
      <c r="NX11" s="508"/>
      <c r="NY11" s="508"/>
      <c r="NZ11" s="508"/>
      <c r="OA11" s="508"/>
      <c r="OB11" s="508"/>
      <c r="OC11" s="508"/>
      <c r="OD11" s="508"/>
      <c r="OE11" s="508"/>
      <c r="OF11" s="508"/>
      <c r="OG11" s="508"/>
      <c r="OH11" s="508"/>
      <c r="OI11" s="508"/>
      <c r="OJ11" s="508"/>
      <c r="OK11" s="508"/>
      <c r="OL11" s="508"/>
      <c r="OM11" s="508"/>
      <c r="ON11" s="508"/>
      <c r="OO11" s="508"/>
      <c r="OP11" s="508"/>
      <c r="OQ11" s="508"/>
      <c r="OR11" s="508"/>
      <c r="OS11" s="508"/>
      <c r="OT11" s="508"/>
      <c r="OU11" s="508"/>
      <c r="OV11" s="508"/>
      <c r="OW11" s="508"/>
      <c r="OX11" s="508"/>
      <c r="OY11" s="508"/>
      <c r="OZ11" s="508"/>
      <c r="PA11" s="508"/>
      <c r="PB11" s="508"/>
      <c r="PC11" s="508"/>
      <c r="PD11" s="508"/>
      <c r="PE11" s="508"/>
      <c r="PF11" s="508"/>
      <c r="PG11" s="508"/>
      <c r="PH11" s="508"/>
      <c r="PI11" s="508"/>
      <c r="PJ11" s="508"/>
      <c r="PK11" s="508"/>
      <c r="PL11" s="508"/>
      <c r="PM11" s="508"/>
      <c r="PN11" s="508"/>
      <c r="PO11" s="508"/>
      <c r="PP11" s="508"/>
      <c r="PQ11" s="508"/>
      <c r="PR11" s="508"/>
      <c r="PS11" s="508"/>
      <c r="PT11" s="508"/>
      <c r="PU11" s="508"/>
      <c r="PV11" s="508"/>
      <c r="PW11" s="508"/>
      <c r="PX11" s="508"/>
      <c r="PY11" s="508"/>
      <c r="PZ11" s="508"/>
      <c r="QA11" s="508"/>
      <c r="QB11" s="508"/>
      <c r="QC11" s="508"/>
      <c r="QD11" s="508"/>
      <c r="QE11" s="508"/>
      <c r="QF11" s="508"/>
      <c r="QG11" s="508"/>
      <c r="QH11" s="508"/>
      <c r="QI11" s="508"/>
      <c r="QJ11" s="508"/>
      <c r="QK11" s="508"/>
      <c r="QL11" s="508"/>
      <c r="QM11" s="508"/>
    </row>
    <row r="12" spans="1:810" s="515" customFormat="1" ht="43.5" customHeight="1">
      <c r="A12" s="366" t="s">
        <v>3358</v>
      </c>
      <c r="B12" s="487" t="s">
        <v>2320</v>
      </c>
      <c r="C12" s="510" t="s">
        <v>2321</v>
      </c>
      <c r="D12" s="511" t="s">
        <v>22</v>
      </c>
      <c r="E12" s="511"/>
      <c r="F12" s="511" t="s">
        <v>22</v>
      </c>
      <c r="G12" s="510"/>
      <c r="H12" s="511" t="s">
        <v>2322</v>
      </c>
      <c r="I12" s="512" t="s">
        <v>1576</v>
      </c>
      <c r="J12" s="511" t="s">
        <v>3512</v>
      </c>
      <c r="K12" s="510" t="s">
        <v>1767</v>
      </c>
      <c r="L12" s="511"/>
      <c r="M12" s="388"/>
      <c r="N12" s="388" t="s">
        <v>1607</v>
      </c>
      <c r="O12" s="388" t="s">
        <v>1608</v>
      </c>
      <c r="P12" s="511"/>
      <c r="Q12" s="511"/>
      <c r="R12" s="510"/>
      <c r="S12" s="511"/>
      <c r="T12" s="510"/>
      <c r="U12" s="511"/>
      <c r="V12" s="511"/>
      <c r="W12" s="510"/>
      <c r="X12" s="510"/>
      <c r="Y12" s="510"/>
      <c r="Z12" s="388"/>
      <c r="AA12" s="512"/>
      <c r="AB12" s="388"/>
      <c r="AC12" s="388"/>
      <c r="AD12" s="512"/>
      <c r="AE12" s="510"/>
      <c r="AF12" s="510"/>
      <c r="AG12" s="510"/>
      <c r="AH12" s="510"/>
      <c r="AI12" s="510"/>
      <c r="AJ12" s="510"/>
      <c r="AK12" s="388"/>
      <c r="AL12" s="388"/>
      <c r="AM12" s="510"/>
      <c r="AN12" s="512"/>
      <c r="AO12" s="512"/>
      <c r="AP12" s="512"/>
      <c r="AQ12" s="511"/>
      <c r="AR12" s="511"/>
      <c r="AS12" s="511"/>
      <c r="AT12" s="511"/>
      <c r="AU12" s="510"/>
      <c r="AV12" s="511"/>
      <c r="AW12" s="513"/>
      <c r="AX12" s="511"/>
      <c r="AY12" s="514" t="s">
        <v>3143</v>
      </c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/>
      <c r="FI12" s="325"/>
      <c r="FJ12" s="325"/>
      <c r="FK12" s="325"/>
      <c r="FL12" s="325"/>
      <c r="FM12" s="325"/>
      <c r="FN12" s="325"/>
      <c r="FO12" s="325"/>
      <c r="FP12" s="325"/>
      <c r="FQ12" s="325"/>
      <c r="FR12" s="325"/>
      <c r="FS12" s="325"/>
      <c r="FT12" s="325"/>
      <c r="FU12" s="325"/>
      <c r="FV12" s="325"/>
      <c r="FW12" s="325"/>
      <c r="FX12" s="325"/>
      <c r="FY12" s="325"/>
      <c r="FZ12" s="325"/>
      <c r="GA12" s="325"/>
      <c r="GB12" s="325"/>
      <c r="GC12" s="325"/>
      <c r="GD12" s="325"/>
      <c r="GE12" s="325"/>
      <c r="GF12" s="325"/>
      <c r="GG12" s="325"/>
      <c r="GH12" s="325"/>
      <c r="GI12" s="325"/>
      <c r="GJ12" s="325"/>
      <c r="GK12" s="325"/>
      <c r="GL12" s="325"/>
      <c r="GM12" s="325"/>
      <c r="GN12" s="325"/>
      <c r="GO12" s="325"/>
      <c r="GP12" s="325"/>
      <c r="GQ12" s="325"/>
      <c r="GR12" s="325"/>
      <c r="GS12" s="325"/>
      <c r="GT12" s="325"/>
      <c r="GU12" s="325"/>
      <c r="GV12" s="325"/>
      <c r="GW12" s="325"/>
      <c r="GX12" s="325"/>
      <c r="GY12" s="325"/>
      <c r="GZ12" s="325"/>
      <c r="HA12" s="325"/>
      <c r="HB12" s="325"/>
      <c r="HC12" s="325"/>
      <c r="HD12" s="325"/>
      <c r="HE12" s="325"/>
      <c r="HF12" s="325"/>
      <c r="HG12" s="325"/>
      <c r="HH12" s="325"/>
      <c r="HI12" s="325"/>
      <c r="HJ12" s="325"/>
      <c r="HK12" s="325"/>
      <c r="HL12" s="325"/>
      <c r="HM12" s="325"/>
      <c r="HN12" s="325"/>
      <c r="HO12" s="325"/>
      <c r="HP12" s="325"/>
      <c r="HQ12" s="325"/>
      <c r="HR12" s="325"/>
      <c r="HS12" s="325"/>
      <c r="HT12" s="325"/>
      <c r="HU12" s="325"/>
      <c r="HV12" s="325"/>
      <c r="HW12" s="325"/>
      <c r="HX12" s="325"/>
      <c r="HY12" s="325"/>
      <c r="HZ12" s="325"/>
      <c r="IA12" s="325"/>
      <c r="IB12" s="325"/>
      <c r="IC12" s="325"/>
      <c r="ID12" s="325"/>
      <c r="IE12" s="325"/>
      <c r="IF12" s="325"/>
      <c r="IG12" s="325"/>
      <c r="IH12" s="325"/>
      <c r="II12" s="325"/>
      <c r="IJ12" s="325"/>
      <c r="IK12" s="325"/>
      <c r="IL12" s="325"/>
      <c r="IM12" s="325"/>
      <c r="IN12" s="325"/>
      <c r="IO12" s="325"/>
      <c r="IP12" s="325"/>
      <c r="IQ12" s="325"/>
      <c r="IR12" s="325"/>
      <c r="IS12" s="325"/>
      <c r="IT12" s="325"/>
      <c r="IU12" s="325"/>
      <c r="IV12" s="325"/>
      <c r="IW12" s="325"/>
      <c r="IX12" s="325"/>
      <c r="IY12" s="325"/>
      <c r="IZ12" s="325"/>
      <c r="JA12" s="325"/>
      <c r="JB12" s="325"/>
      <c r="JC12" s="325"/>
      <c r="JD12" s="325"/>
      <c r="JE12" s="325"/>
      <c r="JF12" s="325"/>
      <c r="JG12" s="325"/>
      <c r="JH12" s="325"/>
      <c r="JI12" s="325"/>
      <c r="JJ12" s="325"/>
      <c r="JK12" s="325"/>
      <c r="JL12" s="325"/>
      <c r="JM12" s="325"/>
      <c r="JN12" s="325"/>
      <c r="JO12" s="325"/>
      <c r="JP12" s="325"/>
      <c r="JQ12" s="325"/>
      <c r="JR12" s="325"/>
      <c r="JS12" s="325"/>
      <c r="JT12" s="325"/>
      <c r="JU12" s="325"/>
      <c r="JV12" s="325"/>
      <c r="JW12" s="325"/>
      <c r="JX12" s="325"/>
      <c r="JY12" s="325"/>
      <c r="JZ12" s="325"/>
      <c r="KA12" s="325"/>
      <c r="KB12" s="325"/>
      <c r="KC12" s="325"/>
      <c r="KD12" s="325"/>
      <c r="KE12" s="325"/>
      <c r="KF12" s="325"/>
      <c r="KG12" s="325"/>
      <c r="KH12" s="325"/>
      <c r="KI12" s="325"/>
      <c r="KJ12" s="325"/>
      <c r="KK12" s="325"/>
      <c r="KL12" s="325"/>
      <c r="KM12" s="325"/>
      <c r="KN12" s="325"/>
      <c r="KO12" s="325"/>
      <c r="KP12" s="325"/>
      <c r="KQ12" s="325"/>
      <c r="KR12" s="325"/>
      <c r="KS12" s="325"/>
      <c r="KT12" s="325"/>
      <c r="KU12" s="325"/>
      <c r="KV12" s="325"/>
      <c r="KW12" s="325"/>
      <c r="KX12" s="325"/>
      <c r="KY12" s="325"/>
      <c r="KZ12" s="325"/>
      <c r="LA12" s="325"/>
      <c r="LB12" s="325"/>
      <c r="LC12" s="325"/>
      <c r="LD12" s="325"/>
      <c r="LE12" s="325"/>
      <c r="LF12" s="325"/>
      <c r="LG12" s="325"/>
      <c r="LH12" s="325"/>
      <c r="LI12" s="325"/>
      <c r="LJ12" s="325"/>
      <c r="LK12" s="325"/>
      <c r="LL12" s="325"/>
      <c r="LM12" s="325"/>
      <c r="LN12" s="325"/>
      <c r="LO12" s="325"/>
      <c r="LP12" s="325"/>
      <c r="LQ12" s="325"/>
      <c r="LR12" s="325"/>
      <c r="LS12" s="325"/>
      <c r="LT12" s="325"/>
      <c r="LU12" s="325"/>
      <c r="LV12" s="325"/>
      <c r="LW12" s="325"/>
      <c r="LX12" s="325"/>
      <c r="LY12" s="325"/>
      <c r="LZ12" s="325"/>
      <c r="MA12" s="325"/>
      <c r="MB12" s="325"/>
      <c r="MC12" s="325"/>
      <c r="MD12" s="325"/>
      <c r="ME12" s="325"/>
      <c r="MF12" s="325"/>
      <c r="MG12" s="325"/>
      <c r="MH12" s="325"/>
      <c r="MI12" s="325"/>
      <c r="MJ12" s="325"/>
      <c r="MK12" s="325"/>
      <c r="ML12" s="325"/>
      <c r="MM12" s="325"/>
      <c r="MN12" s="325"/>
      <c r="MO12" s="325"/>
      <c r="MP12" s="325"/>
      <c r="MQ12" s="325"/>
      <c r="MR12" s="325"/>
      <c r="MS12" s="325"/>
      <c r="MT12" s="325"/>
      <c r="MU12" s="325"/>
      <c r="MV12" s="325"/>
      <c r="MW12" s="325"/>
      <c r="MX12" s="325"/>
      <c r="MY12" s="325"/>
      <c r="MZ12" s="325"/>
      <c r="NA12" s="325"/>
      <c r="NB12" s="325"/>
      <c r="NC12" s="325"/>
      <c r="ND12" s="325"/>
      <c r="NE12" s="325"/>
      <c r="NF12" s="325"/>
      <c r="NG12" s="325"/>
      <c r="NH12" s="325"/>
      <c r="NI12" s="325"/>
      <c r="NJ12" s="325"/>
      <c r="NK12" s="325"/>
      <c r="NL12" s="325"/>
      <c r="NM12" s="325"/>
      <c r="NN12" s="325"/>
      <c r="NO12" s="325"/>
      <c r="NP12" s="325"/>
      <c r="NQ12" s="325"/>
      <c r="NR12" s="325"/>
      <c r="NS12" s="325"/>
      <c r="NT12" s="325"/>
      <c r="NU12" s="325"/>
      <c r="NV12" s="325"/>
      <c r="NW12" s="325"/>
      <c r="NX12" s="325"/>
      <c r="NY12" s="325"/>
      <c r="NZ12" s="325"/>
      <c r="OA12" s="325"/>
      <c r="OB12" s="325"/>
      <c r="OC12" s="325"/>
      <c r="OD12" s="325"/>
      <c r="OE12" s="325"/>
      <c r="OF12" s="325"/>
      <c r="OG12" s="325"/>
      <c r="OH12" s="325"/>
      <c r="OI12" s="325"/>
      <c r="OJ12" s="325"/>
      <c r="OK12" s="325"/>
      <c r="OL12" s="325"/>
      <c r="OM12" s="325"/>
      <c r="ON12" s="325"/>
      <c r="OO12" s="325"/>
      <c r="OP12" s="325"/>
      <c r="OQ12" s="325"/>
      <c r="OR12" s="325"/>
      <c r="OS12" s="325"/>
      <c r="OT12" s="325"/>
      <c r="OU12" s="325"/>
      <c r="OV12" s="325"/>
      <c r="OW12" s="325"/>
      <c r="OX12" s="325"/>
      <c r="OY12" s="325"/>
      <c r="OZ12" s="325"/>
      <c r="PA12" s="325"/>
      <c r="PB12" s="325"/>
      <c r="PC12" s="325"/>
      <c r="PD12" s="325"/>
      <c r="PE12" s="325"/>
      <c r="PF12" s="325"/>
      <c r="PG12" s="325"/>
      <c r="PH12" s="325"/>
      <c r="PI12" s="325"/>
      <c r="PJ12" s="325"/>
      <c r="PK12" s="325"/>
      <c r="PL12" s="325"/>
      <c r="PM12" s="325"/>
      <c r="PN12" s="325"/>
      <c r="PO12" s="325"/>
      <c r="PP12" s="325"/>
      <c r="PQ12" s="325"/>
      <c r="PR12" s="325"/>
      <c r="PS12" s="325"/>
      <c r="PT12" s="325"/>
      <c r="PU12" s="325"/>
      <c r="PV12" s="325"/>
      <c r="PW12" s="325"/>
      <c r="PX12" s="325"/>
      <c r="PY12" s="325"/>
      <c r="PZ12" s="325"/>
      <c r="QA12" s="325"/>
      <c r="QB12" s="325"/>
      <c r="QC12" s="325"/>
      <c r="QD12" s="325"/>
      <c r="QE12" s="325"/>
      <c r="QF12" s="325"/>
      <c r="QG12" s="325"/>
      <c r="QH12" s="325"/>
      <c r="QI12" s="325"/>
      <c r="QJ12" s="325"/>
      <c r="QK12" s="325"/>
      <c r="QL12" s="325"/>
      <c r="QM12" s="325"/>
      <c r="QN12" s="325"/>
      <c r="QO12" s="325"/>
      <c r="QP12" s="325"/>
      <c r="QQ12" s="325"/>
      <c r="QR12" s="325"/>
      <c r="QS12" s="325"/>
      <c r="QT12" s="325"/>
      <c r="QU12" s="325"/>
      <c r="QV12" s="325"/>
      <c r="QW12" s="325"/>
      <c r="QX12" s="325"/>
      <c r="QY12" s="325"/>
      <c r="QZ12" s="325"/>
      <c r="RA12" s="325"/>
      <c r="RB12" s="325"/>
      <c r="RC12" s="325"/>
      <c r="RD12" s="325"/>
      <c r="RE12" s="325"/>
      <c r="RF12" s="325"/>
      <c r="RG12" s="325"/>
      <c r="RH12" s="325"/>
      <c r="RI12" s="325"/>
      <c r="RJ12" s="325"/>
      <c r="RK12" s="325"/>
      <c r="RL12" s="325"/>
      <c r="RM12" s="325"/>
      <c r="RN12" s="325"/>
      <c r="RO12" s="325"/>
      <c r="RP12" s="325"/>
      <c r="RQ12" s="325"/>
      <c r="RR12" s="325"/>
      <c r="RS12" s="325"/>
      <c r="RT12" s="325"/>
      <c r="RU12" s="325"/>
      <c r="RV12" s="325"/>
      <c r="RW12" s="325"/>
      <c r="RX12" s="325"/>
      <c r="RY12" s="325"/>
      <c r="RZ12" s="325"/>
      <c r="SA12" s="325"/>
      <c r="SB12" s="325"/>
      <c r="SC12" s="325"/>
      <c r="SD12" s="325"/>
      <c r="SE12" s="325"/>
      <c r="SF12" s="325"/>
      <c r="SG12" s="325"/>
      <c r="SH12" s="325"/>
      <c r="SI12" s="325"/>
      <c r="SJ12" s="325"/>
      <c r="SK12" s="325"/>
      <c r="SL12" s="325"/>
      <c r="SM12" s="325"/>
      <c r="SN12" s="325"/>
      <c r="SO12" s="325"/>
      <c r="SP12" s="325"/>
      <c r="SQ12" s="325"/>
      <c r="SR12" s="325"/>
      <c r="SS12" s="325"/>
      <c r="ST12" s="325"/>
      <c r="SU12" s="325"/>
      <c r="SV12" s="325"/>
      <c r="SW12" s="325"/>
      <c r="SX12" s="325"/>
      <c r="SY12" s="325"/>
      <c r="SZ12" s="325"/>
      <c r="TA12" s="325"/>
      <c r="TB12" s="325"/>
      <c r="TC12" s="325"/>
      <c r="TD12" s="325"/>
      <c r="TE12" s="325"/>
      <c r="TF12" s="325"/>
      <c r="TG12" s="325"/>
      <c r="TH12" s="325"/>
      <c r="TI12" s="325"/>
      <c r="TJ12" s="325"/>
      <c r="TK12" s="325"/>
      <c r="TL12" s="325"/>
      <c r="TM12" s="325"/>
      <c r="TN12" s="325"/>
      <c r="TO12" s="325"/>
      <c r="TP12" s="325"/>
      <c r="TQ12" s="325"/>
      <c r="TR12" s="325"/>
      <c r="TS12" s="325"/>
      <c r="TT12" s="325"/>
      <c r="TU12" s="325"/>
      <c r="TV12" s="325"/>
      <c r="TW12" s="325"/>
      <c r="TX12" s="325"/>
      <c r="TY12" s="325"/>
      <c r="TZ12" s="325"/>
      <c r="UA12" s="325"/>
      <c r="UB12" s="325"/>
      <c r="UC12" s="325"/>
      <c r="UD12" s="325"/>
      <c r="UE12" s="325"/>
      <c r="UF12" s="325"/>
      <c r="UG12" s="325"/>
      <c r="UH12" s="325"/>
      <c r="UI12" s="325"/>
      <c r="UJ12" s="325"/>
      <c r="UK12" s="325"/>
      <c r="UL12" s="325"/>
      <c r="UM12" s="325"/>
      <c r="UN12" s="325"/>
      <c r="UO12" s="325"/>
      <c r="UP12" s="325"/>
      <c r="UQ12" s="325"/>
      <c r="UR12" s="325"/>
      <c r="US12" s="325"/>
      <c r="UT12" s="325"/>
      <c r="UU12" s="325"/>
      <c r="UV12" s="325"/>
      <c r="UW12" s="325"/>
      <c r="UX12" s="325"/>
      <c r="UY12" s="325"/>
      <c r="UZ12" s="325"/>
      <c r="VA12" s="325"/>
      <c r="VB12" s="325"/>
      <c r="VC12" s="325"/>
      <c r="VD12" s="325"/>
      <c r="VE12" s="325"/>
      <c r="VF12" s="325"/>
      <c r="VG12" s="325"/>
      <c r="VH12" s="325"/>
      <c r="VI12" s="325"/>
      <c r="VJ12" s="325"/>
      <c r="VK12" s="325"/>
      <c r="VL12" s="325"/>
      <c r="VM12" s="325"/>
      <c r="VN12" s="325"/>
      <c r="VO12" s="325"/>
      <c r="VP12" s="325"/>
      <c r="VQ12" s="325"/>
      <c r="VR12" s="325"/>
      <c r="VS12" s="325"/>
      <c r="VT12" s="325"/>
      <c r="VU12" s="325"/>
      <c r="VV12" s="325"/>
      <c r="VW12" s="325"/>
      <c r="VX12" s="325"/>
      <c r="VY12" s="325"/>
      <c r="VZ12" s="325"/>
      <c r="WA12" s="325"/>
      <c r="WB12" s="325"/>
      <c r="WC12" s="325"/>
      <c r="WD12" s="325"/>
      <c r="WE12" s="325"/>
      <c r="WF12" s="325"/>
      <c r="WG12" s="325"/>
      <c r="WH12" s="325"/>
      <c r="WI12" s="325"/>
      <c r="WJ12" s="325"/>
      <c r="WK12" s="325"/>
      <c r="WL12" s="325"/>
      <c r="WM12" s="325"/>
      <c r="WN12" s="325"/>
      <c r="WO12" s="325"/>
      <c r="WP12" s="325"/>
      <c r="WQ12" s="325"/>
      <c r="WR12" s="325"/>
      <c r="WS12" s="325"/>
      <c r="WT12" s="325"/>
      <c r="WU12" s="325"/>
      <c r="WV12" s="325"/>
      <c r="WW12" s="325"/>
      <c r="WX12" s="325"/>
      <c r="WY12" s="325"/>
      <c r="WZ12" s="325"/>
      <c r="XA12" s="325"/>
      <c r="XB12" s="325"/>
      <c r="XC12" s="325"/>
      <c r="XD12" s="325"/>
      <c r="XE12" s="325"/>
      <c r="XF12" s="325"/>
      <c r="XG12" s="325"/>
      <c r="XH12" s="325"/>
      <c r="XI12" s="325"/>
      <c r="XJ12" s="325"/>
      <c r="XK12" s="325"/>
      <c r="XL12" s="325"/>
      <c r="XM12" s="325"/>
      <c r="XN12" s="325"/>
      <c r="XO12" s="325"/>
      <c r="XP12" s="325"/>
      <c r="XQ12" s="325"/>
      <c r="XR12" s="325"/>
      <c r="XS12" s="325"/>
      <c r="XT12" s="325"/>
      <c r="XU12" s="325"/>
      <c r="XV12" s="325"/>
      <c r="XW12" s="325"/>
      <c r="XX12" s="325"/>
      <c r="XY12" s="325"/>
      <c r="XZ12" s="325"/>
      <c r="YA12" s="325"/>
      <c r="YB12" s="325"/>
      <c r="YC12" s="325"/>
      <c r="YD12" s="325"/>
      <c r="YE12" s="325"/>
      <c r="YF12" s="325"/>
      <c r="YG12" s="325"/>
      <c r="YH12" s="325"/>
      <c r="YI12" s="325"/>
      <c r="YJ12" s="325"/>
      <c r="YK12" s="325"/>
      <c r="YL12" s="325"/>
      <c r="YM12" s="325"/>
      <c r="YN12" s="325"/>
      <c r="YO12" s="325"/>
      <c r="YP12" s="325"/>
      <c r="YQ12" s="325"/>
      <c r="YR12" s="325"/>
      <c r="YS12" s="325"/>
      <c r="YT12" s="325"/>
      <c r="YU12" s="325"/>
      <c r="YV12" s="325"/>
      <c r="YW12" s="325"/>
      <c r="YX12" s="325"/>
      <c r="YY12" s="325"/>
      <c r="YZ12" s="325"/>
      <c r="ZA12" s="325"/>
      <c r="ZB12" s="325"/>
      <c r="ZC12" s="325"/>
      <c r="ZD12" s="325"/>
      <c r="ZE12" s="325"/>
      <c r="ZF12" s="325"/>
      <c r="ZG12" s="325"/>
      <c r="ZH12" s="325"/>
      <c r="ZI12" s="325"/>
      <c r="ZJ12" s="325"/>
      <c r="ZK12" s="325"/>
      <c r="ZL12" s="325"/>
      <c r="ZM12" s="325"/>
      <c r="ZN12" s="325"/>
      <c r="ZO12" s="325"/>
      <c r="ZP12" s="325"/>
      <c r="ZQ12" s="325"/>
      <c r="ZR12" s="325"/>
      <c r="ZS12" s="325"/>
      <c r="ZT12" s="325"/>
      <c r="ZU12" s="325"/>
      <c r="ZV12" s="325"/>
      <c r="ZW12" s="325"/>
      <c r="ZX12" s="325"/>
      <c r="ZY12" s="325"/>
      <c r="ZZ12" s="325"/>
      <c r="AAA12" s="325"/>
      <c r="AAB12" s="325"/>
      <c r="AAC12" s="325"/>
      <c r="AAD12" s="325"/>
      <c r="AAE12" s="325"/>
      <c r="AAF12" s="325"/>
      <c r="AAG12" s="325"/>
      <c r="AAH12" s="325"/>
      <c r="AAI12" s="325"/>
      <c r="AAJ12" s="325"/>
      <c r="AAK12" s="325"/>
      <c r="AAL12" s="325"/>
      <c r="AAM12" s="325"/>
      <c r="AAN12" s="325"/>
      <c r="AAO12" s="325"/>
      <c r="AAP12" s="325"/>
      <c r="AAQ12" s="325"/>
      <c r="AAR12" s="325"/>
      <c r="AAS12" s="325"/>
      <c r="AAT12" s="325"/>
      <c r="AAU12" s="325"/>
      <c r="AAV12" s="325"/>
      <c r="AAW12" s="325"/>
      <c r="AAX12" s="325"/>
      <c r="AAY12" s="325"/>
      <c r="AAZ12" s="325"/>
      <c r="ABA12" s="325"/>
      <c r="ABB12" s="325"/>
      <c r="ABC12" s="325"/>
      <c r="ABD12" s="325"/>
      <c r="ABE12" s="325"/>
      <c r="ABF12" s="325"/>
      <c r="ABG12" s="325"/>
      <c r="ABH12" s="325"/>
      <c r="ABI12" s="325"/>
      <c r="ABJ12" s="325"/>
      <c r="ABK12" s="325"/>
      <c r="ABL12" s="325"/>
      <c r="ABM12" s="325"/>
      <c r="ABN12" s="325"/>
      <c r="ABO12" s="325"/>
      <c r="ABP12" s="325"/>
      <c r="ABQ12" s="325"/>
      <c r="ABR12" s="325"/>
      <c r="ABS12" s="325"/>
      <c r="ABT12" s="325"/>
      <c r="ABU12" s="325"/>
      <c r="ABV12" s="325"/>
      <c r="ABW12" s="325"/>
      <c r="ABX12" s="325"/>
      <c r="ABY12" s="325"/>
      <c r="ABZ12" s="325"/>
      <c r="ACA12" s="325"/>
      <c r="ACB12" s="325"/>
      <c r="ACC12" s="325"/>
      <c r="ACD12" s="325"/>
      <c r="ACE12" s="325"/>
      <c r="ACF12" s="325"/>
      <c r="ACG12" s="325"/>
      <c r="ACH12" s="325"/>
      <c r="ACI12" s="325"/>
      <c r="ACJ12" s="325"/>
      <c r="ACK12" s="325"/>
      <c r="ACL12" s="325"/>
      <c r="ACM12" s="325"/>
      <c r="ACN12" s="325"/>
      <c r="ACO12" s="325"/>
      <c r="ACP12" s="325"/>
      <c r="ACQ12" s="325"/>
      <c r="ACR12" s="325"/>
      <c r="ACS12" s="325"/>
      <c r="ACT12" s="325"/>
      <c r="ACU12" s="325"/>
      <c r="ACV12" s="325"/>
      <c r="ACW12" s="325"/>
      <c r="ACX12" s="325"/>
      <c r="ACY12" s="325"/>
      <c r="ACZ12" s="325"/>
      <c r="ADA12" s="325"/>
      <c r="ADB12" s="325"/>
      <c r="ADC12" s="325"/>
      <c r="ADD12" s="325"/>
      <c r="ADE12" s="325"/>
      <c r="ADF12" s="325"/>
      <c r="ADG12" s="325"/>
      <c r="ADH12" s="325"/>
      <c r="ADI12" s="325"/>
      <c r="ADJ12" s="325"/>
      <c r="ADK12" s="325"/>
      <c r="ADL12" s="325"/>
      <c r="ADM12" s="325"/>
      <c r="ADN12" s="325"/>
      <c r="ADO12" s="325"/>
      <c r="ADP12" s="325"/>
      <c r="ADQ12" s="325"/>
      <c r="ADR12" s="325"/>
      <c r="ADS12" s="325"/>
      <c r="ADT12" s="325"/>
      <c r="ADU12" s="325"/>
      <c r="ADV12" s="325"/>
      <c r="ADW12" s="325"/>
      <c r="ADX12" s="325"/>
      <c r="ADY12" s="325"/>
      <c r="ADZ12" s="325"/>
      <c r="AEA12" s="325"/>
      <c r="AEB12" s="325"/>
      <c r="AEC12" s="325"/>
      <c r="AED12" s="325"/>
    </row>
    <row r="13" spans="1:810" s="515" customFormat="1" ht="43.5" customHeight="1">
      <c r="A13" s="358" t="s">
        <v>3358</v>
      </c>
      <c r="B13" s="516" t="s">
        <v>2320</v>
      </c>
      <c r="C13" s="517" t="s">
        <v>2321</v>
      </c>
      <c r="D13" s="518" t="s">
        <v>22</v>
      </c>
      <c r="E13" s="518"/>
      <c r="F13" s="518" t="s">
        <v>22</v>
      </c>
      <c r="G13" s="517"/>
      <c r="H13" s="518" t="s">
        <v>2322</v>
      </c>
      <c r="I13" s="519" t="s">
        <v>1577</v>
      </c>
      <c r="J13" s="518" t="s">
        <v>3513</v>
      </c>
      <c r="K13" s="394" t="s">
        <v>1916</v>
      </c>
      <c r="L13" s="518"/>
      <c r="M13" s="396"/>
      <c r="N13" s="396" t="s">
        <v>1607</v>
      </c>
      <c r="O13" s="396" t="s">
        <v>1608</v>
      </c>
      <c r="P13" s="518"/>
      <c r="Q13" s="518"/>
      <c r="R13" s="517"/>
      <c r="S13" s="518"/>
      <c r="T13" s="517"/>
      <c r="U13" s="518"/>
      <c r="V13" s="518"/>
      <c r="W13" s="517"/>
      <c r="X13" s="517"/>
      <c r="Y13" s="517"/>
      <c r="Z13" s="396"/>
      <c r="AA13" s="519"/>
      <c r="AB13" s="396"/>
      <c r="AC13" s="396"/>
      <c r="AD13" s="519"/>
      <c r="AE13" s="517"/>
      <c r="AF13" s="517"/>
      <c r="AG13" s="517"/>
      <c r="AH13" s="517"/>
      <c r="AI13" s="517"/>
      <c r="AJ13" s="517"/>
      <c r="AK13" s="396"/>
      <c r="AL13" s="396"/>
      <c r="AM13" s="517"/>
      <c r="AN13" s="519"/>
      <c r="AO13" s="519"/>
      <c r="AP13" s="519"/>
      <c r="AQ13" s="518"/>
      <c r="AR13" s="518"/>
      <c r="AS13" s="518"/>
      <c r="AT13" s="518"/>
      <c r="AU13" s="517"/>
      <c r="AV13" s="518"/>
      <c r="AW13" s="520"/>
      <c r="AX13" s="518"/>
      <c r="AY13" s="521" t="s">
        <v>3143</v>
      </c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  <c r="ES13" s="325"/>
      <c r="ET13" s="325"/>
      <c r="EU13" s="325"/>
      <c r="EV13" s="325"/>
      <c r="EW13" s="325"/>
      <c r="EX13" s="325"/>
      <c r="EY13" s="325"/>
      <c r="EZ13" s="325"/>
      <c r="FA13" s="325"/>
      <c r="FB13" s="325"/>
      <c r="FC13" s="325"/>
      <c r="FD13" s="325"/>
      <c r="FE13" s="325"/>
      <c r="FF13" s="325"/>
      <c r="FG13" s="325"/>
      <c r="FH13" s="325"/>
      <c r="FI13" s="325"/>
      <c r="FJ13" s="325"/>
      <c r="FK13" s="325"/>
      <c r="FL13" s="325"/>
      <c r="FM13" s="325"/>
      <c r="FN13" s="325"/>
      <c r="FO13" s="325"/>
      <c r="FP13" s="325"/>
      <c r="FQ13" s="325"/>
      <c r="FR13" s="325"/>
      <c r="FS13" s="325"/>
      <c r="FT13" s="325"/>
      <c r="FU13" s="325"/>
      <c r="FV13" s="325"/>
      <c r="FW13" s="325"/>
      <c r="FX13" s="325"/>
      <c r="FY13" s="325"/>
      <c r="FZ13" s="325"/>
      <c r="GA13" s="325"/>
      <c r="GB13" s="325"/>
      <c r="GC13" s="325"/>
      <c r="GD13" s="325"/>
      <c r="GE13" s="325"/>
      <c r="GF13" s="325"/>
      <c r="GG13" s="325"/>
      <c r="GH13" s="325"/>
      <c r="GI13" s="325"/>
      <c r="GJ13" s="325"/>
      <c r="GK13" s="325"/>
      <c r="GL13" s="325"/>
      <c r="GM13" s="325"/>
      <c r="GN13" s="325"/>
      <c r="GO13" s="325"/>
      <c r="GP13" s="325"/>
      <c r="GQ13" s="325"/>
      <c r="GR13" s="325"/>
      <c r="GS13" s="325"/>
      <c r="GT13" s="325"/>
      <c r="GU13" s="325"/>
      <c r="GV13" s="325"/>
      <c r="GW13" s="325"/>
      <c r="GX13" s="325"/>
      <c r="GY13" s="325"/>
      <c r="GZ13" s="325"/>
      <c r="HA13" s="325"/>
      <c r="HB13" s="325"/>
      <c r="HC13" s="325"/>
      <c r="HD13" s="325"/>
      <c r="HE13" s="325"/>
      <c r="HF13" s="325"/>
      <c r="HG13" s="325"/>
      <c r="HH13" s="325"/>
      <c r="HI13" s="325"/>
      <c r="HJ13" s="325"/>
      <c r="HK13" s="325"/>
      <c r="HL13" s="325"/>
      <c r="HM13" s="325"/>
      <c r="HN13" s="325"/>
      <c r="HO13" s="325"/>
      <c r="HP13" s="325"/>
      <c r="HQ13" s="325"/>
      <c r="HR13" s="325"/>
      <c r="HS13" s="325"/>
      <c r="HT13" s="325"/>
      <c r="HU13" s="325"/>
      <c r="HV13" s="325"/>
      <c r="HW13" s="325"/>
      <c r="HX13" s="325"/>
      <c r="HY13" s="325"/>
      <c r="HZ13" s="325"/>
      <c r="IA13" s="325"/>
      <c r="IB13" s="325"/>
      <c r="IC13" s="325"/>
      <c r="ID13" s="325"/>
      <c r="IE13" s="325"/>
      <c r="IF13" s="325"/>
      <c r="IG13" s="325"/>
      <c r="IH13" s="325"/>
      <c r="II13" s="325"/>
      <c r="IJ13" s="325"/>
      <c r="IK13" s="325"/>
      <c r="IL13" s="325"/>
      <c r="IM13" s="325"/>
      <c r="IN13" s="325"/>
      <c r="IO13" s="325"/>
      <c r="IP13" s="325"/>
      <c r="IQ13" s="325"/>
      <c r="IR13" s="325"/>
      <c r="IS13" s="325"/>
      <c r="IT13" s="325"/>
      <c r="IU13" s="325"/>
      <c r="IV13" s="325"/>
      <c r="IW13" s="325"/>
      <c r="IX13" s="325"/>
      <c r="IY13" s="325"/>
      <c r="IZ13" s="325"/>
      <c r="JA13" s="325"/>
      <c r="JB13" s="325"/>
      <c r="JC13" s="325"/>
      <c r="JD13" s="325"/>
      <c r="JE13" s="325"/>
      <c r="JF13" s="325"/>
      <c r="JG13" s="325"/>
      <c r="JH13" s="325"/>
      <c r="JI13" s="325"/>
      <c r="JJ13" s="325"/>
      <c r="JK13" s="325"/>
      <c r="JL13" s="325"/>
      <c r="JM13" s="325"/>
      <c r="JN13" s="325"/>
      <c r="JO13" s="325"/>
      <c r="JP13" s="325"/>
      <c r="JQ13" s="325"/>
      <c r="JR13" s="325"/>
      <c r="JS13" s="325"/>
      <c r="JT13" s="325"/>
      <c r="JU13" s="325"/>
      <c r="JV13" s="325"/>
      <c r="JW13" s="325"/>
      <c r="JX13" s="325"/>
      <c r="JY13" s="325"/>
      <c r="JZ13" s="325"/>
      <c r="KA13" s="325"/>
      <c r="KB13" s="325"/>
      <c r="KC13" s="325"/>
      <c r="KD13" s="325"/>
      <c r="KE13" s="325"/>
      <c r="KF13" s="325"/>
      <c r="KG13" s="325"/>
      <c r="KH13" s="325"/>
      <c r="KI13" s="325"/>
      <c r="KJ13" s="325"/>
      <c r="KK13" s="325"/>
      <c r="KL13" s="325"/>
      <c r="KM13" s="325"/>
      <c r="KN13" s="325"/>
      <c r="KO13" s="325"/>
      <c r="KP13" s="325"/>
      <c r="KQ13" s="325"/>
      <c r="KR13" s="325"/>
      <c r="KS13" s="325"/>
      <c r="KT13" s="325"/>
      <c r="KU13" s="325"/>
      <c r="KV13" s="325"/>
      <c r="KW13" s="325"/>
      <c r="KX13" s="325"/>
      <c r="KY13" s="325"/>
      <c r="KZ13" s="325"/>
      <c r="LA13" s="325"/>
      <c r="LB13" s="325"/>
      <c r="LC13" s="325"/>
      <c r="LD13" s="325"/>
      <c r="LE13" s="325"/>
      <c r="LF13" s="325"/>
      <c r="LG13" s="325"/>
      <c r="LH13" s="325"/>
      <c r="LI13" s="325"/>
      <c r="LJ13" s="325"/>
      <c r="LK13" s="325"/>
      <c r="LL13" s="325"/>
      <c r="LM13" s="325"/>
      <c r="LN13" s="325"/>
      <c r="LO13" s="325"/>
      <c r="LP13" s="325"/>
      <c r="LQ13" s="325"/>
      <c r="LR13" s="325"/>
      <c r="LS13" s="325"/>
      <c r="LT13" s="325"/>
      <c r="LU13" s="325"/>
      <c r="LV13" s="325"/>
      <c r="LW13" s="325"/>
      <c r="LX13" s="325"/>
      <c r="LY13" s="325"/>
      <c r="LZ13" s="325"/>
      <c r="MA13" s="325"/>
      <c r="MB13" s="325"/>
      <c r="MC13" s="325"/>
      <c r="MD13" s="325"/>
      <c r="ME13" s="325"/>
      <c r="MF13" s="325"/>
      <c r="MG13" s="325"/>
      <c r="MH13" s="325"/>
      <c r="MI13" s="325"/>
      <c r="MJ13" s="325"/>
      <c r="MK13" s="325"/>
      <c r="ML13" s="325"/>
      <c r="MM13" s="325"/>
      <c r="MN13" s="325"/>
      <c r="MO13" s="325"/>
      <c r="MP13" s="325"/>
      <c r="MQ13" s="325"/>
      <c r="MR13" s="325"/>
      <c r="MS13" s="325"/>
      <c r="MT13" s="325"/>
      <c r="MU13" s="325"/>
      <c r="MV13" s="325"/>
      <c r="MW13" s="325"/>
      <c r="MX13" s="325"/>
      <c r="MY13" s="325"/>
      <c r="MZ13" s="325"/>
      <c r="NA13" s="325"/>
      <c r="NB13" s="325"/>
      <c r="NC13" s="325"/>
      <c r="ND13" s="325"/>
      <c r="NE13" s="325"/>
      <c r="NF13" s="325"/>
      <c r="NG13" s="325"/>
      <c r="NH13" s="325"/>
      <c r="NI13" s="325"/>
      <c r="NJ13" s="325"/>
      <c r="NK13" s="325"/>
      <c r="NL13" s="325"/>
      <c r="NM13" s="325"/>
      <c r="NN13" s="325"/>
      <c r="NO13" s="325"/>
      <c r="NP13" s="325"/>
      <c r="NQ13" s="325"/>
      <c r="NR13" s="325"/>
      <c r="NS13" s="325"/>
      <c r="NT13" s="325"/>
      <c r="NU13" s="325"/>
      <c r="NV13" s="325"/>
      <c r="NW13" s="325"/>
      <c r="NX13" s="325"/>
      <c r="NY13" s="325"/>
      <c r="NZ13" s="325"/>
      <c r="OA13" s="325"/>
      <c r="OB13" s="325"/>
      <c r="OC13" s="325"/>
      <c r="OD13" s="325"/>
      <c r="OE13" s="325"/>
      <c r="OF13" s="325"/>
      <c r="OG13" s="325"/>
      <c r="OH13" s="325"/>
      <c r="OI13" s="325"/>
      <c r="OJ13" s="325"/>
      <c r="OK13" s="325"/>
      <c r="OL13" s="325"/>
      <c r="OM13" s="325"/>
      <c r="ON13" s="325"/>
      <c r="OO13" s="325"/>
      <c r="OP13" s="325"/>
      <c r="OQ13" s="325"/>
      <c r="OR13" s="325"/>
      <c r="OS13" s="325"/>
      <c r="OT13" s="325"/>
      <c r="OU13" s="325"/>
      <c r="OV13" s="325"/>
      <c r="OW13" s="325"/>
      <c r="OX13" s="325"/>
      <c r="OY13" s="325"/>
      <c r="OZ13" s="325"/>
      <c r="PA13" s="325"/>
      <c r="PB13" s="325"/>
      <c r="PC13" s="325"/>
      <c r="PD13" s="325"/>
      <c r="PE13" s="325"/>
      <c r="PF13" s="325"/>
      <c r="PG13" s="325"/>
      <c r="PH13" s="325"/>
      <c r="PI13" s="325"/>
      <c r="PJ13" s="325"/>
      <c r="PK13" s="325"/>
      <c r="PL13" s="325"/>
      <c r="PM13" s="325"/>
      <c r="PN13" s="325"/>
      <c r="PO13" s="325"/>
      <c r="PP13" s="325"/>
      <c r="PQ13" s="325"/>
      <c r="PR13" s="325"/>
      <c r="PS13" s="325"/>
      <c r="PT13" s="325"/>
      <c r="PU13" s="325"/>
      <c r="PV13" s="325"/>
      <c r="PW13" s="325"/>
      <c r="PX13" s="325"/>
      <c r="PY13" s="325"/>
      <c r="PZ13" s="325"/>
      <c r="QA13" s="325"/>
      <c r="QB13" s="325"/>
      <c r="QC13" s="325"/>
      <c r="QD13" s="325"/>
      <c r="QE13" s="325"/>
      <c r="QF13" s="325"/>
      <c r="QG13" s="325"/>
      <c r="QH13" s="325"/>
      <c r="QI13" s="325"/>
      <c r="QJ13" s="325"/>
      <c r="QK13" s="325"/>
      <c r="QL13" s="325"/>
      <c r="QM13" s="325"/>
      <c r="QN13" s="325"/>
      <c r="QO13" s="325"/>
      <c r="QP13" s="325"/>
      <c r="QQ13" s="325"/>
      <c r="QR13" s="325"/>
      <c r="QS13" s="325"/>
      <c r="QT13" s="325"/>
      <c r="QU13" s="325"/>
      <c r="QV13" s="325"/>
      <c r="QW13" s="325"/>
      <c r="QX13" s="325"/>
      <c r="QY13" s="325"/>
      <c r="QZ13" s="325"/>
      <c r="RA13" s="325"/>
      <c r="RB13" s="325"/>
      <c r="RC13" s="325"/>
      <c r="RD13" s="325"/>
      <c r="RE13" s="325"/>
      <c r="RF13" s="325"/>
      <c r="RG13" s="325"/>
      <c r="RH13" s="325"/>
      <c r="RI13" s="325"/>
      <c r="RJ13" s="325"/>
      <c r="RK13" s="325"/>
      <c r="RL13" s="325"/>
      <c r="RM13" s="325"/>
      <c r="RN13" s="325"/>
      <c r="RO13" s="325"/>
      <c r="RP13" s="325"/>
      <c r="RQ13" s="325"/>
      <c r="RR13" s="325"/>
      <c r="RS13" s="325"/>
      <c r="RT13" s="325"/>
      <c r="RU13" s="325"/>
      <c r="RV13" s="325"/>
      <c r="RW13" s="325"/>
      <c r="RX13" s="325"/>
      <c r="RY13" s="325"/>
      <c r="RZ13" s="325"/>
      <c r="SA13" s="325"/>
      <c r="SB13" s="325"/>
      <c r="SC13" s="325"/>
      <c r="SD13" s="325"/>
      <c r="SE13" s="325"/>
      <c r="SF13" s="325"/>
      <c r="SG13" s="325"/>
      <c r="SH13" s="325"/>
      <c r="SI13" s="325"/>
      <c r="SJ13" s="325"/>
      <c r="SK13" s="325"/>
      <c r="SL13" s="325"/>
      <c r="SM13" s="325"/>
      <c r="SN13" s="325"/>
      <c r="SO13" s="325"/>
      <c r="SP13" s="325"/>
      <c r="SQ13" s="325"/>
      <c r="SR13" s="325"/>
      <c r="SS13" s="325"/>
      <c r="ST13" s="325"/>
      <c r="SU13" s="325"/>
      <c r="SV13" s="325"/>
      <c r="SW13" s="325"/>
      <c r="SX13" s="325"/>
      <c r="SY13" s="325"/>
      <c r="SZ13" s="325"/>
      <c r="TA13" s="325"/>
      <c r="TB13" s="325"/>
      <c r="TC13" s="325"/>
      <c r="TD13" s="325"/>
      <c r="TE13" s="325"/>
      <c r="TF13" s="325"/>
      <c r="TG13" s="325"/>
      <c r="TH13" s="325"/>
      <c r="TI13" s="325"/>
      <c r="TJ13" s="325"/>
      <c r="TK13" s="325"/>
      <c r="TL13" s="325"/>
      <c r="TM13" s="325"/>
      <c r="TN13" s="325"/>
      <c r="TO13" s="325"/>
      <c r="TP13" s="325"/>
      <c r="TQ13" s="325"/>
      <c r="TR13" s="325"/>
      <c r="TS13" s="325"/>
      <c r="TT13" s="325"/>
      <c r="TU13" s="325"/>
      <c r="TV13" s="325"/>
      <c r="TW13" s="325"/>
      <c r="TX13" s="325"/>
      <c r="TY13" s="325"/>
      <c r="TZ13" s="325"/>
      <c r="UA13" s="325"/>
      <c r="UB13" s="325"/>
      <c r="UC13" s="325"/>
      <c r="UD13" s="325"/>
      <c r="UE13" s="325"/>
      <c r="UF13" s="325"/>
      <c r="UG13" s="325"/>
      <c r="UH13" s="325"/>
      <c r="UI13" s="325"/>
      <c r="UJ13" s="325"/>
      <c r="UK13" s="325"/>
      <c r="UL13" s="325"/>
      <c r="UM13" s="325"/>
      <c r="UN13" s="325"/>
      <c r="UO13" s="325"/>
      <c r="UP13" s="325"/>
      <c r="UQ13" s="325"/>
      <c r="UR13" s="325"/>
      <c r="US13" s="325"/>
      <c r="UT13" s="325"/>
      <c r="UU13" s="325"/>
      <c r="UV13" s="325"/>
      <c r="UW13" s="325"/>
      <c r="UX13" s="325"/>
      <c r="UY13" s="325"/>
      <c r="UZ13" s="325"/>
      <c r="VA13" s="325"/>
      <c r="VB13" s="325"/>
      <c r="VC13" s="325"/>
      <c r="VD13" s="325"/>
      <c r="VE13" s="325"/>
      <c r="VF13" s="325"/>
      <c r="VG13" s="325"/>
      <c r="VH13" s="325"/>
      <c r="VI13" s="325"/>
      <c r="VJ13" s="325"/>
      <c r="VK13" s="325"/>
      <c r="VL13" s="325"/>
      <c r="VM13" s="325"/>
      <c r="VN13" s="325"/>
      <c r="VO13" s="325"/>
      <c r="VP13" s="325"/>
      <c r="VQ13" s="325"/>
      <c r="VR13" s="325"/>
      <c r="VS13" s="325"/>
      <c r="VT13" s="325"/>
      <c r="VU13" s="325"/>
      <c r="VV13" s="325"/>
      <c r="VW13" s="325"/>
      <c r="VX13" s="325"/>
      <c r="VY13" s="325"/>
      <c r="VZ13" s="325"/>
      <c r="WA13" s="325"/>
      <c r="WB13" s="325"/>
      <c r="WC13" s="325"/>
      <c r="WD13" s="325"/>
      <c r="WE13" s="325"/>
      <c r="WF13" s="325"/>
      <c r="WG13" s="325"/>
      <c r="WH13" s="325"/>
      <c r="WI13" s="325"/>
      <c r="WJ13" s="325"/>
      <c r="WK13" s="325"/>
      <c r="WL13" s="325"/>
      <c r="WM13" s="325"/>
      <c r="WN13" s="325"/>
      <c r="WO13" s="325"/>
      <c r="WP13" s="325"/>
      <c r="WQ13" s="325"/>
      <c r="WR13" s="325"/>
      <c r="WS13" s="325"/>
      <c r="WT13" s="325"/>
      <c r="WU13" s="325"/>
      <c r="WV13" s="325"/>
      <c r="WW13" s="325"/>
      <c r="WX13" s="325"/>
      <c r="WY13" s="325"/>
      <c r="WZ13" s="325"/>
      <c r="XA13" s="325"/>
      <c r="XB13" s="325"/>
      <c r="XC13" s="325"/>
      <c r="XD13" s="325"/>
      <c r="XE13" s="325"/>
      <c r="XF13" s="325"/>
      <c r="XG13" s="325"/>
      <c r="XH13" s="325"/>
      <c r="XI13" s="325"/>
      <c r="XJ13" s="325"/>
      <c r="XK13" s="325"/>
      <c r="XL13" s="325"/>
      <c r="XM13" s="325"/>
      <c r="XN13" s="325"/>
      <c r="XO13" s="325"/>
      <c r="XP13" s="325"/>
      <c r="XQ13" s="325"/>
      <c r="XR13" s="325"/>
      <c r="XS13" s="325"/>
      <c r="XT13" s="325"/>
      <c r="XU13" s="325"/>
      <c r="XV13" s="325"/>
      <c r="XW13" s="325"/>
      <c r="XX13" s="325"/>
      <c r="XY13" s="325"/>
      <c r="XZ13" s="325"/>
      <c r="YA13" s="325"/>
      <c r="YB13" s="325"/>
      <c r="YC13" s="325"/>
      <c r="YD13" s="325"/>
      <c r="YE13" s="325"/>
      <c r="YF13" s="325"/>
      <c r="YG13" s="325"/>
      <c r="YH13" s="325"/>
      <c r="YI13" s="325"/>
      <c r="YJ13" s="325"/>
      <c r="YK13" s="325"/>
      <c r="YL13" s="325"/>
      <c r="YM13" s="325"/>
      <c r="YN13" s="325"/>
      <c r="YO13" s="325"/>
      <c r="YP13" s="325"/>
      <c r="YQ13" s="325"/>
      <c r="YR13" s="325"/>
      <c r="YS13" s="325"/>
      <c r="YT13" s="325"/>
      <c r="YU13" s="325"/>
      <c r="YV13" s="325"/>
      <c r="YW13" s="325"/>
      <c r="YX13" s="325"/>
      <c r="YY13" s="325"/>
      <c r="YZ13" s="325"/>
      <c r="ZA13" s="325"/>
      <c r="ZB13" s="325"/>
      <c r="ZC13" s="325"/>
      <c r="ZD13" s="325"/>
      <c r="ZE13" s="325"/>
      <c r="ZF13" s="325"/>
      <c r="ZG13" s="325"/>
      <c r="ZH13" s="325"/>
      <c r="ZI13" s="325"/>
      <c r="ZJ13" s="325"/>
      <c r="ZK13" s="325"/>
      <c r="ZL13" s="325"/>
      <c r="ZM13" s="325"/>
      <c r="ZN13" s="325"/>
      <c r="ZO13" s="325"/>
      <c r="ZP13" s="325"/>
      <c r="ZQ13" s="325"/>
      <c r="ZR13" s="325"/>
      <c r="ZS13" s="325"/>
      <c r="ZT13" s="325"/>
      <c r="ZU13" s="325"/>
      <c r="ZV13" s="325"/>
      <c r="ZW13" s="325"/>
      <c r="ZX13" s="325"/>
      <c r="ZY13" s="325"/>
      <c r="ZZ13" s="325"/>
      <c r="AAA13" s="325"/>
      <c r="AAB13" s="325"/>
      <c r="AAC13" s="325"/>
      <c r="AAD13" s="325"/>
      <c r="AAE13" s="325"/>
      <c r="AAF13" s="325"/>
      <c r="AAG13" s="325"/>
      <c r="AAH13" s="325"/>
      <c r="AAI13" s="325"/>
      <c r="AAJ13" s="325"/>
      <c r="AAK13" s="325"/>
      <c r="AAL13" s="325"/>
      <c r="AAM13" s="325"/>
      <c r="AAN13" s="325"/>
      <c r="AAO13" s="325"/>
      <c r="AAP13" s="325"/>
      <c r="AAQ13" s="325"/>
      <c r="AAR13" s="325"/>
      <c r="AAS13" s="325"/>
      <c r="AAT13" s="325"/>
      <c r="AAU13" s="325"/>
      <c r="AAV13" s="325"/>
      <c r="AAW13" s="325"/>
      <c r="AAX13" s="325"/>
      <c r="AAY13" s="325"/>
      <c r="AAZ13" s="325"/>
      <c r="ABA13" s="325"/>
      <c r="ABB13" s="325"/>
      <c r="ABC13" s="325"/>
      <c r="ABD13" s="325"/>
      <c r="ABE13" s="325"/>
      <c r="ABF13" s="325"/>
      <c r="ABG13" s="325"/>
      <c r="ABH13" s="325"/>
      <c r="ABI13" s="325"/>
      <c r="ABJ13" s="325"/>
      <c r="ABK13" s="325"/>
      <c r="ABL13" s="325"/>
      <c r="ABM13" s="325"/>
      <c r="ABN13" s="325"/>
      <c r="ABO13" s="325"/>
      <c r="ABP13" s="325"/>
      <c r="ABQ13" s="325"/>
      <c r="ABR13" s="325"/>
      <c r="ABS13" s="325"/>
      <c r="ABT13" s="325"/>
      <c r="ABU13" s="325"/>
      <c r="ABV13" s="325"/>
      <c r="ABW13" s="325"/>
      <c r="ABX13" s="325"/>
      <c r="ABY13" s="325"/>
      <c r="ABZ13" s="325"/>
      <c r="ACA13" s="325"/>
      <c r="ACB13" s="325"/>
      <c r="ACC13" s="325"/>
      <c r="ACD13" s="325"/>
      <c r="ACE13" s="325"/>
      <c r="ACF13" s="325"/>
      <c r="ACG13" s="325"/>
      <c r="ACH13" s="325"/>
      <c r="ACI13" s="325"/>
      <c r="ACJ13" s="325"/>
      <c r="ACK13" s="325"/>
      <c r="ACL13" s="325"/>
      <c r="ACM13" s="325"/>
      <c r="ACN13" s="325"/>
      <c r="ACO13" s="325"/>
      <c r="ACP13" s="325"/>
      <c r="ACQ13" s="325"/>
      <c r="ACR13" s="325"/>
      <c r="ACS13" s="325"/>
      <c r="ACT13" s="325"/>
      <c r="ACU13" s="325"/>
      <c r="ACV13" s="325"/>
      <c r="ACW13" s="325"/>
      <c r="ACX13" s="325"/>
      <c r="ACY13" s="325"/>
      <c r="ACZ13" s="325"/>
      <c r="ADA13" s="325"/>
      <c r="ADB13" s="325"/>
      <c r="ADC13" s="325"/>
      <c r="ADD13" s="325"/>
      <c r="ADE13" s="325"/>
      <c r="ADF13" s="325"/>
      <c r="ADG13" s="325"/>
      <c r="ADH13" s="325"/>
      <c r="ADI13" s="325"/>
      <c r="ADJ13" s="325"/>
      <c r="ADK13" s="325"/>
      <c r="ADL13" s="325"/>
      <c r="ADM13" s="325"/>
      <c r="ADN13" s="325"/>
      <c r="ADO13" s="325"/>
      <c r="ADP13" s="325"/>
      <c r="ADQ13" s="325"/>
      <c r="ADR13" s="325"/>
      <c r="ADS13" s="325"/>
      <c r="ADT13" s="325"/>
      <c r="ADU13" s="325"/>
      <c r="ADV13" s="325"/>
      <c r="ADW13" s="325"/>
      <c r="ADX13" s="325"/>
      <c r="ADY13" s="325"/>
      <c r="ADZ13" s="325"/>
      <c r="AEA13" s="325"/>
      <c r="AEB13" s="325"/>
      <c r="AEC13" s="325"/>
      <c r="AED13" s="325"/>
    </row>
    <row r="14" spans="1:810" s="515" customFormat="1" ht="43.5" customHeight="1">
      <c r="A14" s="358" t="s">
        <v>3358</v>
      </c>
      <c r="B14" s="516" t="s">
        <v>2320</v>
      </c>
      <c r="C14" s="517" t="s">
        <v>2321</v>
      </c>
      <c r="D14" s="518" t="s">
        <v>22</v>
      </c>
      <c r="E14" s="518"/>
      <c r="F14" s="518" t="s">
        <v>22</v>
      </c>
      <c r="G14" s="517"/>
      <c r="H14" s="518" t="s">
        <v>2322</v>
      </c>
      <c r="I14" s="793" t="s">
        <v>1578</v>
      </c>
      <c r="J14" s="518" t="s">
        <v>3518</v>
      </c>
      <c r="K14" s="394" t="s">
        <v>1916</v>
      </c>
      <c r="L14" s="518"/>
      <c r="M14" s="396"/>
      <c r="N14" s="396" t="s">
        <v>1607</v>
      </c>
      <c r="O14" s="396" t="s">
        <v>1608</v>
      </c>
      <c r="P14" s="518"/>
      <c r="Q14" s="518"/>
      <c r="R14" s="517"/>
      <c r="S14" s="518"/>
      <c r="T14" s="517"/>
      <c r="U14" s="518"/>
      <c r="V14" s="518"/>
      <c r="W14" s="517"/>
      <c r="X14" s="517"/>
      <c r="Y14" s="517"/>
      <c r="Z14" s="396"/>
      <c r="AA14" s="519"/>
      <c r="AB14" s="396"/>
      <c r="AC14" s="396"/>
      <c r="AD14" s="519"/>
      <c r="AE14" s="517"/>
      <c r="AF14" s="517"/>
      <c r="AG14" s="517"/>
      <c r="AH14" s="517"/>
      <c r="AI14" s="517"/>
      <c r="AJ14" s="517"/>
      <c r="AK14" s="396"/>
      <c r="AL14" s="396"/>
      <c r="AM14" s="517"/>
      <c r="AN14" s="519"/>
      <c r="AO14" s="519"/>
      <c r="AP14" s="519"/>
      <c r="AQ14" s="518"/>
      <c r="AR14" s="518"/>
      <c r="AS14" s="518"/>
      <c r="AT14" s="518"/>
      <c r="AU14" s="517"/>
      <c r="AV14" s="518"/>
      <c r="AW14" s="520"/>
      <c r="AX14" s="518"/>
      <c r="AY14" s="521" t="s">
        <v>3143</v>
      </c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  <c r="ES14" s="325"/>
      <c r="ET14" s="325"/>
      <c r="EU14" s="325"/>
      <c r="EV14" s="325"/>
      <c r="EW14" s="325"/>
      <c r="EX14" s="325"/>
      <c r="EY14" s="325"/>
      <c r="EZ14" s="325"/>
      <c r="FA14" s="325"/>
      <c r="FB14" s="325"/>
      <c r="FC14" s="325"/>
      <c r="FD14" s="325"/>
      <c r="FE14" s="325"/>
      <c r="FF14" s="325"/>
      <c r="FG14" s="325"/>
      <c r="FH14" s="325"/>
      <c r="FI14" s="325"/>
      <c r="FJ14" s="325"/>
      <c r="FK14" s="325"/>
      <c r="FL14" s="325"/>
      <c r="FM14" s="325"/>
      <c r="FN14" s="325"/>
      <c r="FO14" s="325"/>
      <c r="FP14" s="325"/>
      <c r="FQ14" s="325"/>
      <c r="FR14" s="325"/>
      <c r="FS14" s="325"/>
      <c r="FT14" s="325"/>
      <c r="FU14" s="325"/>
      <c r="FV14" s="325"/>
      <c r="FW14" s="325"/>
      <c r="FX14" s="325"/>
      <c r="FY14" s="325"/>
      <c r="FZ14" s="325"/>
      <c r="GA14" s="325"/>
      <c r="GB14" s="325"/>
      <c r="GC14" s="325"/>
      <c r="GD14" s="325"/>
      <c r="GE14" s="325"/>
      <c r="GF14" s="325"/>
      <c r="GG14" s="325"/>
      <c r="GH14" s="325"/>
      <c r="GI14" s="325"/>
      <c r="GJ14" s="325"/>
      <c r="GK14" s="325"/>
      <c r="GL14" s="325"/>
      <c r="GM14" s="325"/>
      <c r="GN14" s="325"/>
      <c r="GO14" s="325"/>
      <c r="GP14" s="325"/>
      <c r="GQ14" s="325"/>
      <c r="GR14" s="325"/>
      <c r="GS14" s="325"/>
      <c r="GT14" s="325"/>
      <c r="GU14" s="325"/>
      <c r="GV14" s="325"/>
      <c r="GW14" s="325"/>
      <c r="GX14" s="325"/>
      <c r="GY14" s="325"/>
      <c r="GZ14" s="325"/>
      <c r="HA14" s="325"/>
      <c r="HB14" s="325"/>
      <c r="HC14" s="325"/>
      <c r="HD14" s="325"/>
      <c r="HE14" s="325"/>
      <c r="HF14" s="325"/>
      <c r="HG14" s="325"/>
      <c r="HH14" s="325"/>
      <c r="HI14" s="325"/>
      <c r="HJ14" s="325"/>
      <c r="HK14" s="325"/>
      <c r="HL14" s="325"/>
      <c r="HM14" s="325"/>
      <c r="HN14" s="325"/>
      <c r="HO14" s="325"/>
      <c r="HP14" s="325"/>
      <c r="HQ14" s="325"/>
      <c r="HR14" s="325"/>
      <c r="HS14" s="325"/>
      <c r="HT14" s="325"/>
      <c r="HU14" s="325"/>
      <c r="HV14" s="325"/>
      <c r="HW14" s="325"/>
      <c r="HX14" s="325"/>
      <c r="HY14" s="325"/>
      <c r="HZ14" s="325"/>
      <c r="IA14" s="325"/>
      <c r="IB14" s="325"/>
      <c r="IC14" s="325"/>
      <c r="ID14" s="325"/>
      <c r="IE14" s="325"/>
      <c r="IF14" s="325"/>
      <c r="IG14" s="325"/>
      <c r="IH14" s="325"/>
      <c r="II14" s="325"/>
      <c r="IJ14" s="325"/>
      <c r="IK14" s="325"/>
      <c r="IL14" s="325"/>
      <c r="IM14" s="325"/>
      <c r="IN14" s="325"/>
      <c r="IO14" s="325"/>
      <c r="IP14" s="325"/>
      <c r="IQ14" s="325"/>
      <c r="IR14" s="325"/>
      <c r="IS14" s="325"/>
      <c r="IT14" s="325"/>
      <c r="IU14" s="325"/>
      <c r="IV14" s="325"/>
      <c r="IW14" s="325"/>
      <c r="IX14" s="325"/>
      <c r="IY14" s="325"/>
      <c r="IZ14" s="325"/>
      <c r="JA14" s="325"/>
      <c r="JB14" s="325"/>
      <c r="JC14" s="325"/>
      <c r="JD14" s="325"/>
      <c r="JE14" s="325"/>
      <c r="JF14" s="325"/>
      <c r="JG14" s="325"/>
      <c r="JH14" s="325"/>
      <c r="JI14" s="325"/>
      <c r="JJ14" s="325"/>
      <c r="JK14" s="325"/>
      <c r="JL14" s="325"/>
      <c r="JM14" s="325"/>
      <c r="JN14" s="325"/>
      <c r="JO14" s="325"/>
      <c r="JP14" s="325"/>
      <c r="JQ14" s="325"/>
      <c r="JR14" s="325"/>
      <c r="JS14" s="325"/>
      <c r="JT14" s="325"/>
      <c r="JU14" s="325"/>
      <c r="JV14" s="325"/>
      <c r="JW14" s="325"/>
      <c r="JX14" s="325"/>
      <c r="JY14" s="325"/>
      <c r="JZ14" s="325"/>
      <c r="KA14" s="325"/>
      <c r="KB14" s="325"/>
      <c r="KC14" s="325"/>
      <c r="KD14" s="325"/>
      <c r="KE14" s="325"/>
      <c r="KF14" s="325"/>
      <c r="KG14" s="325"/>
      <c r="KH14" s="325"/>
      <c r="KI14" s="325"/>
      <c r="KJ14" s="325"/>
      <c r="KK14" s="325"/>
      <c r="KL14" s="325"/>
      <c r="KM14" s="325"/>
      <c r="KN14" s="325"/>
      <c r="KO14" s="325"/>
      <c r="KP14" s="325"/>
      <c r="KQ14" s="325"/>
      <c r="KR14" s="325"/>
      <c r="KS14" s="325"/>
      <c r="KT14" s="325"/>
      <c r="KU14" s="325"/>
      <c r="KV14" s="325"/>
      <c r="KW14" s="325"/>
      <c r="KX14" s="325"/>
      <c r="KY14" s="325"/>
      <c r="KZ14" s="325"/>
      <c r="LA14" s="325"/>
      <c r="LB14" s="325"/>
      <c r="LC14" s="325"/>
      <c r="LD14" s="325"/>
      <c r="LE14" s="325"/>
      <c r="LF14" s="325"/>
      <c r="LG14" s="325"/>
      <c r="LH14" s="325"/>
      <c r="LI14" s="325"/>
      <c r="LJ14" s="325"/>
      <c r="LK14" s="325"/>
      <c r="LL14" s="325"/>
      <c r="LM14" s="325"/>
      <c r="LN14" s="325"/>
      <c r="LO14" s="325"/>
      <c r="LP14" s="325"/>
      <c r="LQ14" s="325"/>
      <c r="LR14" s="325"/>
      <c r="LS14" s="325"/>
      <c r="LT14" s="325"/>
      <c r="LU14" s="325"/>
      <c r="LV14" s="325"/>
      <c r="LW14" s="325"/>
      <c r="LX14" s="325"/>
      <c r="LY14" s="325"/>
      <c r="LZ14" s="325"/>
      <c r="MA14" s="325"/>
      <c r="MB14" s="325"/>
      <c r="MC14" s="325"/>
      <c r="MD14" s="325"/>
      <c r="ME14" s="325"/>
      <c r="MF14" s="325"/>
      <c r="MG14" s="325"/>
      <c r="MH14" s="325"/>
      <c r="MI14" s="325"/>
      <c r="MJ14" s="325"/>
      <c r="MK14" s="325"/>
      <c r="ML14" s="325"/>
      <c r="MM14" s="325"/>
      <c r="MN14" s="325"/>
      <c r="MO14" s="325"/>
      <c r="MP14" s="325"/>
      <c r="MQ14" s="325"/>
      <c r="MR14" s="325"/>
      <c r="MS14" s="325"/>
      <c r="MT14" s="325"/>
      <c r="MU14" s="325"/>
      <c r="MV14" s="325"/>
      <c r="MW14" s="325"/>
      <c r="MX14" s="325"/>
      <c r="MY14" s="325"/>
      <c r="MZ14" s="325"/>
      <c r="NA14" s="325"/>
      <c r="NB14" s="325"/>
      <c r="NC14" s="325"/>
      <c r="ND14" s="325"/>
      <c r="NE14" s="325"/>
      <c r="NF14" s="325"/>
      <c r="NG14" s="325"/>
      <c r="NH14" s="325"/>
      <c r="NI14" s="325"/>
      <c r="NJ14" s="325"/>
      <c r="NK14" s="325"/>
      <c r="NL14" s="325"/>
      <c r="NM14" s="325"/>
      <c r="NN14" s="325"/>
      <c r="NO14" s="325"/>
      <c r="NP14" s="325"/>
      <c r="NQ14" s="325"/>
      <c r="NR14" s="325"/>
      <c r="NS14" s="325"/>
      <c r="NT14" s="325"/>
      <c r="NU14" s="325"/>
      <c r="NV14" s="325"/>
      <c r="NW14" s="325"/>
      <c r="NX14" s="325"/>
      <c r="NY14" s="325"/>
      <c r="NZ14" s="325"/>
      <c r="OA14" s="325"/>
      <c r="OB14" s="325"/>
      <c r="OC14" s="325"/>
      <c r="OD14" s="325"/>
      <c r="OE14" s="325"/>
      <c r="OF14" s="325"/>
      <c r="OG14" s="325"/>
      <c r="OH14" s="325"/>
      <c r="OI14" s="325"/>
      <c r="OJ14" s="325"/>
      <c r="OK14" s="325"/>
      <c r="OL14" s="325"/>
      <c r="OM14" s="325"/>
      <c r="ON14" s="325"/>
      <c r="OO14" s="325"/>
      <c r="OP14" s="325"/>
      <c r="OQ14" s="325"/>
      <c r="OR14" s="325"/>
      <c r="OS14" s="325"/>
      <c r="OT14" s="325"/>
      <c r="OU14" s="325"/>
      <c r="OV14" s="325"/>
      <c r="OW14" s="325"/>
      <c r="OX14" s="325"/>
      <c r="OY14" s="325"/>
      <c r="OZ14" s="325"/>
      <c r="PA14" s="325"/>
      <c r="PB14" s="325"/>
      <c r="PC14" s="325"/>
      <c r="PD14" s="325"/>
      <c r="PE14" s="325"/>
      <c r="PF14" s="325"/>
      <c r="PG14" s="325"/>
      <c r="PH14" s="325"/>
      <c r="PI14" s="325"/>
      <c r="PJ14" s="325"/>
      <c r="PK14" s="325"/>
      <c r="PL14" s="325"/>
      <c r="PM14" s="325"/>
      <c r="PN14" s="325"/>
      <c r="PO14" s="325"/>
      <c r="PP14" s="325"/>
      <c r="PQ14" s="325"/>
      <c r="PR14" s="325"/>
      <c r="PS14" s="325"/>
      <c r="PT14" s="325"/>
      <c r="PU14" s="325"/>
      <c r="PV14" s="325"/>
      <c r="PW14" s="325"/>
      <c r="PX14" s="325"/>
      <c r="PY14" s="325"/>
      <c r="PZ14" s="325"/>
      <c r="QA14" s="325"/>
      <c r="QB14" s="325"/>
      <c r="QC14" s="325"/>
      <c r="QD14" s="325"/>
      <c r="QE14" s="325"/>
      <c r="QF14" s="325"/>
      <c r="QG14" s="325"/>
      <c r="QH14" s="325"/>
      <c r="QI14" s="325"/>
      <c r="QJ14" s="325"/>
      <c r="QK14" s="325"/>
      <c r="QL14" s="325"/>
      <c r="QM14" s="325"/>
      <c r="QN14" s="325"/>
      <c r="QO14" s="325"/>
      <c r="QP14" s="325"/>
      <c r="QQ14" s="325"/>
      <c r="QR14" s="325"/>
      <c r="QS14" s="325"/>
      <c r="QT14" s="325"/>
      <c r="QU14" s="325"/>
      <c r="QV14" s="325"/>
      <c r="QW14" s="325"/>
      <c r="QX14" s="325"/>
      <c r="QY14" s="325"/>
      <c r="QZ14" s="325"/>
      <c r="RA14" s="325"/>
      <c r="RB14" s="325"/>
      <c r="RC14" s="325"/>
      <c r="RD14" s="325"/>
      <c r="RE14" s="325"/>
      <c r="RF14" s="325"/>
      <c r="RG14" s="325"/>
      <c r="RH14" s="325"/>
      <c r="RI14" s="325"/>
      <c r="RJ14" s="325"/>
      <c r="RK14" s="325"/>
      <c r="RL14" s="325"/>
      <c r="RM14" s="325"/>
      <c r="RN14" s="325"/>
      <c r="RO14" s="325"/>
      <c r="RP14" s="325"/>
      <c r="RQ14" s="325"/>
      <c r="RR14" s="325"/>
      <c r="RS14" s="325"/>
      <c r="RT14" s="325"/>
      <c r="RU14" s="325"/>
      <c r="RV14" s="325"/>
      <c r="RW14" s="325"/>
      <c r="RX14" s="325"/>
      <c r="RY14" s="325"/>
      <c r="RZ14" s="325"/>
      <c r="SA14" s="325"/>
      <c r="SB14" s="325"/>
      <c r="SC14" s="325"/>
      <c r="SD14" s="325"/>
      <c r="SE14" s="325"/>
      <c r="SF14" s="325"/>
      <c r="SG14" s="325"/>
      <c r="SH14" s="325"/>
      <c r="SI14" s="325"/>
      <c r="SJ14" s="325"/>
      <c r="SK14" s="325"/>
      <c r="SL14" s="325"/>
      <c r="SM14" s="325"/>
      <c r="SN14" s="325"/>
      <c r="SO14" s="325"/>
      <c r="SP14" s="325"/>
      <c r="SQ14" s="325"/>
      <c r="SR14" s="325"/>
      <c r="SS14" s="325"/>
      <c r="ST14" s="325"/>
      <c r="SU14" s="325"/>
      <c r="SV14" s="325"/>
      <c r="SW14" s="325"/>
      <c r="SX14" s="325"/>
      <c r="SY14" s="325"/>
      <c r="SZ14" s="325"/>
      <c r="TA14" s="325"/>
      <c r="TB14" s="325"/>
      <c r="TC14" s="325"/>
      <c r="TD14" s="325"/>
      <c r="TE14" s="325"/>
      <c r="TF14" s="325"/>
      <c r="TG14" s="325"/>
      <c r="TH14" s="325"/>
      <c r="TI14" s="325"/>
      <c r="TJ14" s="325"/>
      <c r="TK14" s="325"/>
      <c r="TL14" s="325"/>
      <c r="TM14" s="325"/>
      <c r="TN14" s="325"/>
      <c r="TO14" s="325"/>
      <c r="TP14" s="325"/>
      <c r="TQ14" s="325"/>
      <c r="TR14" s="325"/>
      <c r="TS14" s="325"/>
      <c r="TT14" s="325"/>
      <c r="TU14" s="325"/>
      <c r="TV14" s="325"/>
      <c r="TW14" s="325"/>
      <c r="TX14" s="325"/>
      <c r="TY14" s="325"/>
      <c r="TZ14" s="325"/>
      <c r="UA14" s="325"/>
      <c r="UB14" s="325"/>
      <c r="UC14" s="325"/>
      <c r="UD14" s="325"/>
      <c r="UE14" s="325"/>
      <c r="UF14" s="325"/>
      <c r="UG14" s="325"/>
      <c r="UH14" s="325"/>
      <c r="UI14" s="325"/>
      <c r="UJ14" s="325"/>
      <c r="UK14" s="325"/>
      <c r="UL14" s="325"/>
      <c r="UM14" s="325"/>
      <c r="UN14" s="325"/>
      <c r="UO14" s="325"/>
      <c r="UP14" s="325"/>
      <c r="UQ14" s="325"/>
      <c r="UR14" s="325"/>
      <c r="US14" s="325"/>
      <c r="UT14" s="325"/>
      <c r="UU14" s="325"/>
      <c r="UV14" s="325"/>
      <c r="UW14" s="325"/>
      <c r="UX14" s="325"/>
      <c r="UY14" s="325"/>
      <c r="UZ14" s="325"/>
      <c r="VA14" s="325"/>
      <c r="VB14" s="325"/>
      <c r="VC14" s="325"/>
      <c r="VD14" s="325"/>
      <c r="VE14" s="325"/>
      <c r="VF14" s="325"/>
      <c r="VG14" s="325"/>
      <c r="VH14" s="325"/>
      <c r="VI14" s="325"/>
      <c r="VJ14" s="325"/>
      <c r="VK14" s="325"/>
      <c r="VL14" s="325"/>
      <c r="VM14" s="325"/>
      <c r="VN14" s="325"/>
      <c r="VO14" s="325"/>
      <c r="VP14" s="325"/>
      <c r="VQ14" s="325"/>
      <c r="VR14" s="325"/>
      <c r="VS14" s="325"/>
      <c r="VT14" s="325"/>
      <c r="VU14" s="325"/>
      <c r="VV14" s="325"/>
      <c r="VW14" s="325"/>
      <c r="VX14" s="325"/>
      <c r="VY14" s="325"/>
      <c r="VZ14" s="325"/>
      <c r="WA14" s="325"/>
      <c r="WB14" s="325"/>
      <c r="WC14" s="325"/>
      <c r="WD14" s="325"/>
      <c r="WE14" s="325"/>
      <c r="WF14" s="325"/>
      <c r="WG14" s="325"/>
      <c r="WH14" s="325"/>
      <c r="WI14" s="325"/>
      <c r="WJ14" s="325"/>
      <c r="WK14" s="325"/>
      <c r="WL14" s="325"/>
      <c r="WM14" s="325"/>
      <c r="WN14" s="325"/>
      <c r="WO14" s="325"/>
      <c r="WP14" s="325"/>
      <c r="WQ14" s="325"/>
      <c r="WR14" s="325"/>
      <c r="WS14" s="325"/>
      <c r="WT14" s="325"/>
      <c r="WU14" s="325"/>
      <c r="WV14" s="325"/>
      <c r="WW14" s="325"/>
      <c r="WX14" s="325"/>
      <c r="WY14" s="325"/>
      <c r="WZ14" s="325"/>
      <c r="XA14" s="325"/>
      <c r="XB14" s="325"/>
      <c r="XC14" s="325"/>
      <c r="XD14" s="325"/>
      <c r="XE14" s="325"/>
      <c r="XF14" s="325"/>
      <c r="XG14" s="325"/>
      <c r="XH14" s="325"/>
      <c r="XI14" s="325"/>
      <c r="XJ14" s="325"/>
      <c r="XK14" s="325"/>
      <c r="XL14" s="325"/>
      <c r="XM14" s="325"/>
      <c r="XN14" s="325"/>
      <c r="XO14" s="325"/>
      <c r="XP14" s="325"/>
      <c r="XQ14" s="325"/>
      <c r="XR14" s="325"/>
      <c r="XS14" s="325"/>
      <c r="XT14" s="325"/>
      <c r="XU14" s="325"/>
      <c r="XV14" s="325"/>
      <c r="XW14" s="325"/>
      <c r="XX14" s="325"/>
      <c r="XY14" s="325"/>
      <c r="XZ14" s="325"/>
      <c r="YA14" s="325"/>
      <c r="YB14" s="325"/>
      <c r="YC14" s="325"/>
      <c r="YD14" s="325"/>
      <c r="YE14" s="325"/>
      <c r="YF14" s="325"/>
      <c r="YG14" s="325"/>
      <c r="YH14" s="325"/>
      <c r="YI14" s="325"/>
      <c r="YJ14" s="325"/>
      <c r="YK14" s="325"/>
      <c r="YL14" s="325"/>
      <c r="YM14" s="325"/>
      <c r="YN14" s="325"/>
      <c r="YO14" s="325"/>
      <c r="YP14" s="325"/>
      <c r="YQ14" s="325"/>
      <c r="YR14" s="325"/>
      <c r="YS14" s="325"/>
      <c r="YT14" s="325"/>
      <c r="YU14" s="325"/>
      <c r="YV14" s="325"/>
      <c r="YW14" s="325"/>
      <c r="YX14" s="325"/>
      <c r="YY14" s="325"/>
      <c r="YZ14" s="325"/>
      <c r="ZA14" s="325"/>
      <c r="ZB14" s="325"/>
      <c r="ZC14" s="325"/>
      <c r="ZD14" s="325"/>
      <c r="ZE14" s="325"/>
      <c r="ZF14" s="325"/>
      <c r="ZG14" s="325"/>
      <c r="ZH14" s="325"/>
      <c r="ZI14" s="325"/>
      <c r="ZJ14" s="325"/>
      <c r="ZK14" s="325"/>
      <c r="ZL14" s="325"/>
      <c r="ZM14" s="325"/>
      <c r="ZN14" s="325"/>
      <c r="ZO14" s="325"/>
      <c r="ZP14" s="325"/>
      <c r="ZQ14" s="325"/>
      <c r="ZR14" s="325"/>
      <c r="ZS14" s="325"/>
      <c r="ZT14" s="325"/>
      <c r="ZU14" s="325"/>
      <c r="ZV14" s="325"/>
      <c r="ZW14" s="325"/>
      <c r="ZX14" s="325"/>
      <c r="ZY14" s="325"/>
      <c r="ZZ14" s="325"/>
      <c r="AAA14" s="325"/>
      <c r="AAB14" s="325"/>
      <c r="AAC14" s="325"/>
      <c r="AAD14" s="325"/>
      <c r="AAE14" s="325"/>
      <c r="AAF14" s="325"/>
      <c r="AAG14" s="325"/>
      <c r="AAH14" s="325"/>
      <c r="AAI14" s="325"/>
      <c r="AAJ14" s="325"/>
      <c r="AAK14" s="325"/>
      <c r="AAL14" s="325"/>
      <c r="AAM14" s="325"/>
      <c r="AAN14" s="325"/>
      <c r="AAO14" s="325"/>
      <c r="AAP14" s="325"/>
      <c r="AAQ14" s="325"/>
      <c r="AAR14" s="325"/>
      <c r="AAS14" s="325"/>
      <c r="AAT14" s="325"/>
      <c r="AAU14" s="325"/>
      <c r="AAV14" s="325"/>
      <c r="AAW14" s="325"/>
      <c r="AAX14" s="325"/>
      <c r="AAY14" s="325"/>
      <c r="AAZ14" s="325"/>
      <c r="ABA14" s="325"/>
      <c r="ABB14" s="325"/>
      <c r="ABC14" s="325"/>
      <c r="ABD14" s="325"/>
      <c r="ABE14" s="325"/>
      <c r="ABF14" s="325"/>
      <c r="ABG14" s="325"/>
      <c r="ABH14" s="325"/>
      <c r="ABI14" s="325"/>
      <c r="ABJ14" s="325"/>
      <c r="ABK14" s="325"/>
      <c r="ABL14" s="325"/>
      <c r="ABM14" s="325"/>
      <c r="ABN14" s="325"/>
      <c r="ABO14" s="325"/>
      <c r="ABP14" s="325"/>
      <c r="ABQ14" s="325"/>
      <c r="ABR14" s="325"/>
      <c r="ABS14" s="325"/>
      <c r="ABT14" s="325"/>
      <c r="ABU14" s="325"/>
      <c r="ABV14" s="325"/>
      <c r="ABW14" s="325"/>
      <c r="ABX14" s="325"/>
      <c r="ABY14" s="325"/>
      <c r="ABZ14" s="325"/>
      <c r="ACA14" s="325"/>
      <c r="ACB14" s="325"/>
      <c r="ACC14" s="325"/>
      <c r="ACD14" s="325"/>
      <c r="ACE14" s="325"/>
      <c r="ACF14" s="325"/>
      <c r="ACG14" s="325"/>
      <c r="ACH14" s="325"/>
      <c r="ACI14" s="325"/>
      <c r="ACJ14" s="325"/>
      <c r="ACK14" s="325"/>
      <c r="ACL14" s="325"/>
      <c r="ACM14" s="325"/>
      <c r="ACN14" s="325"/>
      <c r="ACO14" s="325"/>
      <c r="ACP14" s="325"/>
      <c r="ACQ14" s="325"/>
      <c r="ACR14" s="325"/>
      <c r="ACS14" s="325"/>
      <c r="ACT14" s="325"/>
      <c r="ACU14" s="325"/>
      <c r="ACV14" s="325"/>
      <c r="ACW14" s="325"/>
      <c r="ACX14" s="325"/>
      <c r="ACY14" s="325"/>
      <c r="ACZ14" s="325"/>
      <c r="ADA14" s="325"/>
      <c r="ADB14" s="325"/>
      <c r="ADC14" s="325"/>
      <c r="ADD14" s="325"/>
      <c r="ADE14" s="325"/>
      <c r="ADF14" s="325"/>
      <c r="ADG14" s="325"/>
      <c r="ADH14" s="325"/>
      <c r="ADI14" s="325"/>
      <c r="ADJ14" s="325"/>
      <c r="ADK14" s="325"/>
      <c r="ADL14" s="325"/>
      <c r="ADM14" s="325"/>
      <c r="ADN14" s="325"/>
      <c r="ADO14" s="325"/>
      <c r="ADP14" s="325"/>
      <c r="ADQ14" s="325"/>
      <c r="ADR14" s="325"/>
      <c r="ADS14" s="325"/>
      <c r="ADT14" s="325"/>
      <c r="ADU14" s="325"/>
      <c r="ADV14" s="325"/>
      <c r="ADW14" s="325"/>
      <c r="ADX14" s="325"/>
      <c r="ADY14" s="325"/>
      <c r="ADZ14" s="325"/>
      <c r="AEA14" s="325"/>
      <c r="AEB14" s="325"/>
      <c r="AEC14" s="325"/>
      <c r="AED14" s="325"/>
    </row>
    <row r="15" spans="1:810" s="515" customFormat="1" ht="43.5" customHeight="1">
      <c r="A15" s="358" t="s">
        <v>3358</v>
      </c>
      <c r="B15" s="516" t="s">
        <v>2320</v>
      </c>
      <c r="C15" s="517" t="s">
        <v>2321</v>
      </c>
      <c r="D15" s="518" t="s">
        <v>22</v>
      </c>
      <c r="E15" s="518"/>
      <c r="F15" s="518" t="s">
        <v>22</v>
      </c>
      <c r="G15" s="517"/>
      <c r="H15" s="518" t="s">
        <v>2322</v>
      </c>
      <c r="I15" s="774" t="s">
        <v>1579</v>
      </c>
      <c r="J15" s="518" t="s">
        <v>3233</v>
      </c>
      <c r="K15" s="394" t="s">
        <v>1916</v>
      </c>
      <c r="L15" s="518"/>
      <c r="M15" s="396"/>
      <c r="N15" s="396" t="s">
        <v>1607</v>
      </c>
      <c r="O15" s="396" t="s">
        <v>1608</v>
      </c>
      <c r="P15" s="518"/>
      <c r="Q15" s="518"/>
      <c r="R15" s="517"/>
      <c r="S15" s="518"/>
      <c r="T15" s="517"/>
      <c r="U15" s="518"/>
      <c r="V15" s="518"/>
      <c r="W15" s="517"/>
      <c r="X15" s="517"/>
      <c r="Y15" s="517"/>
      <c r="Z15" s="396"/>
      <c r="AA15" s="519"/>
      <c r="AB15" s="396"/>
      <c r="AC15" s="396"/>
      <c r="AD15" s="519"/>
      <c r="AE15" s="517"/>
      <c r="AF15" s="517"/>
      <c r="AG15" s="517"/>
      <c r="AH15" s="517"/>
      <c r="AI15" s="517"/>
      <c r="AJ15" s="517"/>
      <c r="AK15" s="396"/>
      <c r="AL15" s="396"/>
      <c r="AM15" s="517"/>
      <c r="AN15" s="519"/>
      <c r="AO15" s="519"/>
      <c r="AP15" s="519"/>
      <c r="AQ15" s="518"/>
      <c r="AR15" s="518"/>
      <c r="AS15" s="518"/>
      <c r="AT15" s="518"/>
      <c r="AU15" s="517"/>
      <c r="AV15" s="518"/>
      <c r="AW15" s="520"/>
      <c r="AX15" s="518"/>
      <c r="AY15" s="521" t="s">
        <v>3143</v>
      </c>
      <c r="AZ15" s="325"/>
      <c r="BA15" s="325"/>
      <c r="BB15" s="325"/>
      <c r="BC15" s="325"/>
      <c r="BD15" s="325"/>
      <c r="BE15" s="325"/>
      <c r="BF15" s="325"/>
      <c r="BG15" s="325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5"/>
      <c r="BS15" s="325"/>
      <c r="BT15" s="325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5"/>
      <c r="CF15" s="325"/>
      <c r="CG15" s="325"/>
      <c r="CH15" s="325"/>
      <c r="CI15" s="325"/>
      <c r="CJ15" s="325"/>
      <c r="CK15" s="325"/>
      <c r="CL15" s="325"/>
      <c r="CM15" s="325"/>
      <c r="CN15" s="325"/>
      <c r="CO15" s="325"/>
      <c r="CP15" s="325"/>
      <c r="CQ15" s="325"/>
      <c r="CR15" s="325"/>
      <c r="CS15" s="325"/>
      <c r="CT15" s="325"/>
      <c r="CU15" s="325"/>
      <c r="CV15" s="325"/>
      <c r="CW15" s="325"/>
      <c r="CX15" s="325"/>
      <c r="CY15" s="325"/>
      <c r="CZ15" s="325"/>
      <c r="DA15" s="325"/>
      <c r="DB15" s="325"/>
      <c r="DC15" s="325"/>
      <c r="DD15" s="325"/>
      <c r="DE15" s="325"/>
      <c r="DF15" s="325"/>
      <c r="DG15" s="325"/>
      <c r="DH15" s="325"/>
      <c r="DI15" s="325"/>
      <c r="DJ15" s="325"/>
      <c r="DK15" s="325"/>
      <c r="DL15" s="325"/>
      <c r="DM15" s="325"/>
      <c r="DN15" s="325"/>
      <c r="DO15" s="325"/>
      <c r="DP15" s="325"/>
      <c r="DQ15" s="325"/>
      <c r="DR15" s="325"/>
      <c r="DS15" s="325"/>
      <c r="DT15" s="325"/>
      <c r="DU15" s="325"/>
      <c r="DV15" s="325"/>
      <c r="DW15" s="325"/>
      <c r="DX15" s="325"/>
      <c r="DY15" s="325"/>
      <c r="DZ15" s="325"/>
      <c r="EA15" s="325"/>
      <c r="EB15" s="325"/>
      <c r="EC15" s="325"/>
      <c r="ED15" s="325"/>
      <c r="EE15" s="325"/>
      <c r="EF15" s="325"/>
      <c r="EG15" s="325"/>
      <c r="EH15" s="325"/>
      <c r="EI15" s="325"/>
      <c r="EJ15" s="325"/>
      <c r="EK15" s="325"/>
      <c r="EL15" s="325"/>
      <c r="EM15" s="325"/>
      <c r="EN15" s="325"/>
      <c r="EO15" s="325"/>
      <c r="EP15" s="325"/>
      <c r="EQ15" s="325"/>
      <c r="ER15" s="325"/>
      <c r="ES15" s="325"/>
      <c r="ET15" s="325"/>
      <c r="EU15" s="325"/>
      <c r="EV15" s="325"/>
      <c r="EW15" s="325"/>
      <c r="EX15" s="325"/>
      <c r="EY15" s="325"/>
      <c r="EZ15" s="325"/>
      <c r="FA15" s="325"/>
      <c r="FB15" s="325"/>
      <c r="FC15" s="325"/>
      <c r="FD15" s="325"/>
      <c r="FE15" s="325"/>
      <c r="FF15" s="325"/>
      <c r="FG15" s="325"/>
      <c r="FH15" s="325"/>
      <c r="FI15" s="325"/>
      <c r="FJ15" s="325"/>
      <c r="FK15" s="325"/>
      <c r="FL15" s="325"/>
      <c r="FM15" s="325"/>
      <c r="FN15" s="325"/>
      <c r="FO15" s="325"/>
      <c r="FP15" s="325"/>
      <c r="FQ15" s="325"/>
      <c r="FR15" s="325"/>
      <c r="FS15" s="325"/>
      <c r="FT15" s="325"/>
      <c r="FU15" s="325"/>
      <c r="FV15" s="325"/>
      <c r="FW15" s="325"/>
      <c r="FX15" s="325"/>
      <c r="FY15" s="325"/>
      <c r="FZ15" s="325"/>
      <c r="GA15" s="325"/>
      <c r="GB15" s="325"/>
      <c r="GC15" s="325"/>
      <c r="GD15" s="325"/>
      <c r="GE15" s="325"/>
      <c r="GF15" s="325"/>
      <c r="GG15" s="325"/>
      <c r="GH15" s="325"/>
      <c r="GI15" s="325"/>
      <c r="GJ15" s="325"/>
      <c r="GK15" s="325"/>
      <c r="GL15" s="325"/>
      <c r="GM15" s="325"/>
      <c r="GN15" s="325"/>
      <c r="GO15" s="325"/>
      <c r="GP15" s="325"/>
      <c r="GQ15" s="325"/>
      <c r="GR15" s="325"/>
      <c r="GS15" s="325"/>
      <c r="GT15" s="325"/>
      <c r="GU15" s="325"/>
      <c r="GV15" s="325"/>
      <c r="GW15" s="325"/>
      <c r="GX15" s="325"/>
      <c r="GY15" s="325"/>
      <c r="GZ15" s="325"/>
      <c r="HA15" s="325"/>
      <c r="HB15" s="325"/>
      <c r="HC15" s="325"/>
      <c r="HD15" s="325"/>
      <c r="HE15" s="325"/>
      <c r="HF15" s="325"/>
      <c r="HG15" s="325"/>
      <c r="HH15" s="325"/>
      <c r="HI15" s="325"/>
      <c r="HJ15" s="325"/>
      <c r="HK15" s="325"/>
      <c r="HL15" s="325"/>
      <c r="HM15" s="325"/>
      <c r="HN15" s="325"/>
      <c r="HO15" s="325"/>
      <c r="HP15" s="325"/>
      <c r="HQ15" s="325"/>
      <c r="HR15" s="325"/>
      <c r="HS15" s="325"/>
      <c r="HT15" s="325"/>
      <c r="HU15" s="325"/>
      <c r="HV15" s="325"/>
      <c r="HW15" s="325"/>
      <c r="HX15" s="325"/>
      <c r="HY15" s="325"/>
      <c r="HZ15" s="325"/>
      <c r="IA15" s="325"/>
      <c r="IB15" s="325"/>
      <c r="IC15" s="325"/>
      <c r="ID15" s="325"/>
      <c r="IE15" s="325"/>
      <c r="IF15" s="325"/>
      <c r="IG15" s="325"/>
      <c r="IH15" s="325"/>
      <c r="II15" s="325"/>
      <c r="IJ15" s="325"/>
      <c r="IK15" s="325"/>
      <c r="IL15" s="325"/>
      <c r="IM15" s="325"/>
      <c r="IN15" s="325"/>
      <c r="IO15" s="325"/>
      <c r="IP15" s="325"/>
      <c r="IQ15" s="325"/>
      <c r="IR15" s="325"/>
      <c r="IS15" s="325"/>
      <c r="IT15" s="325"/>
      <c r="IU15" s="325"/>
      <c r="IV15" s="325"/>
      <c r="IW15" s="325"/>
      <c r="IX15" s="325"/>
      <c r="IY15" s="325"/>
      <c r="IZ15" s="325"/>
      <c r="JA15" s="325"/>
      <c r="JB15" s="325"/>
      <c r="JC15" s="325"/>
      <c r="JD15" s="325"/>
      <c r="JE15" s="325"/>
      <c r="JF15" s="325"/>
      <c r="JG15" s="325"/>
      <c r="JH15" s="325"/>
      <c r="JI15" s="325"/>
      <c r="JJ15" s="325"/>
      <c r="JK15" s="325"/>
      <c r="JL15" s="325"/>
      <c r="JM15" s="325"/>
      <c r="JN15" s="325"/>
      <c r="JO15" s="325"/>
      <c r="JP15" s="325"/>
      <c r="JQ15" s="325"/>
      <c r="JR15" s="325"/>
      <c r="JS15" s="325"/>
      <c r="JT15" s="325"/>
      <c r="JU15" s="325"/>
      <c r="JV15" s="325"/>
      <c r="JW15" s="325"/>
      <c r="JX15" s="325"/>
      <c r="JY15" s="325"/>
      <c r="JZ15" s="325"/>
      <c r="KA15" s="325"/>
      <c r="KB15" s="325"/>
      <c r="KC15" s="325"/>
      <c r="KD15" s="325"/>
      <c r="KE15" s="325"/>
      <c r="KF15" s="325"/>
      <c r="KG15" s="325"/>
      <c r="KH15" s="325"/>
      <c r="KI15" s="325"/>
      <c r="KJ15" s="325"/>
      <c r="KK15" s="325"/>
      <c r="KL15" s="325"/>
      <c r="KM15" s="325"/>
      <c r="KN15" s="325"/>
      <c r="KO15" s="325"/>
      <c r="KP15" s="325"/>
      <c r="KQ15" s="325"/>
      <c r="KR15" s="325"/>
      <c r="KS15" s="325"/>
      <c r="KT15" s="325"/>
      <c r="KU15" s="325"/>
      <c r="KV15" s="325"/>
      <c r="KW15" s="325"/>
      <c r="KX15" s="325"/>
      <c r="KY15" s="325"/>
      <c r="KZ15" s="325"/>
      <c r="LA15" s="325"/>
      <c r="LB15" s="325"/>
      <c r="LC15" s="325"/>
      <c r="LD15" s="325"/>
      <c r="LE15" s="325"/>
      <c r="LF15" s="325"/>
      <c r="LG15" s="325"/>
      <c r="LH15" s="325"/>
      <c r="LI15" s="325"/>
      <c r="LJ15" s="325"/>
      <c r="LK15" s="325"/>
      <c r="LL15" s="325"/>
      <c r="LM15" s="325"/>
      <c r="LN15" s="325"/>
      <c r="LO15" s="325"/>
      <c r="LP15" s="325"/>
      <c r="LQ15" s="325"/>
      <c r="LR15" s="325"/>
      <c r="LS15" s="325"/>
      <c r="LT15" s="325"/>
      <c r="LU15" s="325"/>
      <c r="LV15" s="325"/>
      <c r="LW15" s="325"/>
      <c r="LX15" s="325"/>
      <c r="LY15" s="325"/>
      <c r="LZ15" s="325"/>
      <c r="MA15" s="325"/>
      <c r="MB15" s="325"/>
      <c r="MC15" s="325"/>
      <c r="MD15" s="325"/>
      <c r="ME15" s="325"/>
      <c r="MF15" s="325"/>
      <c r="MG15" s="325"/>
      <c r="MH15" s="325"/>
      <c r="MI15" s="325"/>
      <c r="MJ15" s="325"/>
      <c r="MK15" s="325"/>
      <c r="ML15" s="325"/>
      <c r="MM15" s="325"/>
      <c r="MN15" s="325"/>
      <c r="MO15" s="325"/>
      <c r="MP15" s="325"/>
      <c r="MQ15" s="325"/>
      <c r="MR15" s="325"/>
      <c r="MS15" s="325"/>
      <c r="MT15" s="325"/>
      <c r="MU15" s="325"/>
      <c r="MV15" s="325"/>
      <c r="MW15" s="325"/>
      <c r="MX15" s="325"/>
      <c r="MY15" s="325"/>
      <c r="MZ15" s="325"/>
      <c r="NA15" s="325"/>
      <c r="NB15" s="325"/>
      <c r="NC15" s="325"/>
      <c r="ND15" s="325"/>
      <c r="NE15" s="325"/>
      <c r="NF15" s="325"/>
      <c r="NG15" s="325"/>
      <c r="NH15" s="325"/>
      <c r="NI15" s="325"/>
      <c r="NJ15" s="325"/>
      <c r="NK15" s="325"/>
      <c r="NL15" s="325"/>
      <c r="NM15" s="325"/>
      <c r="NN15" s="325"/>
      <c r="NO15" s="325"/>
      <c r="NP15" s="325"/>
      <c r="NQ15" s="325"/>
      <c r="NR15" s="325"/>
      <c r="NS15" s="325"/>
      <c r="NT15" s="325"/>
      <c r="NU15" s="325"/>
      <c r="NV15" s="325"/>
      <c r="NW15" s="325"/>
      <c r="NX15" s="325"/>
      <c r="NY15" s="325"/>
      <c r="NZ15" s="325"/>
      <c r="OA15" s="325"/>
      <c r="OB15" s="325"/>
      <c r="OC15" s="325"/>
      <c r="OD15" s="325"/>
      <c r="OE15" s="325"/>
      <c r="OF15" s="325"/>
      <c r="OG15" s="325"/>
      <c r="OH15" s="325"/>
      <c r="OI15" s="325"/>
      <c r="OJ15" s="325"/>
      <c r="OK15" s="325"/>
      <c r="OL15" s="325"/>
      <c r="OM15" s="325"/>
      <c r="ON15" s="325"/>
      <c r="OO15" s="325"/>
      <c r="OP15" s="325"/>
      <c r="OQ15" s="325"/>
      <c r="OR15" s="325"/>
      <c r="OS15" s="325"/>
      <c r="OT15" s="325"/>
      <c r="OU15" s="325"/>
      <c r="OV15" s="325"/>
      <c r="OW15" s="325"/>
      <c r="OX15" s="325"/>
      <c r="OY15" s="325"/>
      <c r="OZ15" s="325"/>
      <c r="PA15" s="325"/>
      <c r="PB15" s="325"/>
      <c r="PC15" s="325"/>
      <c r="PD15" s="325"/>
      <c r="PE15" s="325"/>
      <c r="PF15" s="325"/>
      <c r="PG15" s="325"/>
      <c r="PH15" s="325"/>
      <c r="PI15" s="325"/>
      <c r="PJ15" s="325"/>
      <c r="PK15" s="325"/>
      <c r="PL15" s="325"/>
      <c r="PM15" s="325"/>
      <c r="PN15" s="325"/>
      <c r="PO15" s="325"/>
      <c r="PP15" s="325"/>
      <c r="PQ15" s="325"/>
      <c r="PR15" s="325"/>
      <c r="PS15" s="325"/>
      <c r="PT15" s="325"/>
      <c r="PU15" s="325"/>
      <c r="PV15" s="325"/>
      <c r="PW15" s="325"/>
      <c r="PX15" s="325"/>
      <c r="PY15" s="325"/>
      <c r="PZ15" s="325"/>
      <c r="QA15" s="325"/>
      <c r="QB15" s="325"/>
      <c r="QC15" s="325"/>
      <c r="QD15" s="325"/>
      <c r="QE15" s="325"/>
      <c r="QF15" s="325"/>
      <c r="QG15" s="325"/>
      <c r="QH15" s="325"/>
      <c r="QI15" s="325"/>
      <c r="QJ15" s="325"/>
      <c r="QK15" s="325"/>
      <c r="QL15" s="325"/>
      <c r="QM15" s="325"/>
      <c r="QN15" s="325"/>
      <c r="QO15" s="325"/>
      <c r="QP15" s="325"/>
      <c r="QQ15" s="325"/>
      <c r="QR15" s="325"/>
      <c r="QS15" s="325"/>
      <c r="QT15" s="325"/>
      <c r="QU15" s="325"/>
      <c r="QV15" s="325"/>
      <c r="QW15" s="325"/>
      <c r="QX15" s="325"/>
      <c r="QY15" s="325"/>
      <c r="QZ15" s="325"/>
      <c r="RA15" s="325"/>
      <c r="RB15" s="325"/>
      <c r="RC15" s="325"/>
      <c r="RD15" s="325"/>
      <c r="RE15" s="325"/>
      <c r="RF15" s="325"/>
      <c r="RG15" s="325"/>
      <c r="RH15" s="325"/>
      <c r="RI15" s="325"/>
      <c r="RJ15" s="325"/>
      <c r="RK15" s="325"/>
      <c r="RL15" s="325"/>
      <c r="RM15" s="325"/>
      <c r="RN15" s="325"/>
      <c r="RO15" s="325"/>
      <c r="RP15" s="325"/>
      <c r="RQ15" s="325"/>
      <c r="RR15" s="325"/>
      <c r="RS15" s="325"/>
      <c r="RT15" s="325"/>
      <c r="RU15" s="325"/>
      <c r="RV15" s="325"/>
      <c r="RW15" s="325"/>
      <c r="RX15" s="325"/>
      <c r="RY15" s="325"/>
      <c r="RZ15" s="325"/>
      <c r="SA15" s="325"/>
      <c r="SB15" s="325"/>
      <c r="SC15" s="325"/>
      <c r="SD15" s="325"/>
      <c r="SE15" s="325"/>
      <c r="SF15" s="325"/>
      <c r="SG15" s="325"/>
      <c r="SH15" s="325"/>
      <c r="SI15" s="325"/>
      <c r="SJ15" s="325"/>
      <c r="SK15" s="325"/>
      <c r="SL15" s="325"/>
      <c r="SM15" s="325"/>
      <c r="SN15" s="325"/>
      <c r="SO15" s="325"/>
      <c r="SP15" s="325"/>
      <c r="SQ15" s="325"/>
      <c r="SR15" s="325"/>
      <c r="SS15" s="325"/>
      <c r="ST15" s="325"/>
      <c r="SU15" s="325"/>
      <c r="SV15" s="325"/>
      <c r="SW15" s="325"/>
      <c r="SX15" s="325"/>
      <c r="SY15" s="325"/>
      <c r="SZ15" s="325"/>
      <c r="TA15" s="325"/>
      <c r="TB15" s="325"/>
      <c r="TC15" s="325"/>
      <c r="TD15" s="325"/>
      <c r="TE15" s="325"/>
      <c r="TF15" s="325"/>
      <c r="TG15" s="325"/>
      <c r="TH15" s="325"/>
      <c r="TI15" s="325"/>
      <c r="TJ15" s="325"/>
      <c r="TK15" s="325"/>
      <c r="TL15" s="325"/>
      <c r="TM15" s="325"/>
      <c r="TN15" s="325"/>
      <c r="TO15" s="325"/>
      <c r="TP15" s="325"/>
      <c r="TQ15" s="325"/>
      <c r="TR15" s="325"/>
      <c r="TS15" s="325"/>
      <c r="TT15" s="325"/>
      <c r="TU15" s="325"/>
      <c r="TV15" s="325"/>
      <c r="TW15" s="325"/>
      <c r="TX15" s="325"/>
      <c r="TY15" s="325"/>
      <c r="TZ15" s="325"/>
      <c r="UA15" s="325"/>
      <c r="UB15" s="325"/>
      <c r="UC15" s="325"/>
      <c r="UD15" s="325"/>
      <c r="UE15" s="325"/>
      <c r="UF15" s="325"/>
      <c r="UG15" s="325"/>
      <c r="UH15" s="325"/>
      <c r="UI15" s="325"/>
      <c r="UJ15" s="325"/>
      <c r="UK15" s="325"/>
      <c r="UL15" s="325"/>
      <c r="UM15" s="325"/>
      <c r="UN15" s="325"/>
      <c r="UO15" s="325"/>
      <c r="UP15" s="325"/>
      <c r="UQ15" s="325"/>
      <c r="UR15" s="325"/>
      <c r="US15" s="325"/>
      <c r="UT15" s="325"/>
      <c r="UU15" s="325"/>
      <c r="UV15" s="325"/>
      <c r="UW15" s="325"/>
      <c r="UX15" s="325"/>
      <c r="UY15" s="325"/>
      <c r="UZ15" s="325"/>
      <c r="VA15" s="325"/>
      <c r="VB15" s="325"/>
      <c r="VC15" s="325"/>
      <c r="VD15" s="325"/>
      <c r="VE15" s="325"/>
      <c r="VF15" s="325"/>
      <c r="VG15" s="325"/>
      <c r="VH15" s="325"/>
      <c r="VI15" s="325"/>
      <c r="VJ15" s="325"/>
      <c r="VK15" s="325"/>
      <c r="VL15" s="325"/>
      <c r="VM15" s="325"/>
      <c r="VN15" s="325"/>
      <c r="VO15" s="325"/>
      <c r="VP15" s="325"/>
      <c r="VQ15" s="325"/>
      <c r="VR15" s="325"/>
      <c r="VS15" s="325"/>
      <c r="VT15" s="325"/>
      <c r="VU15" s="325"/>
      <c r="VV15" s="325"/>
      <c r="VW15" s="325"/>
      <c r="VX15" s="325"/>
      <c r="VY15" s="325"/>
      <c r="VZ15" s="325"/>
      <c r="WA15" s="325"/>
      <c r="WB15" s="325"/>
      <c r="WC15" s="325"/>
      <c r="WD15" s="325"/>
      <c r="WE15" s="325"/>
      <c r="WF15" s="325"/>
      <c r="WG15" s="325"/>
      <c r="WH15" s="325"/>
      <c r="WI15" s="325"/>
      <c r="WJ15" s="325"/>
      <c r="WK15" s="325"/>
      <c r="WL15" s="325"/>
      <c r="WM15" s="325"/>
      <c r="WN15" s="325"/>
      <c r="WO15" s="325"/>
      <c r="WP15" s="325"/>
      <c r="WQ15" s="325"/>
      <c r="WR15" s="325"/>
      <c r="WS15" s="325"/>
      <c r="WT15" s="325"/>
      <c r="WU15" s="325"/>
      <c r="WV15" s="325"/>
      <c r="WW15" s="325"/>
      <c r="WX15" s="325"/>
      <c r="WY15" s="325"/>
      <c r="WZ15" s="325"/>
      <c r="XA15" s="325"/>
      <c r="XB15" s="325"/>
      <c r="XC15" s="325"/>
      <c r="XD15" s="325"/>
      <c r="XE15" s="325"/>
      <c r="XF15" s="325"/>
      <c r="XG15" s="325"/>
      <c r="XH15" s="325"/>
      <c r="XI15" s="325"/>
      <c r="XJ15" s="325"/>
      <c r="XK15" s="325"/>
      <c r="XL15" s="325"/>
      <c r="XM15" s="325"/>
      <c r="XN15" s="325"/>
      <c r="XO15" s="325"/>
      <c r="XP15" s="325"/>
      <c r="XQ15" s="325"/>
      <c r="XR15" s="325"/>
      <c r="XS15" s="325"/>
      <c r="XT15" s="325"/>
      <c r="XU15" s="325"/>
      <c r="XV15" s="325"/>
      <c r="XW15" s="325"/>
      <c r="XX15" s="325"/>
      <c r="XY15" s="325"/>
      <c r="XZ15" s="325"/>
      <c r="YA15" s="325"/>
      <c r="YB15" s="325"/>
      <c r="YC15" s="325"/>
      <c r="YD15" s="325"/>
      <c r="YE15" s="325"/>
      <c r="YF15" s="325"/>
      <c r="YG15" s="325"/>
      <c r="YH15" s="325"/>
      <c r="YI15" s="325"/>
      <c r="YJ15" s="325"/>
      <c r="YK15" s="325"/>
      <c r="YL15" s="325"/>
      <c r="YM15" s="325"/>
      <c r="YN15" s="325"/>
      <c r="YO15" s="325"/>
      <c r="YP15" s="325"/>
      <c r="YQ15" s="325"/>
      <c r="YR15" s="325"/>
      <c r="YS15" s="325"/>
      <c r="YT15" s="325"/>
      <c r="YU15" s="325"/>
      <c r="YV15" s="325"/>
      <c r="YW15" s="325"/>
      <c r="YX15" s="325"/>
      <c r="YY15" s="325"/>
      <c r="YZ15" s="325"/>
      <c r="ZA15" s="325"/>
      <c r="ZB15" s="325"/>
      <c r="ZC15" s="325"/>
      <c r="ZD15" s="325"/>
      <c r="ZE15" s="325"/>
      <c r="ZF15" s="325"/>
      <c r="ZG15" s="325"/>
      <c r="ZH15" s="325"/>
      <c r="ZI15" s="325"/>
      <c r="ZJ15" s="325"/>
      <c r="ZK15" s="325"/>
      <c r="ZL15" s="325"/>
      <c r="ZM15" s="325"/>
      <c r="ZN15" s="325"/>
      <c r="ZO15" s="325"/>
      <c r="ZP15" s="325"/>
      <c r="ZQ15" s="325"/>
      <c r="ZR15" s="325"/>
      <c r="ZS15" s="325"/>
      <c r="ZT15" s="325"/>
      <c r="ZU15" s="325"/>
      <c r="ZV15" s="325"/>
      <c r="ZW15" s="325"/>
      <c r="ZX15" s="325"/>
      <c r="ZY15" s="325"/>
      <c r="ZZ15" s="325"/>
      <c r="AAA15" s="325"/>
      <c r="AAB15" s="325"/>
      <c r="AAC15" s="325"/>
      <c r="AAD15" s="325"/>
      <c r="AAE15" s="325"/>
      <c r="AAF15" s="325"/>
      <c r="AAG15" s="325"/>
      <c r="AAH15" s="325"/>
      <c r="AAI15" s="325"/>
      <c r="AAJ15" s="325"/>
      <c r="AAK15" s="325"/>
      <c r="AAL15" s="325"/>
      <c r="AAM15" s="325"/>
      <c r="AAN15" s="325"/>
      <c r="AAO15" s="325"/>
      <c r="AAP15" s="325"/>
      <c r="AAQ15" s="325"/>
      <c r="AAR15" s="325"/>
      <c r="AAS15" s="325"/>
      <c r="AAT15" s="325"/>
      <c r="AAU15" s="325"/>
      <c r="AAV15" s="325"/>
      <c r="AAW15" s="325"/>
      <c r="AAX15" s="325"/>
      <c r="AAY15" s="325"/>
      <c r="AAZ15" s="325"/>
      <c r="ABA15" s="325"/>
      <c r="ABB15" s="325"/>
      <c r="ABC15" s="325"/>
      <c r="ABD15" s="325"/>
      <c r="ABE15" s="325"/>
      <c r="ABF15" s="325"/>
      <c r="ABG15" s="325"/>
      <c r="ABH15" s="325"/>
      <c r="ABI15" s="325"/>
      <c r="ABJ15" s="325"/>
      <c r="ABK15" s="325"/>
      <c r="ABL15" s="325"/>
      <c r="ABM15" s="325"/>
      <c r="ABN15" s="325"/>
      <c r="ABO15" s="325"/>
      <c r="ABP15" s="325"/>
      <c r="ABQ15" s="325"/>
      <c r="ABR15" s="325"/>
      <c r="ABS15" s="325"/>
      <c r="ABT15" s="325"/>
      <c r="ABU15" s="325"/>
      <c r="ABV15" s="325"/>
      <c r="ABW15" s="325"/>
      <c r="ABX15" s="325"/>
      <c r="ABY15" s="325"/>
      <c r="ABZ15" s="325"/>
      <c r="ACA15" s="325"/>
      <c r="ACB15" s="325"/>
      <c r="ACC15" s="325"/>
      <c r="ACD15" s="325"/>
      <c r="ACE15" s="325"/>
      <c r="ACF15" s="325"/>
      <c r="ACG15" s="325"/>
      <c r="ACH15" s="325"/>
      <c r="ACI15" s="325"/>
      <c r="ACJ15" s="325"/>
      <c r="ACK15" s="325"/>
      <c r="ACL15" s="325"/>
      <c r="ACM15" s="325"/>
      <c r="ACN15" s="325"/>
      <c r="ACO15" s="325"/>
      <c r="ACP15" s="325"/>
      <c r="ACQ15" s="325"/>
      <c r="ACR15" s="325"/>
      <c r="ACS15" s="325"/>
      <c r="ACT15" s="325"/>
      <c r="ACU15" s="325"/>
      <c r="ACV15" s="325"/>
      <c r="ACW15" s="325"/>
      <c r="ACX15" s="325"/>
      <c r="ACY15" s="325"/>
      <c r="ACZ15" s="325"/>
      <c r="ADA15" s="325"/>
      <c r="ADB15" s="325"/>
      <c r="ADC15" s="325"/>
      <c r="ADD15" s="325"/>
      <c r="ADE15" s="325"/>
      <c r="ADF15" s="325"/>
      <c r="ADG15" s="325"/>
      <c r="ADH15" s="325"/>
      <c r="ADI15" s="325"/>
      <c r="ADJ15" s="325"/>
      <c r="ADK15" s="325"/>
      <c r="ADL15" s="325"/>
      <c r="ADM15" s="325"/>
      <c r="ADN15" s="325"/>
      <c r="ADO15" s="325"/>
      <c r="ADP15" s="325"/>
      <c r="ADQ15" s="325"/>
      <c r="ADR15" s="325"/>
      <c r="ADS15" s="325"/>
      <c r="ADT15" s="325"/>
      <c r="ADU15" s="325"/>
      <c r="ADV15" s="325"/>
      <c r="ADW15" s="325"/>
      <c r="ADX15" s="325"/>
      <c r="ADY15" s="325"/>
      <c r="ADZ15" s="325"/>
      <c r="AEA15" s="325"/>
      <c r="AEB15" s="325"/>
      <c r="AEC15" s="325"/>
      <c r="AED15" s="325"/>
    </row>
    <row r="16" spans="1:810" s="515" customFormat="1" ht="43.5" customHeight="1">
      <c r="A16" s="358" t="s">
        <v>3358</v>
      </c>
      <c r="B16" s="516" t="s">
        <v>2320</v>
      </c>
      <c r="C16" s="517" t="s">
        <v>2321</v>
      </c>
      <c r="D16" s="518" t="s">
        <v>22</v>
      </c>
      <c r="E16" s="518"/>
      <c r="F16" s="518" t="s">
        <v>22</v>
      </c>
      <c r="G16" s="517"/>
      <c r="H16" s="518" t="s">
        <v>2322</v>
      </c>
      <c r="I16" s="519" t="s">
        <v>1580</v>
      </c>
      <c r="J16" s="517" t="s">
        <v>3514</v>
      </c>
      <c r="K16" s="394" t="s">
        <v>1743</v>
      </c>
      <c r="L16" s="518"/>
      <c r="M16" s="396"/>
      <c r="N16" s="396" t="s">
        <v>1607</v>
      </c>
      <c r="O16" s="396" t="s">
        <v>1608</v>
      </c>
      <c r="P16" s="518"/>
      <c r="Q16" s="518"/>
      <c r="R16" s="517"/>
      <c r="S16" s="518"/>
      <c r="T16" s="517"/>
      <c r="U16" s="518"/>
      <c r="V16" s="518"/>
      <c r="W16" s="517"/>
      <c r="X16" s="517"/>
      <c r="Y16" s="517"/>
      <c r="Z16" s="396"/>
      <c r="AA16" s="519"/>
      <c r="AB16" s="396"/>
      <c r="AC16" s="396"/>
      <c r="AD16" s="519"/>
      <c r="AE16" s="517"/>
      <c r="AF16" s="517"/>
      <c r="AG16" s="517"/>
      <c r="AH16" s="517"/>
      <c r="AI16" s="517"/>
      <c r="AJ16" s="517"/>
      <c r="AK16" s="396"/>
      <c r="AL16" s="396"/>
      <c r="AM16" s="517"/>
      <c r="AN16" s="519"/>
      <c r="AO16" s="519"/>
      <c r="AP16" s="519"/>
      <c r="AQ16" s="518"/>
      <c r="AR16" s="518"/>
      <c r="AS16" s="518"/>
      <c r="AT16" s="518"/>
      <c r="AU16" s="517"/>
      <c r="AV16" s="518"/>
      <c r="AW16" s="520"/>
      <c r="AX16" s="518"/>
      <c r="AY16" s="521" t="s">
        <v>3143</v>
      </c>
      <c r="AZ16" s="325"/>
      <c r="BA16" s="325"/>
      <c r="BB16" s="325"/>
      <c r="BC16" s="325"/>
      <c r="BD16" s="325"/>
      <c r="BE16" s="325"/>
      <c r="BF16" s="325"/>
      <c r="BG16" s="325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5"/>
      <c r="BS16" s="325"/>
      <c r="BT16" s="325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5"/>
      <c r="CF16" s="325"/>
      <c r="CG16" s="325"/>
      <c r="CH16" s="325"/>
      <c r="CI16" s="325"/>
      <c r="CJ16" s="325"/>
      <c r="CK16" s="325"/>
      <c r="CL16" s="325"/>
      <c r="CM16" s="325"/>
      <c r="CN16" s="325"/>
      <c r="CO16" s="325"/>
      <c r="CP16" s="325"/>
      <c r="CQ16" s="325"/>
      <c r="CR16" s="325"/>
      <c r="CS16" s="325"/>
      <c r="CT16" s="325"/>
      <c r="CU16" s="325"/>
      <c r="CV16" s="325"/>
      <c r="CW16" s="325"/>
      <c r="CX16" s="325"/>
      <c r="CY16" s="325"/>
      <c r="CZ16" s="325"/>
      <c r="DA16" s="325"/>
      <c r="DB16" s="325"/>
      <c r="DC16" s="325"/>
      <c r="DD16" s="325"/>
      <c r="DE16" s="325"/>
      <c r="DF16" s="325"/>
      <c r="DG16" s="325"/>
      <c r="DH16" s="325"/>
      <c r="DI16" s="325"/>
      <c r="DJ16" s="325"/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5"/>
      <c r="DX16" s="325"/>
      <c r="DY16" s="325"/>
      <c r="DZ16" s="325"/>
      <c r="EA16" s="325"/>
      <c r="EB16" s="325"/>
      <c r="EC16" s="325"/>
      <c r="ED16" s="325"/>
      <c r="EE16" s="325"/>
      <c r="EF16" s="325"/>
      <c r="EG16" s="325"/>
      <c r="EH16" s="325"/>
      <c r="EI16" s="325"/>
      <c r="EJ16" s="325"/>
      <c r="EK16" s="325"/>
      <c r="EL16" s="325"/>
      <c r="EM16" s="325"/>
      <c r="EN16" s="325"/>
      <c r="EO16" s="325"/>
      <c r="EP16" s="325"/>
      <c r="EQ16" s="325"/>
      <c r="ER16" s="325"/>
      <c r="ES16" s="325"/>
      <c r="ET16" s="325"/>
      <c r="EU16" s="325"/>
      <c r="EV16" s="325"/>
      <c r="EW16" s="325"/>
      <c r="EX16" s="325"/>
      <c r="EY16" s="325"/>
      <c r="EZ16" s="325"/>
      <c r="FA16" s="325"/>
      <c r="FB16" s="325"/>
      <c r="FC16" s="325"/>
      <c r="FD16" s="325"/>
      <c r="FE16" s="325"/>
      <c r="FF16" s="325"/>
      <c r="FG16" s="325"/>
      <c r="FH16" s="325"/>
      <c r="FI16" s="325"/>
      <c r="FJ16" s="325"/>
      <c r="FK16" s="325"/>
      <c r="FL16" s="325"/>
      <c r="FM16" s="325"/>
      <c r="FN16" s="325"/>
      <c r="FO16" s="325"/>
      <c r="FP16" s="325"/>
      <c r="FQ16" s="325"/>
      <c r="FR16" s="325"/>
      <c r="FS16" s="325"/>
      <c r="FT16" s="325"/>
      <c r="FU16" s="325"/>
      <c r="FV16" s="325"/>
      <c r="FW16" s="325"/>
      <c r="FX16" s="325"/>
      <c r="FY16" s="325"/>
      <c r="FZ16" s="325"/>
      <c r="GA16" s="325"/>
      <c r="GB16" s="325"/>
      <c r="GC16" s="325"/>
      <c r="GD16" s="325"/>
      <c r="GE16" s="325"/>
      <c r="GF16" s="325"/>
      <c r="GG16" s="325"/>
      <c r="GH16" s="325"/>
      <c r="GI16" s="325"/>
      <c r="GJ16" s="325"/>
      <c r="GK16" s="325"/>
      <c r="GL16" s="325"/>
      <c r="GM16" s="325"/>
      <c r="GN16" s="325"/>
      <c r="GO16" s="325"/>
      <c r="GP16" s="325"/>
      <c r="GQ16" s="325"/>
      <c r="GR16" s="325"/>
      <c r="GS16" s="325"/>
      <c r="GT16" s="325"/>
      <c r="GU16" s="325"/>
      <c r="GV16" s="325"/>
      <c r="GW16" s="325"/>
      <c r="GX16" s="325"/>
      <c r="GY16" s="325"/>
      <c r="GZ16" s="325"/>
      <c r="HA16" s="325"/>
      <c r="HB16" s="325"/>
      <c r="HC16" s="325"/>
      <c r="HD16" s="325"/>
      <c r="HE16" s="325"/>
      <c r="HF16" s="325"/>
      <c r="HG16" s="325"/>
      <c r="HH16" s="325"/>
      <c r="HI16" s="325"/>
      <c r="HJ16" s="325"/>
      <c r="HK16" s="325"/>
      <c r="HL16" s="325"/>
      <c r="HM16" s="325"/>
      <c r="HN16" s="325"/>
      <c r="HO16" s="325"/>
      <c r="HP16" s="325"/>
      <c r="HQ16" s="325"/>
      <c r="HR16" s="325"/>
      <c r="HS16" s="325"/>
      <c r="HT16" s="325"/>
      <c r="HU16" s="325"/>
      <c r="HV16" s="325"/>
      <c r="HW16" s="325"/>
      <c r="HX16" s="325"/>
      <c r="HY16" s="325"/>
      <c r="HZ16" s="325"/>
      <c r="IA16" s="325"/>
      <c r="IB16" s="325"/>
      <c r="IC16" s="325"/>
      <c r="ID16" s="325"/>
      <c r="IE16" s="325"/>
      <c r="IF16" s="325"/>
      <c r="IG16" s="325"/>
      <c r="IH16" s="325"/>
      <c r="II16" s="325"/>
      <c r="IJ16" s="325"/>
      <c r="IK16" s="325"/>
      <c r="IL16" s="325"/>
      <c r="IM16" s="325"/>
      <c r="IN16" s="325"/>
      <c r="IO16" s="325"/>
      <c r="IP16" s="325"/>
      <c r="IQ16" s="325"/>
      <c r="IR16" s="325"/>
      <c r="IS16" s="325"/>
      <c r="IT16" s="325"/>
      <c r="IU16" s="325"/>
      <c r="IV16" s="325"/>
      <c r="IW16" s="325"/>
      <c r="IX16" s="325"/>
      <c r="IY16" s="325"/>
      <c r="IZ16" s="325"/>
      <c r="JA16" s="325"/>
      <c r="JB16" s="325"/>
      <c r="JC16" s="325"/>
      <c r="JD16" s="325"/>
      <c r="JE16" s="325"/>
      <c r="JF16" s="325"/>
      <c r="JG16" s="325"/>
      <c r="JH16" s="325"/>
      <c r="JI16" s="325"/>
      <c r="JJ16" s="325"/>
      <c r="JK16" s="325"/>
      <c r="JL16" s="325"/>
      <c r="JM16" s="325"/>
      <c r="JN16" s="325"/>
      <c r="JO16" s="325"/>
      <c r="JP16" s="325"/>
      <c r="JQ16" s="325"/>
      <c r="JR16" s="325"/>
      <c r="JS16" s="325"/>
      <c r="JT16" s="325"/>
      <c r="JU16" s="325"/>
      <c r="JV16" s="325"/>
      <c r="JW16" s="325"/>
      <c r="JX16" s="325"/>
      <c r="JY16" s="325"/>
      <c r="JZ16" s="325"/>
      <c r="KA16" s="325"/>
      <c r="KB16" s="325"/>
      <c r="KC16" s="325"/>
      <c r="KD16" s="325"/>
      <c r="KE16" s="325"/>
      <c r="KF16" s="325"/>
      <c r="KG16" s="325"/>
      <c r="KH16" s="325"/>
      <c r="KI16" s="325"/>
      <c r="KJ16" s="325"/>
      <c r="KK16" s="325"/>
      <c r="KL16" s="325"/>
      <c r="KM16" s="325"/>
      <c r="KN16" s="325"/>
      <c r="KO16" s="325"/>
      <c r="KP16" s="325"/>
      <c r="KQ16" s="325"/>
      <c r="KR16" s="325"/>
      <c r="KS16" s="325"/>
      <c r="KT16" s="325"/>
      <c r="KU16" s="325"/>
      <c r="KV16" s="325"/>
      <c r="KW16" s="325"/>
      <c r="KX16" s="325"/>
      <c r="KY16" s="325"/>
      <c r="KZ16" s="325"/>
      <c r="LA16" s="325"/>
      <c r="LB16" s="325"/>
      <c r="LC16" s="325"/>
      <c r="LD16" s="325"/>
      <c r="LE16" s="325"/>
      <c r="LF16" s="325"/>
      <c r="LG16" s="325"/>
      <c r="LH16" s="325"/>
      <c r="LI16" s="325"/>
      <c r="LJ16" s="325"/>
      <c r="LK16" s="325"/>
      <c r="LL16" s="325"/>
      <c r="LM16" s="325"/>
      <c r="LN16" s="325"/>
      <c r="LO16" s="325"/>
      <c r="LP16" s="325"/>
      <c r="LQ16" s="325"/>
      <c r="LR16" s="325"/>
      <c r="LS16" s="325"/>
      <c r="LT16" s="325"/>
      <c r="LU16" s="325"/>
      <c r="LV16" s="325"/>
      <c r="LW16" s="325"/>
      <c r="LX16" s="325"/>
      <c r="LY16" s="325"/>
      <c r="LZ16" s="325"/>
      <c r="MA16" s="325"/>
      <c r="MB16" s="325"/>
      <c r="MC16" s="325"/>
      <c r="MD16" s="325"/>
      <c r="ME16" s="325"/>
      <c r="MF16" s="325"/>
      <c r="MG16" s="325"/>
      <c r="MH16" s="325"/>
      <c r="MI16" s="325"/>
      <c r="MJ16" s="325"/>
      <c r="MK16" s="325"/>
      <c r="ML16" s="325"/>
      <c r="MM16" s="325"/>
      <c r="MN16" s="325"/>
      <c r="MO16" s="325"/>
      <c r="MP16" s="325"/>
      <c r="MQ16" s="325"/>
      <c r="MR16" s="325"/>
      <c r="MS16" s="325"/>
      <c r="MT16" s="325"/>
      <c r="MU16" s="325"/>
      <c r="MV16" s="325"/>
      <c r="MW16" s="325"/>
      <c r="MX16" s="325"/>
      <c r="MY16" s="325"/>
      <c r="MZ16" s="325"/>
      <c r="NA16" s="325"/>
      <c r="NB16" s="325"/>
      <c r="NC16" s="325"/>
      <c r="ND16" s="325"/>
      <c r="NE16" s="325"/>
      <c r="NF16" s="325"/>
      <c r="NG16" s="325"/>
      <c r="NH16" s="325"/>
      <c r="NI16" s="325"/>
      <c r="NJ16" s="325"/>
      <c r="NK16" s="325"/>
      <c r="NL16" s="325"/>
      <c r="NM16" s="325"/>
      <c r="NN16" s="325"/>
      <c r="NO16" s="325"/>
      <c r="NP16" s="325"/>
      <c r="NQ16" s="325"/>
      <c r="NR16" s="325"/>
      <c r="NS16" s="325"/>
      <c r="NT16" s="325"/>
      <c r="NU16" s="325"/>
      <c r="NV16" s="325"/>
      <c r="NW16" s="325"/>
      <c r="NX16" s="325"/>
      <c r="NY16" s="325"/>
      <c r="NZ16" s="325"/>
      <c r="OA16" s="325"/>
      <c r="OB16" s="325"/>
      <c r="OC16" s="325"/>
      <c r="OD16" s="325"/>
      <c r="OE16" s="325"/>
      <c r="OF16" s="325"/>
      <c r="OG16" s="325"/>
      <c r="OH16" s="325"/>
      <c r="OI16" s="325"/>
      <c r="OJ16" s="325"/>
      <c r="OK16" s="325"/>
      <c r="OL16" s="325"/>
      <c r="OM16" s="325"/>
      <c r="ON16" s="325"/>
      <c r="OO16" s="325"/>
      <c r="OP16" s="325"/>
      <c r="OQ16" s="325"/>
      <c r="OR16" s="325"/>
      <c r="OS16" s="325"/>
      <c r="OT16" s="325"/>
      <c r="OU16" s="325"/>
      <c r="OV16" s="325"/>
      <c r="OW16" s="325"/>
      <c r="OX16" s="325"/>
      <c r="OY16" s="325"/>
      <c r="OZ16" s="325"/>
      <c r="PA16" s="325"/>
      <c r="PB16" s="325"/>
      <c r="PC16" s="325"/>
      <c r="PD16" s="325"/>
      <c r="PE16" s="325"/>
      <c r="PF16" s="325"/>
      <c r="PG16" s="325"/>
      <c r="PH16" s="325"/>
      <c r="PI16" s="325"/>
      <c r="PJ16" s="325"/>
      <c r="PK16" s="325"/>
      <c r="PL16" s="325"/>
      <c r="PM16" s="325"/>
      <c r="PN16" s="325"/>
      <c r="PO16" s="325"/>
      <c r="PP16" s="325"/>
      <c r="PQ16" s="325"/>
      <c r="PR16" s="325"/>
      <c r="PS16" s="325"/>
      <c r="PT16" s="325"/>
      <c r="PU16" s="325"/>
      <c r="PV16" s="325"/>
      <c r="PW16" s="325"/>
      <c r="PX16" s="325"/>
      <c r="PY16" s="325"/>
      <c r="PZ16" s="325"/>
      <c r="QA16" s="325"/>
      <c r="QB16" s="325"/>
      <c r="QC16" s="325"/>
      <c r="QD16" s="325"/>
      <c r="QE16" s="325"/>
      <c r="QF16" s="325"/>
      <c r="QG16" s="325"/>
      <c r="QH16" s="325"/>
      <c r="QI16" s="325"/>
      <c r="QJ16" s="325"/>
      <c r="QK16" s="325"/>
      <c r="QL16" s="325"/>
      <c r="QM16" s="325"/>
      <c r="QN16" s="325"/>
      <c r="QO16" s="325"/>
      <c r="QP16" s="325"/>
      <c r="QQ16" s="325"/>
      <c r="QR16" s="325"/>
      <c r="QS16" s="325"/>
      <c r="QT16" s="325"/>
      <c r="QU16" s="325"/>
      <c r="QV16" s="325"/>
      <c r="QW16" s="325"/>
      <c r="QX16" s="325"/>
      <c r="QY16" s="325"/>
      <c r="QZ16" s="325"/>
      <c r="RA16" s="325"/>
      <c r="RB16" s="325"/>
      <c r="RC16" s="325"/>
      <c r="RD16" s="325"/>
      <c r="RE16" s="325"/>
      <c r="RF16" s="325"/>
      <c r="RG16" s="325"/>
      <c r="RH16" s="325"/>
      <c r="RI16" s="325"/>
      <c r="RJ16" s="325"/>
      <c r="RK16" s="325"/>
      <c r="RL16" s="325"/>
      <c r="RM16" s="325"/>
      <c r="RN16" s="325"/>
      <c r="RO16" s="325"/>
      <c r="RP16" s="325"/>
      <c r="RQ16" s="325"/>
      <c r="RR16" s="325"/>
      <c r="RS16" s="325"/>
      <c r="RT16" s="325"/>
      <c r="RU16" s="325"/>
      <c r="RV16" s="325"/>
      <c r="RW16" s="325"/>
      <c r="RX16" s="325"/>
      <c r="RY16" s="325"/>
      <c r="RZ16" s="325"/>
      <c r="SA16" s="325"/>
      <c r="SB16" s="325"/>
      <c r="SC16" s="325"/>
      <c r="SD16" s="325"/>
      <c r="SE16" s="325"/>
      <c r="SF16" s="325"/>
      <c r="SG16" s="325"/>
      <c r="SH16" s="325"/>
      <c r="SI16" s="325"/>
      <c r="SJ16" s="325"/>
      <c r="SK16" s="325"/>
      <c r="SL16" s="325"/>
      <c r="SM16" s="325"/>
      <c r="SN16" s="325"/>
      <c r="SO16" s="325"/>
      <c r="SP16" s="325"/>
      <c r="SQ16" s="325"/>
      <c r="SR16" s="325"/>
      <c r="SS16" s="325"/>
      <c r="ST16" s="325"/>
      <c r="SU16" s="325"/>
      <c r="SV16" s="325"/>
      <c r="SW16" s="325"/>
      <c r="SX16" s="325"/>
      <c r="SY16" s="325"/>
      <c r="SZ16" s="325"/>
      <c r="TA16" s="325"/>
      <c r="TB16" s="325"/>
      <c r="TC16" s="325"/>
      <c r="TD16" s="325"/>
      <c r="TE16" s="325"/>
      <c r="TF16" s="325"/>
      <c r="TG16" s="325"/>
      <c r="TH16" s="325"/>
      <c r="TI16" s="325"/>
      <c r="TJ16" s="325"/>
      <c r="TK16" s="325"/>
      <c r="TL16" s="325"/>
      <c r="TM16" s="325"/>
      <c r="TN16" s="325"/>
      <c r="TO16" s="325"/>
      <c r="TP16" s="325"/>
      <c r="TQ16" s="325"/>
      <c r="TR16" s="325"/>
      <c r="TS16" s="325"/>
      <c r="TT16" s="325"/>
      <c r="TU16" s="325"/>
      <c r="TV16" s="325"/>
      <c r="TW16" s="325"/>
      <c r="TX16" s="325"/>
      <c r="TY16" s="325"/>
      <c r="TZ16" s="325"/>
      <c r="UA16" s="325"/>
      <c r="UB16" s="325"/>
      <c r="UC16" s="325"/>
      <c r="UD16" s="325"/>
      <c r="UE16" s="325"/>
      <c r="UF16" s="325"/>
      <c r="UG16" s="325"/>
      <c r="UH16" s="325"/>
      <c r="UI16" s="325"/>
      <c r="UJ16" s="325"/>
      <c r="UK16" s="325"/>
      <c r="UL16" s="325"/>
      <c r="UM16" s="325"/>
      <c r="UN16" s="325"/>
      <c r="UO16" s="325"/>
      <c r="UP16" s="325"/>
      <c r="UQ16" s="325"/>
      <c r="UR16" s="325"/>
      <c r="US16" s="325"/>
      <c r="UT16" s="325"/>
      <c r="UU16" s="325"/>
      <c r="UV16" s="325"/>
      <c r="UW16" s="325"/>
      <c r="UX16" s="325"/>
      <c r="UY16" s="325"/>
      <c r="UZ16" s="325"/>
      <c r="VA16" s="325"/>
      <c r="VB16" s="325"/>
      <c r="VC16" s="325"/>
      <c r="VD16" s="325"/>
      <c r="VE16" s="325"/>
      <c r="VF16" s="325"/>
      <c r="VG16" s="325"/>
      <c r="VH16" s="325"/>
      <c r="VI16" s="325"/>
      <c r="VJ16" s="325"/>
      <c r="VK16" s="325"/>
      <c r="VL16" s="325"/>
      <c r="VM16" s="325"/>
      <c r="VN16" s="325"/>
      <c r="VO16" s="325"/>
      <c r="VP16" s="325"/>
      <c r="VQ16" s="325"/>
      <c r="VR16" s="325"/>
      <c r="VS16" s="325"/>
      <c r="VT16" s="325"/>
      <c r="VU16" s="325"/>
      <c r="VV16" s="325"/>
      <c r="VW16" s="325"/>
      <c r="VX16" s="325"/>
      <c r="VY16" s="325"/>
      <c r="VZ16" s="325"/>
      <c r="WA16" s="325"/>
      <c r="WB16" s="325"/>
      <c r="WC16" s="325"/>
      <c r="WD16" s="325"/>
      <c r="WE16" s="325"/>
      <c r="WF16" s="325"/>
      <c r="WG16" s="325"/>
      <c r="WH16" s="325"/>
      <c r="WI16" s="325"/>
      <c r="WJ16" s="325"/>
      <c r="WK16" s="325"/>
      <c r="WL16" s="325"/>
      <c r="WM16" s="325"/>
      <c r="WN16" s="325"/>
      <c r="WO16" s="325"/>
      <c r="WP16" s="325"/>
      <c r="WQ16" s="325"/>
      <c r="WR16" s="325"/>
      <c r="WS16" s="325"/>
      <c r="WT16" s="325"/>
      <c r="WU16" s="325"/>
      <c r="WV16" s="325"/>
      <c r="WW16" s="325"/>
      <c r="WX16" s="325"/>
      <c r="WY16" s="325"/>
      <c r="WZ16" s="325"/>
      <c r="XA16" s="325"/>
      <c r="XB16" s="325"/>
      <c r="XC16" s="325"/>
      <c r="XD16" s="325"/>
      <c r="XE16" s="325"/>
      <c r="XF16" s="325"/>
      <c r="XG16" s="325"/>
      <c r="XH16" s="325"/>
      <c r="XI16" s="325"/>
      <c r="XJ16" s="325"/>
      <c r="XK16" s="325"/>
      <c r="XL16" s="325"/>
      <c r="XM16" s="325"/>
      <c r="XN16" s="325"/>
      <c r="XO16" s="325"/>
      <c r="XP16" s="325"/>
      <c r="XQ16" s="325"/>
      <c r="XR16" s="325"/>
      <c r="XS16" s="325"/>
      <c r="XT16" s="325"/>
      <c r="XU16" s="325"/>
      <c r="XV16" s="325"/>
      <c r="XW16" s="325"/>
      <c r="XX16" s="325"/>
      <c r="XY16" s="325"/>
      <c r="XZ16" s="325"/>
      <c r="YA16" s="325"/>
      <c r="YB16" s="325"/>
      <c r="YC16" s="325"/>
      <c r="YD16" s="325"/>
      <c r="YE16" s="325"/>
      <c r="YF16" s="325"/>
      <c r="YG16" s="325"/>
      <c r="YH16" s="325"/>
      <c r="YI16" s="325"/>
      <c r="YJ16" s="325"/>
      <c r="YK16" s="325"/>
      <c r="YL16" s="325"/>
      <c r="YM16" s="325"/>
      <c r="YN16" s="325"/>
      <c r="YO16" s="325"/>
      <c r="YP16" s="325"/>
      <c r="YQ16" s="325"/>
      <c r="YR16" s="325"/>
      <c r="YS16" s="325"/>
      <c r="YT16" s="325"/>
      <c r="YU16" s="325"/>
      <c r="YV16" s="325"/>
      <c r="YW16" s="325"/>
      <c r="YX16" s="325"/>
      <c r="YY16" s="325"/>
      <c r="YZ16" s="325"/>
      <c r="ZA16" s="325"/>
      <c r="ZB16" s="325"/>
      <c r="ZC16" s="325"/>
      <c r="ZD16" s="325"/>
      <c r="ZE16" s="325"/>
      <c r="ZF16" s="325"/>
      <c r="ZG16" s="325"/>
      <c r="ZH16" s="325"/>
      <c r="ZI16" s="325"/>
      <c r="ZJ16" s="325"/>
      <c r="ZK16" s="325"/>
      <c r="ZL16" s="325"/>
      <c r="ZM16" s="325"/>
      <c r="ZN16" s="325"/>
      <c r="ZO16" s="325"/>
      <c r="ZP16" s="325"/>
      <c r="ZQ16" s="325"/>
      <c r="ZR16" s="325"/>
      <c r="ZS16" s="325"/>
      <c r="ZT16" s="325"/>
      <c r="ZU16" s="325"/>
      <c r="ZV16" s="325"/>
      <c r="ZW16" s="325"/>
      <c r="ZX16" s="325"/>
      <c r="ZY16" s="325"/>
      <c r="ZZ16" s="325"/>
      <c r="AAA16" s="325"/>
      <c r="AAB16" s="325"/>
      <c r="AAC16" s="325"/>
      <c r="AAD16" s="325"/>
      <c r="AAE16" s="325"/>
      <c r="AAF16" s="325"/>
      <c r="AAG16" s="325"/>
      <c r="AAH16" s="325"/>
      <c r="AAI16" s="325"/>
      <c r="AAJ16" s="325"/>
      <c r="AAK16" s="325"/>
      <c r="AAL16" s="325"/>
      <c r="AAM16" s="325"/>
      <c r="AAN16" s="325"/>
      <c r="AAO16" s="325"/>
      <c r="AAP16" s="325"/>
      <c r="AAQ16" s="325"/>
      <c r="AAR16" s="325"/>
      <c r="AAS16" s="325"/>
      <c r="AAT16" s="325"/>
      <c r="AAU16" s="325"/>
      <c r="AAV16" s="325"/>
      <c r="AAW16" s="325"/>
      <c r="AAX16" s="325"/>
      <c r="AAY16" s="325"/>
      <c r="AAZ16" s="325"/>
      <c r="ABA16" s="325"/>
      <c r="ABB16" s="325"/>
      <c r="ABC16" s="325"/>
      <c r="ABD16" s="325"/>
      <c r="ABE16" s="325"/>
      <c r="ABF16" s="325"/>
      <c r="ABG16" s="325"/>
      <c r="ABH16" s="325"/>
      <c r="ABI16" s="325"/>
      <c r="ABJ16" s="325"/>
      <c r="ABK16" s="325"/>
      <c r="ABL16" s="325"/>
      <c r="ABM16" s="325"/>
      <c r="ABN16" s="325"/>
      <c r="ABO16" s="325"/>
      <c r="ABP16" s="325"/>
      <c r="ABQ16" s="325"/>
      <c r="ABR16" s="325"/>
      <c r="ABS16" s="325"/>
      <c r="ABT16" s="325"/>
      <c r="ABU16" s="325"/>
      <c r="ABV16" s="325"/>
      <c r="ABW16" s="325"/>
      <c r="ABX16" s="325"/>
      <c r="ABY16" s="325"/>
      <c r="ABZ16" s="325"/>
      <c r="ACA16" s="325"/>
      <c r="ACB16" s="325"/>
      <c r="ACC16" s="325"/>
      <c r="ACD16" s="325"/>
      <c r="ACE16" s="325"/>
      <c r="ACF16" s="325"/>
      <c r="ACG16" s="325"/>
      <c r="ACH16" s="325"/>
      <c r="ACI16" s="325"/>
      <c r="ACJ16" s="325"/>
      <c r="ACK16" s="325"/>
      <c r="ACL16" s="325"/>
      <c r="ACM16" s="325"/>
      <c r="ACN16" s="325"/>
      <c r="ACO16" s="325"/>
      <c r="ACP16" s="325"/>
      <c r="ACQ16" s="325"/>
      <c r="ACR16" s="325"/>
      <c r="ACS16" s="325"/>
      <c r="ACT16" s="325"/>
      <c r="ACU16" s="325"/>
      <c r="ACV16" s="325"/>
      <c r="ACW16" s="325"/>
      <c r="ACX16" s="325"/>
      <c r="ACY16" s="325"/>
      <c r="ACZ16" s="325"/>
      <c r="ADA16" s="325"/>
      <c r="ADB16" s="325"/>
      <c r="ADC16" s="325"/>
      <c r="ADD16" s="325"/>
      <c r="ADE16" s="325"/>
      <c r="ADF16" s="325"/>
      <c r="ADG16" s="325"/>
      <c r="ADH16" s="325"/>
      <c r="ADI16" s="325"/>
      <c r="ADJ16" s="325"/>
      <c r="ADK16" s="325"/>
      <c r="ADL16" s="325"/>
      <c r="ADM16" s="325"/>
      <c r="ADN16" s="325"/>
      <c r="ADO16" s="325"/>
      <c r="ADP16" s="325"/>
      <c r="ADQ16" s="325"/>
      <c r="ADR16" s="325"/>
      <c r="ADS16" s="325"/>
      <c r="ADT16" s="325"/>
      <c r="ADU16" s="325"/>
      <c r="ADV16" s="325"/>
      <c r="ADW16" s="325"/>
      <c r="ADX16" s="325"/>
      <c r="ADY16" s="325"/>
      <c r="ADZ16" s="325"/>
      <c r="AEA16" s="325"/>
      <c r="AEB16" s="325"/>
      <c r="AEC16" s="325"/>
      <c r="AED16" s="325"/>
    </row>
    <row r="17" spans="1:810" s="515" customFormat="1" ht="43.5" customHeight="1" thickBot="1">
      <c r="A17" s="359" t="s">
        <v>3358</v>
      </c>
      <c r="B17" s="473" t="s">
        <v>2320</v>
      </c>
      <c r="C17" s="522" t="s">
        <v>2321</v>
      </c>
      <c r="D17" s="523" t="s">
        <v>22</v>
      </c>
      <c r="E17" s="523"/>
      <c r="F17" s="523" t="s">
        <v>22</v>
      </c>
      <c r="G17" s="522"/>
      <c r="H17" s="523" t="s">
        <v>2322</v>
      </c>
      <c r="I17" s="524" t="s">
        <v>1582</v>
      </c>
      <c r="J17" s="523" t="s">
        <v>2327</v>
      </c>
      <c r="K17" s="433" t="s">
        <v>3144</v>
      </c>
      <c r="L17" s="523" t="s">
        <v>2325</v>
      </c>
      <c r="M17" s="525" t="s">
        <v>2244</v>
      </c>
      <c r="N17" s="525" t="s">
        <v>1607</v>
      </c>
      <c r="O17" s="525" t="s">
        <v>1608</v>
      </c>
      <c r="P17" s="433"/>
      <c r="Q17" s="523"/>
      <c r="R17" s="522"/>
      <c r="S17" s="523"/>
      <c r="T17" s="522"/>
      <c r="U17" s="523"/>
      <c r="V17" s="523"/>
      <c r="W17" s="522"/>
      <c r="X17" s="522"/>
      <c r="Y17" s="522"/>
      <c r="Z17" s="525"/>
      <c r="AA17" s="524"/>
      <c r="AB17" s="525"/>
      <c r="AC17" s="525"/>
      <c r="AD17" s="524"/>
      <c r="AE17" s="522"/>
      <c r="AF17" s="522"/>
      <c r="AG17" s="522" t="s">
        <v>2323</v>
      </c>
      <c r="AH17" s="522"/>
      <c r="AI17" s="522"/>
      <c r="AJ17" s="522"/>
      <c r="AK17" s="525"/>
      <c r="AL17" s="525"/>
      <c r="AM17" s="522"/>
      <c r="AN17" s="524"/>
      <c r="AO17" s="524"/>
      <c r="AP17" s="524"/>
      <c r="AQ17" s="523" t="s">
        <v>3145</v>
      </c>
      <c r="AR17" s="523"/>
      <c r="AS17" s="523" t="s">
        <v>2324</v>
      </c>
      <c r="AT17" s="523"/>
      <c r="AU17" s="522" t="s">
        <v>2326</v>
      </c>
      <c r="AV17" s="523"/>
      <c r="AW17" s="526" t="s">
        <v>1763</v>
      </c>
      <c r="AX17" s="523"/>
      <c r="AY17" s="527" t="s">
        <v>3143</v>
      </c>
      <c r="AZ17" s="325"/>
      <c r="BA17" s="325"/>
      <c r="BB17" s="325"/>
      <c r="BC17" s="325"/>
      <c r="BD17" s="325"/>
      <c r="BE17" s="325"/>
      <c r="BF17" s="325"/>
      <c r="BG17" s="325"/>
      <c r="BH17" s="325"/>
      <c r="BI17" s="325"/>
      <c r="BJ17" s="325"/>
      <c r="BK17" s="325"/>
      <c r="BL17" s="325"/>
      <c r="BM17" s="325"/>
      <c r="BN17" s="325"/>
      <c r="BO17" s="325"/>
      <c r="BP17" s="325"/>
      <c r="BQ17" s="325"/>
      <c r="BR17" s="325"/>
      <c r="BS17" s="325"/>
      <c r="BT17" s="325"/>
      <c r="BU17" s="325"/>
      <c r="BV17" s="325"/>
      <c r="BW17" s="325"/>
      <c r="BX17" s="325"/>
      <c r="BY17" s="325"/>
      <c r="BZ17" s="325"/>
      <c r="CA17" s="325"/>
      <c r="CB17" s="325"/>
      <c r="CC17" s="325"/>
      <c r="CD17" s="325"/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  <c r="ES17" s="325"/>
      <c r="ET17" s="325"/>
      <c r="EU17" s="325"/>
      <c r="EV17" s="325"/>
      <c r="EW17" s="325"/>
      <c r="EX17" s="325"/>
      <c r="EY17" s="325"/>
      <c r="EZ17" s="325"/>
      <c r="FA17" s="325"/>
      <c r="FB17" s="325"/>
      <c r="FC17" s="325"/>
      <c r="FD17" s="325"/>
      <c r="FE17" s="325"/>
      <c r="FF17" s="325"/>
      <c r="FG17" s="325"/>
      <c r="FH17" s="325"/>
      <c r="FI17" s="325"/>
      <c r="FJ17" s="325"/>
      <c r="FK17" s="325"/>
      <c r="FL17" s="325"/>
      <c r="FM17" s="325"/>
      <c r="FN17" s="325"/>
      <c r="FO17" s="325"/>
      <c r="FP17" s="325"/>
      <c r="FQ17" s="325"/>
      <c r="FR17" s="325"/>
      <c r="FS17" s="325"/>
      <c r="FT17" s="325"/>
      <c r="FU17" s="325"/>
      <c r="FV17" s="325"/>
      <c r="FW17" s="325"/>
      <c r="FX17" s="325"/>
      <c r="FY17" s="325"/>
      <c r="FZ17" s="325"/>
      <c r="GA17" s="325"/>
      <c r="GB17" s="325"/>
      <c r="GC17" s="325"/>
      <c r="GD17" s="325"/>
      <c r="GE17" s="325"/>
      <c r="GF17" s="325"/>
      <c r="GG17" s="325"/>
      <c r="GH17" s="325"/>
      <c r="GI17" s="325"/>
      <c r="GJ17" s="325"/>
      <c r="GK17" s="325"/>
      <c r="GL17" s="325"/>
      <c r="GM17" s="325"/>
      <c r="GN17" s="325"/>
      <c r="GO17" s="325"/>
      <c r="GP17" s="325"/>
      <c r="GQ17" s="325"/>
      <c r="GR17" s="325"/>
      <c r="GS17" s="325"/>
      <c r="GT17" s="325"/>
      <c r="GU17" s="325"/>
      <c r="GV17" s="325"/>
      <c r="GW17" s="325"/>
      <c r="GX17" s="325"/>
      <c r="GY17" s="325"/>
      <c r="GZ17" s="325"/>
      <c r="HA17" s="325"/>
      <c r="HB17" s="325"/>
      <c r="HC17" s="325"/>
      <c r="HD17" s="325"/>
      <c r="HE17" s="325"/>
      <c r="HF17" s="325"/>
      <c r="HG17" s="325"/>
      <c r="HH17" s="325"/>
      <c r="HI17" s="325"/>
      <c r="HJ17" s="325"/>
      <c r="HK17" s="325"/>
      <c r="HL17" s="325"/>
      <c r="HM17" s="325"/>
      <c r="HN17" s="325"/>
      <c r="HO17" s="325"/>
      <c r="HP17" s="325"/>
      <c r="HQ17" s="325"/>
      <c r="HR17" s="325"/>
      <c r="HS17" s="325"/>
      <c r="HT17" s="325"/>
      <c r="HU17" s="325"/>
      <c r="HV17" s="325"/>
      <c r="HW17" s="325"/>
      <c r="HX17" s="325"/>
      <c r="HY17" s="325"/>
      <c r="HZ17" s="325"/>
      <c r="IA17" s="325"/>
      <c r="IB17" s="325"/>
      <c r="IC17" s="325"/>
      <c r="ID17" s="325"/>
      <c r="IE17" s="325"/>
      <c r="IF17" s="325"/>
      <c r="IG17" s="325"/>
      <c r="IH17" s="325"/>
      <c r="II17" s="325"/>
      <c r="IJ17" s="325"/>
      <c r="IK17" s="325"/>
      <c r="IL17" s="325"/>
      <c r="IM17" s="325"/>
      <c r="IN17" s="325"/>
      <c r="IO17" s="325"/>
      <c r="IP17" s="325"/>
      <c r="IQ17" s="325"/>
      <c r="IR17" s="325"/>
      <c r="IS17" s="325"/>
      <c r="IT17" s="325"/>
      <c r="IU17" s="325"/>
      <c r="IV17" s="325"/>
      <c r="IW17" s="325"/>
      <c r="IX17" s="325"/>
      <c r="IY17" s="325"/>
      <c r="IZ17" s="325"/>
      <c r="JA17" s="325"/>
      <c r="JB17" s="325"/>
      <c r="JC17" s="325"/>
      <c r="JD17" s="325"/>
      <c r="JE17" s="325"/>
      <c r="JF17" s="325"/>
      <c r="JG17" s="325"/>
      <c r="JH17" s="325"/>
      <c r="JI17" s="325"/>
      <c r="JJ17" s="325"/>
      <c r="JK17" s="325"/>
      <c r="JL17" s="325"/>
      <c r="JM17" s="325"/>
      <c r="JN17" s="325"/>
      <c r="JO17" s="325"/>
      <c r="JP17" s="325"/>
      <c r="JQ17" s="325"/>
      <c r="JR17" s="325"/>
      <c r="JS17" s="325"/>
      <c r="JT17" s="325"/>
      <c r="JU17" s="325"/>
      <c r="JV17" s="325"/>
      <c r="JW17" s="325"/>
      <c r="JX17" s="325"/>
      <c r="JY17" s="325"/>
      <c r="JZ17" s="325"/>
      <c r="KA17" s="325"/>
      <c r="KB17" s="325"/>
      <c r="KC17" s="325"/>
      <c r="KD17" s="325"/>
      <c r="KE17" s="325"/>
      <c r="KF17" s="325"/>
      <c r="KG17" s="325"/>
      <c r="KH17" s="325"/>
      <c r="KI17" s="325"/>
      <c r="KJ17" s="325"/>
      <c r="KK17" s="325"/>
      <c r="KL17" s="325"/>
      <c r="KM17" s="325"/>
      <c r="KN17" s="325"/>
      <c r="KO17" s="325"/>
      <c r="KP17" s="325"/>
      <c r="KQ17" s="325"/>
      <c r="KR17" s="325"/>
      <c r="KS17" s="325"/>
      <c r="KT17" s="325"/>
      <c r="KU17" s="325"/>
      <c r="KV17" s="325"/>
      <c r="KW17" s="325"/>
      <c r="KX17" s="325"/>
      <c r="KY17" s="325"/>
      <c r="KZ17" s="325"/>
      <c r="LA17" s="325"/>
      <c r="LB17" s="325"/>
      <c r="LC17" s="325"/>
      <c r="LD17" s="325"/>
      <c r="LE17" s="325"/>
      <c r="LF17" s="325"/>
      <c r="LG17" s="325"/>
      <c r="LH17" s="325"/>
      <c r="LI17" s="325"/>
      <c r="LJ17" s="325"/>
      <c r="LK17" s="325"/>
      <c r="LL17" s="325"/>
      <c r="LM17" s="325"/>
      <c r="LN17" s="325"/>
      <c r="LO17" s="325"/>
      <c r="LP17" s="325"/>
      <c r="LQ17" s="325"/>
      <c r="LR17" s="325"/>
      <c r="LS17" s="325"/>
      <c r="LT17" s="325"/>
      <c r="LU17" s="325"/>
      <c r="LV17" s="325"/>
      <c r="LW17" s="325"/>
      <c r="LX17" s="325"/>
      <c r="LY17" s="325"/>
      <c r="LZ17" s="325"/>
      <c r="MA17" s="325"/>
      <c r="MB17" s="325"/>
      <c r="MC17" s="325"/>
      <c r="MD17" s="325"/>
      <c r="ME17" s="325"/>
      <c r="MF17" s="325"/>
      <c r="MG17" s="325"/>
      <c r="MH17" s="325"/>
      <c r="MI17" s="325"/>
      <c r="MJ17" s="325"/>
      <c r="MK17" s="325"/>
      <c r="ML17" s="325"/>
      <c r="MM17" s="325"/>
      <c r="MN17" s="325"/>
      <c r="MO17" s="325"/>
      <c r="MP17" s="325"/>
      <c r="MQ17" s="325"/>
      <c r="MR17" s="325"/>
      <c r="MS17" s="325"/>
      <c r="MT17" s="325"/>
      <c r="MU17" s="325"/>
      <c r="MV17" s="325"/>
      <c r="MW17" s="325"/>
      <c r="MX17" s="325"/>
      <c r="MY17" s="325"/>
      <c r="MZ17" s="325"/>
      <c r="NA17" s="325"/>
      <c r="NB17" s="325"/>
      <c r="NC17" s="325"/>
      <c r="ND17" s="325"/>
      <c r="NE17" s="325"/>
      <c r="NF17" s="325"/>
      <c r="NG17" s="325"/>
      <c r="NH17" s="325"/>
      <c r="NI17" s="325"/>
      <c r="NJ17" s="325"/>
      <c r="NK17" s="325"/>
      <c r="NL17" s="325"/>
      <c r="NM17" s="325"/>
      <c r="NN17" s="325"/>
      <c r="NO17" s="325"/>
      <c r="NP17" s="325"/>
      <c r="NQ17" s="325"/>
      <c r="NR17" s="325"/>
      <c r="NS17" s="325"/>
      <c r="NT17" s="325"/>
      <c r="NU17" s="325"/>
      <c r="NV17" s="325"/>
      <c r="NW17" s="325"/>
      <c r="NX17" s="325"/>
      <c r="NY17" s="325"/>
      <c r="NZ17" s="325"/>
      <c r="OA17" s="325"/>
      <c r="OB17" s="325"/>
      <c r="OC17" s="325"/>
      <c r="OD17" s="325"/>
      <c r="OE17" s="325"/>
      <c r="OF17" s="325"/>
      <c r="OG17" s="325"/>
      <c r="OH17" s="325"/>
      <c r="OI17" s="325"/>
      <c r="OJ17" s="325"/>
      <c r="OK17" s="325"/>
      <c r="OL17" s="325"/>
      <c r="OM17" s="325"/>
      <c r="ON17" s="325"/>
      <c r="OO17" s="325"/>
      <c r="OP17" s="325"/>
      <c r="OQ17" s="325"/>
      <c r="OR17" s="325"/>
      <c r="OS17" s="325"/>
      <c r="OT17" s="325"/>
      <c r="OU17" s="325"/>
      <c r="OV17" s="325"/>
      <c r="OW17" s="325"/>
      <c r="OX17" s="325"/>
      <c r="OY17" s="325"/>
      <c r="OZ17" s="325"/>
      <c r="PA17" s="325"/>
      <c r="PB17" s="325"/>
      <c r="PC17" s="325"/>
      <c r="PD17" s="325"/>
      <c r="PE17" s="325"/>
      <c r="PF17" s="325"/>
      <c r="PG17" s="325"/>
      <c r="PH17" s="325"/>
      <c r="PI17" s="325"/>
      <c r="PJ17" s="325"/>
      <c r="PK17" s="325"/>
      <c r="PL17" s="325"/>
      <c r="PM17" s="325"/>
      <c r="PN17" s="325"/>
      <c r="PO17" s="325"/>
      <c r="PP17" s="325"/>
      <c r="PQ17" s="325"/>
      <c r="PR17" s="325"/>
      <c r="PS17" s="325"/>
      <c r="PT17" s="325"/>
      <c r="PU17" s="325"/>
      <c r="PV17" s="325"/>
      <c r="PW17" s="325"/>
      <c r="PX17" s="325"/>
      <c r="PY17" s="325"/>
      <c r="PZ17" s="325"/>
      <c r="QA17" s="325"/>
      <c r="QB17" s="325"/>
      <c r="QC17" s="325"/>
      <c r="QD17" s="325"/>
      <c r="QE17" s="325"/>
      <c r="QF17" s="325"/>
      <c r="QG17" s="325"/>
      <c r="QH17" s="325"/>
      <c r="QI17" s="325"/>
      <c r="QJ17" s="325"/>
      <c r="QK17" s="325"/>
      <c r="QL17" s="325"/>
      <c r="QM17" s="325"/>
      <c r="QN17" s="325"/>
      <c r="QO17" s="325"/>
      <c r="QP17" s="325"/>
      <c r="QQ17" s="325"/>
      <c r="QR17" s="325"/>
      <c r="QS17" s="325"/>
      <c r="QT17" s="325"/>
      <c r="QU17" s="325"/>
      <c r="QV17" s="325"/>
      <c r="QW17" s="325"/>
      <c r="QX17" s="325"/>
      <c r="QY17" s="325"/>
      <c r="QZ17" s="325"/>
      <c r="RA17" s="325"/>
      <c r="RB17" s="325"/>
      <c r="RC17" s="325"/>
      <c r="RD17" s="325"/>
      <c r="RE17" s="325"/>
      <c r="RF17" s="325"/>
      <c r="RG17" s="325"/>
      <c r="RH17" s="325"/>
      <c r="RI17" s="325"/>
      <c r="RJ17" s="325"/>
      <c r="RK17" s="325"/>
      <c r="RL17" s="325"/>
      <c r="RM17" s="325"/>
      <c r="RN17" s="325"/>
      <c r="RO17" s="325"/>
      <c r="RP17" s="325"/>
      <c r="RQ17" s="325"/>
      <c r="RR17" s="325"/>
      <c r="RS17" s="325"/>
      <c r="RT17" s="325"/>
      <c r="RU17" s="325"/>
      <c r="RV17" s="325"/>
      <c r="RW17" s="325"/>
      <c r="RX17" s="325"/>
      <c r="RY17" s="325"/>
      <c r="RZ17" s="325"/>
      <c r="SA17" s="325"/>
      <c r="SB17" s="325"/>
      <c r="SC17" s="325"/>
      <c r="SD17" s="325"/>
      <c r="SE17" s="325"/>
      <c r="SF17" s="325"/>
      <c r="SG17" s="325"/>
      <c r="SH17" s="325"/>
      <c r="SI17" s="325"/>
      <c r="SJ17" s="325"/>
      <c r="SK17" s="325"/>
      <c r="SL17" s="325"/>
      <c r="SM17" s="325"/>
      <c r="SN17" s="325"/>
      <c r="SO17" s="325"/>
      <c r="SP17" s="325"/>
      <c r="SQ17" s="325"/>
      <c r="SR17" s="325"/>
      <c r="SS17" s="325"/>
      <c r="ST17" s="325"/>
      <c r="SU17" s="325"/>
      <c r="SV17" s="325"/>
      <c r="SW17" s="325"/>
      <c r="SX17" s="325"/>
      <c r="SY17" s="325"/>
      <c r="SZ17" s="325"/>
      <c r="TA17" s="325"/>
      <c r="TB17" s="325"/>
      <c r="TC17" s="325"/>
      <c r="TD17" s="325"/>
      <c r="TE17" s="325"/>
      <c r="TF17" s="325"/>
      <c r="TG17" s="325"/>
      <c r="TH17" s="325"/>
      <c r="TI17" s="325"/>
      <c r="TJ17" s="325"/>
      <c r="TK17" s="325"/>
      <c r="TL17" s="325"/>
      <c r="TM17" s="325"/>
      <c r="TN17" s="325"/>
      <c r="TO17" s="325"/>
      <c r="TP17" s="325"/>
      <c r="TQ17" s="325"/>
      <c r="TR17" s="325"/>
      <c r="TS17" s="325"/>
      <c r="TT17" s="325"/>
      <c r="TU17" s="325"/>
      <c r="TV17" s="325"/>
      <c r="TW17" s="325"/>
      <c r="TX17" s="325"/>
      <c r="TY17" s="325"/>
      <c r="TZ17" s="325"/>
      <c r="UA17" s="325"/>
      <c r="UB17" s="325"/>
      <c r="UC17" s="325"/>
      <c r="UD17" s="325"/>
      <c r="UE17" s="325"/>
      <c r="UF17" s="325"/>
      <c r="UG17" s="325"/>
      <c r="UH17" s="325"/>
      <c r="UI17" s="325"/>
      <c r="UJ17" s="325"/>
      <c r="UK17" s="325"/>
      <c r="UL17" s="325"/>
      <c r="UM17" s="325"/>
      <c r="UN17" s="325"/>
      <c r="UO17" s="325"/>
      <c r="UP17" s="325"/>
      <c r="UQ17" s="325"/>
      <c r="UR17" s="325"/>
      <c r="US17" s="325"/>
      <c r="UT17" s="325"/>
      <c r="UU17" s="325"/>
      <c r="UV17" s="325"/>
      <c r="UW17" s="325"/>
      <c r="UX17" s="325"/>
      <c r="UY17" s="325"/>
      <c r="UZ17" s="325"/>
      <c r="VA17" s="325"/>
      <c r="VB17" s="325"/>
      <c r="VC17" s="325"/>
      <c r="VD17" s="325"/>
      <c r="VE17" s="325"/>
      <c r="VF17" s="325"/>
      <c r="VG17" s="325"/>
      <c r="VH17" s="325"/>
      <c r="VI17" s="325"/>
      <c r="VJ17" s="325"/>
      <c r="VK17" s="325"/>
      <c r="VL17" s="325"/>
      <c r="VM17" s="325"/>
      <c r="VN17" s="325"/>
      <c r="VO17" s="325"/>
      <c r="VP17" s="325"/>
      <c r="VQ17" s="325"/>
      <c r="VR17" s="325"/>
      <c r="VS17" s="325"/>
      <c r="VT17" s="325"/>
      <c r="VU17" s="325"/>
      <c r="VV17" s="325"/>
      <c r="VW17" s="325"/>
      <c r="VX17" s="325"/>
      <c r="VY17" s="325"/>
      <c r="VZ17" s="325"/>
      <c r="WA17" s="325"/>
      <c r="WB17" s="325"/>
      <c r="WC17" s="325"/>
      <c r="WD17" s="325"/>
      <c r="WE17" s="325"/>
      <c r="WF17" s="325"/>
      <c r="WG17" s="325"/>
      <c r="WH17" s="325"/>
      <c r="WI17" s="325"/>
      <c r="WJ17" s="325"/>
      <c r="WK17" s="325"/>
      <c r="WL17" s="325"/>
      <c r="WM17" s="325"/>
      <c r="WN17" s="325"/>
      <c r="WO17" s="325"/>
      <c r="WP17" s="325"/>
      <c r="WQ17" s="325"/>
      <c r="WR17" s="325"/>
      <c r="WS17" s="325"/>
      <c r="WT17" s="325"/>
      <c r="WU17" s="325"/>
      <c r="WV17" s="325"/>
      <c r="WW17" s="325"/>
      <c r="WX17" s="325"/>
      <c r="WY17" s="325"/>
      <c r="WZ17" s="325"/>
      <c r="XA17" s="325"/>
      <c r="XB17" s="325"/>
      <c r="XC17" s="325"/>
      <c r="XD17" s="325"/>
      <c r="XE17" s="325"/>
      <c r="XF17" s="325"/>
      <c r="XG17" s="325"/>
      <c r="XH17" s="325"/>
      <c r="XI17" s="325"/>
      <c r="XJ17" s="325"/>
      <c r="XK17" s="325"/>
      <c r="XL17" s="325"/>
      <c r="XM17" s="325"/>
      <c r="XN17" s="325"/>
      <c r="XO17" s="325"/>
      <c r="XP17" s="325"/>
      <c r="XQ17" s="325"/>
      <c r="XR17" s="325"/>
      <c r="XS17" s="325"/>
      <c r="XT17" s="325"/>
      <c r="XU17" s="325"/>
      <c r="XV17" s="325"/>
      <c r="XW17" s="325"/>
      <c r="XX17" s="325"/>
      <c r="XY17" s="325"/>
      <c r="XZ17" s="325"/>
      <c r="YA17" s="325"/>
      <c r="YB17" s="325"/>
      <c r="YC17" s="325"/>
      <c r="YD17" s="325"/>
      <c r="YE17" s="325"/>
      <c r="YF17" s="325"/>
      <c r="YG17" s="325"/>
      <c r="YH17" s="325"/>
      <c r="YI17" s="325"/>
      <c r="YJ17" s="325"/>
      <c r="YK17" s="325"/>
      <c r="YL17" s="325"/>
      <c r="YM17" s="325"/>
      <c r="YN17" s="325"/>
      <c r="YO17" s="325"/>
      <c r="YP17" s="325"/>
      <c r="YQ17" s="325"/>
      <c r="YR17" s="325"/>
      <c r="YS17" s="325"/>
      <c r="YT17" s="325"/>
      <c r="YU17" s="325"/>
      <c r="YV17" s="325"/>
      <c r="YW17" s="325"/>
      <c r="YX17" s="325"/>
      <c r="YY17" s="325"/>
      <c r="YZ17" s="325"/>
      <c r="ZA17" s="325"/>
      <c r="ZB17" s="325"/>
      <c r="ZC17" s="325"/>
      <c r="ZD17" s="325"/>
      <c r="ZE17" s="325"/>
      <c r="ZF17" s="325"/>
      <c r="ZG17" s="325"/>
      <c r="ZH17" s="325"/>
      <c r="ZI17" s="325"/>
      <c r="ZJ17" s="325"/>
      <c r="ZK17" s="325"/>
      <c r="ZL17" s="325"/>
      <c r="ZM17" s="325"/>
      <c r="ZN17" s="325"/>
      <c r="ZO17" s="325"/>
      <c r="ZP17" s="325"/>
      <c r="ZQ17" s="325"/>
      <c r="ZR17" s="325"/>
      <c r="ZS17" s="325"/>
      <c r="ZT17" s="325"/>
      <c r="ZU17" s="325"/>
      <c r="ZV17" s="325"/>
      <c r="ZW17" s="325"/>
      <c r="ZX17" s="325"/>
      <c r="ZY17" s="325"/>
      <c r="ZZ17" s="325"/>
      <c r="AAA17" s="325"/>
      <c r="AAB17" s="325"/>
      <c r="AAC17" s="325"/>
      <c r="AAD17" s="325"/>
      <c r="AAE17" s="325"/>
      <c r="AAF17" s="325"/>
      <c r="AAG17" s="325"/>
      <c r="AAH17" s="325"/>
      <c r="AAI17" s="325"/>
      <c r="AAJ17" s="325"/>
      <c r="AAK17" s="325"/>
      <c r="AAL17" s="325"/>
      <c r="AAM17" s="325"/>
      <c r="AAN17" s="325"/>
      <c r="AAO17" s="325"/>
      <c r="AAP17" s="325"/>
      <c r="AAQ17" s="325"/>
      <c r="AAR17" s="325"/>
      <c r="AAS17" s="325"/>
      <c r="AAT17" s="325"/>
      <c r="AAU17" s="325"/>
      <c r="AAV17" s="325"/>
      <c r="AAW17" s="325"/>
      <c r="AAX17" s="325"/>
      <c r="AAY17" s="325"/>
      <c r="AAZ17" s="325"/>
      <c r="ABA17" s="325"/>
      <c r="ABB17" s="325"/>
      <c r="ABC17" s="325"/>
      <c r="ABD17" s="325"/>
      <c r="ABE17" s="325"/>
      <c r="ABF17" s="325"/>
      <c r="ABG17" s="325"/>
      <c r="ABH17" s="325"/>
      <c r="ABI17" s="325"/>
      <c r="ABJ17" s="325"/>
      <c r="ABK17" s="325"/>
      <c r="ABL17" s="325"/>
      <c r="ABM17" s="325"/>
      <c r="ABN17" s="325"/>
      <c r="ABO17" s="325"/>
      <c r="ABP17" s="325"/>
      <c r="ABQ17" s="325"/>
      <c r="ABR17" s="325"/>
      <c r="ABS17" s="325"/>
      <c r="ABT17" s="325"/>
      <c r="ABU17" s="325"/>
      <c r="ABV17" s="325"/>
      <c r="ABW17" s="325"/>
      <c r="ABX17" s="325"/>
      <c r="ABY17" s="325"/>
      <c r="ABZ17" s="325"/>
      <c r="ACA17" s="325"/>
      <c r="ACB17" s="325"/>
      <c r="ACC17" s="325"/>
      <c r="ACD17" s="325"/>
      <c r="ACE17" s="325"/>
      <c r="ACF17" s="325"/>
      <c r="ACG17" s="325"/>
      <c r="ACH17" s="325"/>
      <c r="ACI17" s="325"/>
      <c r="ACJ17" s="325"/>
      <c r="ACK17" s="325"/>
      <c r="ACL17" s="325"/>
      <c r="ACM17" s="325"/>
      <c r="ACN17" s="325"/>
      <c r="ACO17" s="325"/>
      <c r="ACP17" s="325"/>
      <c r="ACQ17" s="325"/>
      <c r="ACR17" s="325"/>
      <c r="ACS17" s="325"/>
      <c r="ACT17" s="325"/>
      <c r="ACU17" s="325"/>
      <c r="ACV17" s="325"/>
      <c r="ACW17" s="325"/>
      <c r="ACX17" s="325"/>
      <c r="ACY17" s="325"/>
      <c r="ACZ17" s="325"/>
      <c r="ADA17" s="325"/>
      <c r="ADB17" s="325"/>
      <c r="ADC17" s="325"/>
      <c r="ADD17" s="325"/>
      <c r="ADE17" s="325"/>
      <c r="ADF17" s="325"/>
      <c r="ADG17" s="325"/>
      <c r="ADH17" s="325"/>
      <c r="ADI17" s="325"/>
      <c r="ADJ17" s="325"/>
      <c r="ADK17" s="325"/>
      <c r="ADL17" s="325"/>
      <c r="ADM17" s="325"/>
      <c r="ADN17" s="325"/>
      <c r="ADO17" s="325"/>
      <c r="ADP17" s="325"/>
      <c r="ADQ17" s="325"/>
      <c r="ADR17" s="325"/>
      <c r="ADS17" s="325"/>
      <c r="ADT17" s="325"/>
      <c r="ADU17" s="325"/>
      <c r="ADV17" s="325"/>
      <c r="ADW17" s="325"/>
      <c r="ADX17" s="325"/>
      <c r="ADY17" s="325"/>
      <c r="ADZ17" s="325"/>
      <c r="AEA17" s="325"/>
      <c r="AEB17" s="325"/>
      <c r="AEC17" s="325"/>
      <c r="AED17" s="325"/>
    </row>
    <row r="18" spans="1:810" s="515" customFormat="1" ht="43.5" customHeight="1">
      <c r="A18" s="528" t="s">
        <v>3358</v>
      </c>
      <c r="B18" s="529" t="s">
        <v>2348</v>
      </c>
      <c r="C18" s="530" t="s">
        <v>2321</v>
      </c>
      <c r="D18" s="531" t="s">
        <v>22</v>
      </c>
      <c r="E18" s="373" t="s">
        <v>737</v>
      </c>
      <c r="F18" s="531" t="s">
        <v>22</v>
      </c>
      <c r="G18" s="530" t="s">
        <v>2353</v>
      </c>
      <c r="H18" s="531" t="s">
        <v>2349</v>
      </c>
      <c r="I18" s="372" t="s">
        <v>1576</v>
      </c>
      <c r="J18" s="372" t="s">
        <v>1902</v>
      </c>
      <c r="K18" s="372" t="s">
        <v>1916</v>
      </c>
      <c r="L18" s="531" t="s">
        <v>2361</v>
      </c>
      <c r="M18" s="373" t="s">
        <v>2244</v>
      </c>
      <c r="N18" s="373" t="s">
        <v>1607</v>
      </c>
      <c r="O18" s="373" t="s">
        <v>1608</v>
      </c>
      <c r="P18" s="372"/>
      <c r="Q18" s="531"/>
      <c r="R18" s="530"/>
      <c r="S18" s="531" t="s">
        <v>2350</v>
      </c>
      <c r="T18" s="530"/>
      <c r="U18" s="531" t="s">
        <v>2238</v>
      </c>
      <c r="V18" s="531"/>
      <c r="W18" s="530" t="s">
        <v>2242</v>
      </c>
      <c r="X18" s="530"/>
      <c r="Y18" s="530" t="s">
        <v>2351</v>
      </c>
      <c r="Z18" s="373"/>
      <c r="AA18" s="532"/>
      <c r="AB18" s="373" t="s">
        <v>2242</v>
      </c>
      <c r="AC18" s="373">
        <v>1</v>
      </c>
      <c r="AD18" s="532" t="s">
        <v>2352</v>
      </c>
      <c r="AE18" s="530"/>
      <c r="AF18" s="530" t="s">
        <v>2354</v>
      </c>
      <c r="AG18" s="530" t="s">
        <v>2355</v>
      </c>
      <c r="AH18" s="530"/>
      <c r="AI18" s="530" t="s">
        <v>2356</v>
      </c>
      <c r="AJ18" s="530"/>
      <c r="AK18" s="373"/>
      <c r="AL18" s="373"/>
      <c r="AM18" s="530"/>
      <c r="AN18" s="532"/>
      <c r="AO18" s="532"/>
      <c r="AP18" s="532" t="s">
        <v>2357</v>
      </c>
      <c r="AQ18" s="531" t="s">
        <v>3146</v>
      </c>
      <c r="AR18" s="530" t="s">
        <v>2358</v>
      </c>
      <c r="AS18" s="531" t="s">
        <v>2360</v>
      </c>
      <c r="AT18" s="531" t="s">
        <v>1923</v>
      </c>
      <c r="AU18" s="530" t="s">
        <v>2362</v>
      </c>
      <c r="AV18" s="531" t="s">
        <v>2363</v>
      </c>
      <c r="AW18" s="533" t="s">
        <v>1926</v>
      </c>
      <c r="AX18" s="531"/>
      <c r="AY18" s="491" t="s">
        <v>3147</v>
      </c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25"/>
      <c r="BL18" s="325"/>
      <c r="BM18" s="325"/>
      <c r="BN18" s="325"/>
      <c r="BO18" s="325"/>
      <c r="BP18" s="325"/>
      <c r="BQ18" s="325"/>
      <c r="BR18" s="325"/>
      <c r="BS18" s="325"/>
      <c r="BT18" s="325"/>
      <c r="BU18" s="325"/>
      <c r="BV18" s="325"/>
      <c r="BW18" s="325"/>
      <c r="BX18" s="325"/>
      <c r="BY18" s="325"/>
      <c r="BZ18" s="325"/>
      <c r="CA18" s="325"/>
      <c r="CB18" s="325"/>
      <c r="CC18" s="325"/>
      <c r="CD18" s="325"/>
      <c r="CE18" s="325"/>
      <c r="CF18" s="325"/>
      <c r="CG18" s="325"/>
      <c r="CH18" s="325"/>
      <c r="CI18" s="325"/>
      <c r="CJ18" s="325"/>
      <c r="CK18" s="325"/>
      <c r="CL18" s="325"/>
      <c r="CM18" s="325"/>
      <c r="CN18" s="325"/>
      <c r="CO18" s="325"/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325"/>
      <c r="EC18" s="325"/>
      <c r="ED18" s="325"/>
      <c r="EE18" s="325"/>
      <c r="EF18" s="325"/>
      <c r="EG18" s="325"/>
      <c r="EH18" s="325"/>
      <c r="EI18" s="325"/>
      <c r="EJ18" s="325"/>
      <c r="EK18" s="325"/>
      <c r="EL18" s="325"/>
      <c r="EM18" s="325"/>
      <c r="EN18" s="325"/>
      <c r="EO18" s="325"/>
      <c r="EP18" s="325"/>
      <c r="EQ18" s="325"/>
      <c r="ER18" s="325"/>
      <c r="ES18" s="325"/>
      <c r="ET18" s="325"/>
      <c r="EU18" s="325"/>
      <c r="EV18" s="325"/>
      <c r="EW18" s="325"/>
      <c r="EX18" s="325"/>
      <c r="EY18" s="325"/>
      <c r="EZ18" s="325"/>
      <c r="FA18" s="325"/>
      <c r="FB18" s="325"/>
      <c r="FC18" s="325"/>
      <c r="FD18" s="325"/>
      <c r="FE18" s="325"/>
      <c r="FF18" s="325"/>
      <c r="FG18" s="325"/>
      <c r="FH18" s="325"/>
      <c r="FI18" s="325"/>
      <c r="FJ18" s="325"/>
      <c r="FK18" s="325"/>
      <c r="FL18" s="325"/>
      <c r="FM18" s="325"/>
      <c r="FN18" s="325"/>
      <c r="FO18" s="325"/>
      <c r="FP18" s="325"/>
      <c r="FQ18" s="325"/>
      <c r="FR18" s="325"/>
      <c r="FS18" s="325"/>
      <c r="FT18" s="325"/>
      <c r="FU18" s="325"/>
      <c r="FV18" s="325"/>
      <c r="FW18" s="325"/>
      <c r="FX18" s="325"/>
      <c r="FY18" s="325"/>
      <c r="FZ18" s="325"/>
      <c r="GA18" s="325"/>
      <c r="GB18" s="325"/>
      <c r="GC18" s="325"/>
      <c r="GD18" s="325"/>
      <c r="GE18" s="325"/>
      <c r="GF18" s="325"/>
      <c r="GG18" s="325"/>
      <c r="GH18" s="325"/>
      <c r="GI18" s="325"/>
      <c r="GJ18" s="325"/>
      <c r="GK18" s="325"/>
      <c r="GL18" s="325"/>
      <c r="GM18" s="325"/>
      <c r="GN18" s="325"/>
      <c r="GO18" s="325"/>
      <c r="GP18" s="325"/>
      <c r="GQ18" s="325"/>
      <c r="GR18" s="325"/>
      <c r="GS18" s="325"/>
      <c r="GT18" s="325"/>
      <c r="GU18" s="325"/>
      <c r="GV18" s="325"/>
      <c r="GW18" s="325"/>
      <c r="GX18" s="325"/>
      <c r="GY18" s="325"/>
      <c r="GZ18" s="325"/>
      <c r="HA18" s="325"/>
      <c r="HB18" s="325"/>
      <c r="HC18" s="325"/>
      <c r="HD18" s="325"/>
      <c r="HE18" s="325"/>
      <c r="HF18" s="325"/>
      <c r="HG18" s="325"/>
      <c r="HH18" s="325"/>
      <c r="HI18" s="325"/>
      <c r="HJ18" s="325"/>
      <c r="HK18" s="325"/>
      <c r="HL18" s="325"/>
      <c r="HM18" s="325"/>
      <c r="HN18" s="325"/>
      <c r="HO18" s="325"/>
      <c r="HP18" s="325"/>
      <c r="HQ18" s="325"/>
      <c r="HR18" s="325"/>
      <c r="HS18" s="325"/>
      <c r="HT18" s="325"/>
      <c r="HU18" s="325"/>
      <c r="HV18" s="325"/>
      <c r="HW18" s="325"/>
      <c r="HX18" s="325"/>
      <c r="HY18" s="325"/>
      <c r="HZ18" s="325"/>
      <c r="IA18" s="325"/>
      <c r="IB18" s="325"/>
      <c r="IC18" s="325"/>
      <c r="ID18" s="325"/>
      <c r="IE18" s="325"/>
      <c r="IF18" s="325"/>
      <c r="IG18" s="325"/>
      <c r="IH18" s="325"/>
      <c r="II18" s="325"/>
      <c r="IJ18" s="325"/>
      <c r="IK18" s="325"/>
      <c r="IL18" s="325"/>
      <c r="IM18" s="325"/>
      <c r="IN18" s="325"/>
      <c r="IO18" s="325"/>
      <c r="IP18" s="325"/>
      <c r="IQ18" s="325"/>
      <c r="IR18" s="325"/>
      <c r="IS18" s="325"/>
      <c r="IT18" s="325"/>
      <c r="IU18" s="325"/>
      <c r="IV18" s="325"/>
      <c r="IW18" s="325"/>
      <c r="IX18" s="325"/>
      <c r="IY18" s="325"/>
      <c r="IZ18" s="325"/>
      <c r="JA18" s="325"/>
      <c r="JB18" s="325"/>
      <c r="JC18" s="325"/>
      <c r="JD18" s="325"/>
      <c r="JE18" s="325"/>
      <c r="JF18" s="325"/>
      <c r="JG18" s="325"/>
      <c r="JH18" s="325"/>
      <c r="JI18" s="325"/>
      <c r="JJ18" s="325"/>
      <c r="JK18" s="325"/>
      <c r="JL18" s="325"/>
      <c r="JM18" s="325"/>
      <c r="JN18" s="325"/>
      <c r="JO18" s="325"/>
      <c r="JP18" s="325"/>
      <c r="JQ18" s="325"/>
      <c r="JR18" s="325"/>
      <c r="JS18" s="325"/>
      <c r="JT18" s="325"/>
      <c r="JU18" s="325"/>
      <c r="JV18" s="325"/>
      <c r="JW18" s="325"/>
      <c r="JX18" s="325"/>
      <c r="JY18" s="325"/>
      <c r="JZ18" s="325"/>
      <c r="KA18" s="325"/>
      <c r="KB18" s="325"/>
      <c r="KC18" s="325"/>
      <c r="KD18" s="325"/>
      <c r="KE18" s="325"/>
      <c r="KF18" s="325"/>
      <c r="KG18" s="325"/>
      <c r="KH18" s="325"/>
      <c r="KI18" s="325"/>
      <c r="KJ18" s="325"/>
      <c r="KK18" s="325"/>
      <c r="KL18" s="325"/>
      <c r="KM18" s="325"/>
      <c r="KN18" s="325"/>
      <c r="KO18" s="325"/>
      <c r="KP18" s="325"/>
      <c r="KQ18" s="325"/>
      <c r="KR18" s="325"/>
      <c r="KS18" s="325"/>
      <c r="KT18" s="325"/>
      <c r="KU18" s="325"/>
      <c r="KV18" s="325"/>
      <c r="KW18" s="325"/>
      <c r="KX18" s="325"/>
      <c r="KY18" s="325"/>
      <c r="KZ18" s="325"/>
      <c r="LA18" s="325"/>
      <c r="LB18" s="325"/>
      <c r="LC18" s="325"/>
      <c r="LD18" s="325"/>
      <c r="LE18" s="325"/>
      <c r="LF18" s="325"/>
      <c r="LG18" s="325"/>
      <c r="LH18" s="325"/>
      <c r="LI18" s="325"/>
      <c r="LJ18" s="325"/>
      <c r="LK18" s="325"/>
      <c r="LL18" s="325"/>
      <c r="LM18" s="325"/>
      <c r="LN18" s="325"/>
      <c r="LO18" s="325"/>
      <c r="LP18" s="325"/>
      <c r="LQ18" s="325"/>
      <c r="LR18" s="325"/>
      <c r="LS18" s="325"/>
      <c r="LT18" s="325"/>
      <c r="LU18" s="325"/>
      <c r="LV18" s="325"/>
      <c r="LW18" s="325"/>
      <c r="LX18" s="325"/>
      <c r="LY18" s="325"/>
      <c r="LZ18" s="325"/>
      <c r="MA18" s="325"/>
      <c r="MB18" s="325"/>
      <c r="MC18" s="325"/>
      <c r="MD18" s="325"/>
      <c r="ME18" s="325"/>
      <c r="MF18" s="325"/>
      <c r="MG18" s="325"/>
      <c r="MH18" s="325"/>
      <c r="MI18" s="325"/>
      <c r="MJ18" s="325"/>
      <c r="MK18" s="325"/>
      <c r="ML18" s="325"/>
      <c r="MM18" s="325"/>
      <c r="MN18" s="325"/>
      <c r="MO18" s="325"/>
      <c r="MP18" s="325"/>
      <c r="MQ18" s="325"/>
      <c r="MR18" s="325"/>
      <c r="MS18" s="325"/>
      <c r="MT18" s="325"/>
      <c r="MU18" s="325"/>
      <c r="MV18" s="325"/>
      <c r="MW18" s="325"/>
      <c r="MX18" s="325"/>
      <c r="MY18" s="325"/>
      <c r="MZ18" s="325"/>
      <c r="NA18" s="325"/>
      <c r="NB18" s="325"/>
      <c r="NC18" s="325"/>
      <c r="ND18" s="325"/>
      <c r="NE18" s="325"/>
      <c r="NF18" s="325"/>
      <c r="NG18" s="325"/>
      <c r="NH18" s="325"/>
      <c r="NI18" s="325"/>
      <c r="NJ18" s="325"/>
      <c r="NK18" s="325"/>
      <c r="NL18" s="325"/>
      <c r="NM18" s="325"/>
      <c r="NN18" s="325"/>
      <c r="NO18" s="325"/>
      <c r="NP18" s="325"/>
      <c r="NQ18" s="325"/>
      <c r="NR18" s="325"/>
      <c r="NS18" s="325"/>
      <c r="NT18" s="325"/>
      <c r="NU18" s="325"/>
      <c r="NV18" s="325"/>
      <c r="NW18" s="325"/>
      <c r="NX18" s="325"/>
      <c r="NY18" s="325"/>
      <c r="NZ18" s="325"/>
      <c r="OA18" s="325"/>
      <c r="OB18" s="325"/>
      <c r="OC18" s="325"/>
      <c r="OD18" s="325"/>
      <c r="OE18" s="325"/>
      <c r="OF18" s="325"/>
      <c r="OG18" s="325"/>
      <c r="OH18" s="325"/>
      <c r="OI18" s="325"/>
      <c r="OJ18" s="325"/>
      <c r="OK18" s="325"/>
      <c r="OL18" s="325"/>
      <c r="OM18" s="325"/>
      <c r="ON18" s="325"/>
      <c r="OO18" s="325"/>
      <c r="OP18" s="325"/>
      <c r="OQ18" s="325"/>
      <c r="OR18" s="325"/>
      <c r="OS18" s="325"/>
      <c r="OT18" s="325"/>
      <c r="OU18" s="325"/>
      <c r="OV18" s="325"/>
      <c r="OW18" s="325"/>
      <c r="OX18" s="325"/>
      <c r="OY18" s="325"/>
      <c r="OZ18" s="325"/>
      <c r="PA18" s="325"/>
      <c r="PB18" s="325"/>
      <c r="PC18" s="325"/>
      <c r="PD18" s="325"/>
      <c r="PE18" s="325"/>
      <c r="PF18" s="325"/>
      <c r="PG18" s="325"/>
      <c r="PH18" s="325"/>
      <c r="PI18" s="325"/>
      <c r="PJ18" s="325"/>
      <c r="PK18" s="325"/>
      <c r="PL18" s="325"/>
      <c r="PM18" s="325"/>
      <c r="PN18" s="325"/>
      <c r="PO18" s="325"/>
      <c r="PP18" s="325"/>
      <c r="PQ18" s="325"/>
      <c r="PR18" s="325"/>
      <c r="PS18" s="325"/>
      <c r="PT18" s="325"/>
      <c r="PU18" s="325"/>
      <c r="PV18" s="325"/>
      <c r="PW18" s="325"/>
      <c r="PX18" s="325"/>
      <c r="PY18" s="325"/>
      <c r="PZ18" s="325"/>
      <c r="QA18" s="325"/>
      <c r="QB18" s="325"/>
      <c r="QC18" s="325"/>
      <c r="QD18" s="325"/>
      <c r="QE18" s="325"/>
      <c r="QF18" s="325"/>
      <c r="QG18" s="325"/>
      <c r="QH18" s="325"/>
      <c r="QI18" s="325"/>
      <c r="QJ18" s="325"/>
      <c r="QK18" s="325"/>
      <c r="QL18" s="325"/>
      <c r="QM18" s="325"/>
      <c r="QN18" s="325"/>
      <c r="QO18" s="325"/>
      <c r="QP18" s="325"/>
      <c r="QQ18" s="325"/>
      <c r="QR18" s="325"/>
      <c r="QS18" s="325"/>
      <c r="QT18" s="325"/>
      <c r="QU18" s="325"/>
      <c r="QV18" s="325"/>
      <c r="QW18" s="325"/>
      <c r="QX18" s="325"/>
      <c r="QY18" s="325"/>
      <c r="QZ18" s="325"/>
      <c r="RA18" s="325"/>
      <c r="RB18" s="325"/>
      <c r="RC18" s="325"/>
      <c r="RD18" s="325"/>
      <c r="RE18" s="325"/>
      <c r="RF18" s="325"/>
      <c r="RG18" s="325"/>
      <c r="RH18" s="325"/>
      <c r="RI18" s="325"/>
      <c r="RJ18" s="325"/>
      <c r="RK18" s="325"/>
      <c r="RL18" s="325"/>
      <c r="RM18" s="325"/>
      <c r="RN18" s="325"/>
      <c r="RO18" s="325"/>
      <c r="RP18" s="325"/>
      <c r="RQ18" s="325"/>
      <c r="RR18" s="325"/>
      <c r="RS18" s="325"/>
      <c r="RT18" s="325"/>
      <c r="RU18" s="325"/>
      <c r="RV18" s="325"/>
      <c r="RW18" s="325"/>
      <c r="RX18" s="325"/>
      <c r="RY18" s="325"/>
      <c r="RZ18" s="325"/>
      <c r="SA18" s="325"/>
      <c r="SB18" s="325"/>
      <c r="SC18" s="325"/>
      <c r="SD18" s="325"/>
      <c r="SE18" s="325"/>
      <c r="SF18" s="325"/>
      <c r="SG18" s="325"/>
      <c r="SH18" s="325"/>
      <c r="SI18" s="325"/>
      <c r="SJ18" s="325"/>
      <c r="SK18" s="325"/>
      <c r="SL18" s="325"/>
      <c r="SM18" s="325"/>
      <c r="SN18" s="325"/>
      <c r="SO18" s="325"/>
      <c r="SP18" s="325"/>
      <c r="SQ18" s="325"/>
      <c r="SR18" s="325"/>
      <c r="SS18" s="325"/>
      <c r="ST18" s="325"/>
      <c r="SU18" s="325"/>
      <c r="SV18" s="325"/>
      <c r="SW18" s="325"/>
      <c r="SX18" s="325"/>
      <c r="SY18" s="325"/>
      <c r="SZ18" s="325"/>
      <c r="TA18" s="325"/>
      <c r="TB18" s="325"/>
      <c r="TC18" s="325"/>
      <c r="TD18" s="325"/>
      <c r="TE18" s="325"/>
      <c r="TF18" s="325"/>
      <c r="TG18" s="325"/>
      <c r="TH18" s="325"/>
      <c r="TI18" s="325"/>
      <c r="TJ18" s="325"/>
      <c r="TK18" s="325"/>
      <c r="TL18" s="325"/>
      <c r="TM18" s="325"/>
      <c r="TN18" s="325"/>
      <c r="TO18" s="325"/>
      <c r="TP18" s="325"/>
      <c r="TQ18" s="325"/>
      <c r="TR18" s="325"/>
      <c r="TS18" s="325"/>
      <c r="TT18" s="325"/>
      <c r="TU18" s="325"/>
      <c r="TV18" s="325"/>
      <c r="TW18" s="325"/>
      <c r="TX18" s="325"/>
      <c r="TY18" s="325"/>
      <c r="TZ18" s="325"/>
      <c r="UA18" s="325"/>
      <c r="UB18" s="325"/>
      <c r="UC18" s="325"/>
      <c r="UD18" s="325"/>
      <c r="UE18" s="325"/>
      <c r="UF18" s="325"/>
      <c r="UG18" s="325"/>
      <c r="UH18" s="325"/>
      <c r="UI18" s="325"/>
      <c r="UJ18" s="325"/>
      <c r="UK18" s="325"/>
      <c r="UL18" s="325"/>
      <c r="UM18" s="325"/>
      <c r="UN18" s="325"/>
      <c r="UO18" s="325"/>
      <c r="UP18" s="325"/>
      <c r="UQ18" s="325"/>
      <c r="UR18" s="325"/>
      <c r="US18" s="325"/>
      <c r="UT18" s="325"/>
      <c r="UU18" s="325"/>
      <c r="UV18" s="325"/>
      <c r="UW18" s="325"/>
      <c r="UX18" s="325"/>
      <c r="UY18" s="325"/>
      <c r="UZ18" s="325"/>
      <c r="VA18" s="325"/>
      <c r="VB18" s="325"/>
      <c r="VC18" s="325"/>
      <c r="VD18" s="325"/>
      <c r="VE18" s="325"/>
      <c r="VF18" s="325"/>
      <c r="VG18" s="325"/>
      <c r="VH18" s="325"/>
      <c r="VI18" s="325"/>
      <c r="VJ18" s="325"/>
      <c r="VK18" s="325"/>
      <c r="VL18" s="325"/>
      <c r="VM18" s="325"/>
      <c r="VN18" s="325"/>
      <c r="VO18" s="325"/>
      <c r="VP18" s="325"/>
      <c r="VQ18" s="325"/>
      <c r="VR18" s="325"/>
      <c r="VS18" s="325"/>
      <c r="VT18" s="325"/>
      <c r="VU18" s="325"/>
      <c r="VV18" s="325"/>
      <c r="VW18" s="325"/>
      <c r="VX18" s="325"/>
      <c r="VY18" s="325"/>
      <c r="VZ18" s="325"/>
      <c r="WA18" s="325"/>
      <c r="WB18" s="325"/>
      <c r="WC18" s="325"/>
      <c r="WD18" s="325"/>
      <c r="WE18" s="325"/>
      <c r="WF18" s="325"/>
      <c r="WG18" s="325"/>
      <c r="WH18" s="325"/>
      <c r="WI18" s="325"/>
      <c r="WJ18" s="325"/>
      <c r="WK18" s="325"/>
      <c r="WL18" s="325"/>
      <c r="WM18" s="325"/>
      <c r="WN18" s="325"/>
      <c r="WO18" s="325"/>
      <c r="WP18" s="325"/>
      <c r="WQ18" s="325"/>
      <c r="WR18" s="325"/>
      <c r="WS18" s="325"/>
      <c r="WT18" s="325"/>
      <c r="WU18" s="325"/>
      <c r="WV18" s="325"/>
      <c r="WW18" s="325"/>
      <c r="WX18" s="325"/>
      <c r="WY18" s="325"/>
      <c r="WZ18" s="325"/>
      <c r="XA18" s="325"/>
      <c r="XB18" s="325"/>
      <c r="XC18" s="325"/>
      <c r="XD18" s="325"/>
      <c r="XE18" s="325"/>
      <c r="XF18" s="325"/>
      <c r="XG18" s="325"/>
      <c r="XH18" s="325"/>
      <c r="XI18" s="325"/>
      <c r="XJ18" s="325"/>
      <c r="XK18" s="325"/>
      <c r="XL18" s="325"/>
      <c r="XM18" s="325"/>
      <c r="XN18" s="325"/>
      <c r="XO18" s="325"/>
      <c r="XP18" s="325"/>
      <c r="XQ18" s="325"/>
      <c r="XR18" s="325"/>
      <c r="XS18" s="325"/>
      <c r="XT18" s="325"/>
      <c r="XU18" s="325"/>
      <c r="XV18" s="325"/>
      <c r="XW18" s="325"/>
      <c r="XX18" s="325"/>
      <c r="XY18" s="325"/>
      <c r="XZ18" s="325"/>
      <c r="YA18" s="325"/>
      <c r="YB18" s="325"/>
      <c r="YC18" s="325"/>
      <c r="YD18" s="325"/>
      <c r="YE18" s="325"/>
      <c r="YF18" s="325"/>
      <c r="YG18" s="325"/>
      <c r="YH18" s="325"/>
      <c r="YI18" s="325"/>
      <c r="YJ18" s="325"/>
      <c r="YK18" s="325"/>
      <c r="YL18" s="325"/>
      <c r="YM18" s="325"/>
      <c r="YN18" s="325"/>
      <c r="YO18" s="325"/>
      <c r="YP18" s="325"/>
      <c r="YQ18" s="325"/>
      <c r="YR18" s="325"/>
      <c r="YS18" s="325"/>
      <c r="YT18" s="325"/>
      <c r="YU18" s="325"/>
      <c r="YV18" s="325"/>
      <c r="YW18" s="325"/>
      <c r="YX18" s="325"/>
      <c r="YY18" s="325"/>
      <c r="YZ18" s="325"/>
      <c r="ZA18" s="325"/>
      <c r="ZB18" s="325"/>
      <c r="ZC18" s="325"/>
      <c r="ZD18" s="325"/>
      <c r="ZE18" s="325"/>
      <c r="ZF18" s="325"/>
      <c r="ZG18" s="325"/>
      <c r="ZH18" s="325"/>
      <c r="ZI18" s="325"/>
      <c r="ZJ18" s="325"/>
      <c r="ZK18" s="325"/>
      <c r="ZL18" s="325"/>
      <c r="ZM18" s="325"/>
      <c r="ZN18" s="325"/>
      <c r="ZO18" s="325"/>
      <c r="ZP18" s="325"/>
      <c r="ZQ18" s="325"/>
      <c r="ZR18" s="325"/>
      <c r="ZS18" s="325"/>
      <c r="ZT18" s="325"/>
      <c r="ZU18" s="325"/>
      <c r="ZV18" s="325"/>
      <c r="ZW18" s="325"/>
      <c r="ZX18" s="325"/>
      <c r="ZY18" s="325"/>
      <c r="ZZ18" s="325"/>
      <c r="AAA18" s="325"/>
      <c r="AAB18" s="325"/>
      <c r="AAC18" s="325"/>
      <c r="AAD18" s="325"/>
      <c r="AAE18" s="325"/>
      <c r="AAF18" s="325"/>
      <c r="AAG18" s="325"/>
      <c r="AAH18" s="325"/>
      <c r="AAI18" s="325"/>
      <c r="AAJ18" s="325"/>
      <c r="AAK18" s="325"/>
      <c r="AAL18" s="325"/>
      <c r="AAM18" s="325"/>
      <c r="AAN18" s="325"/>
      <c r="AAO18" s="325"/>
      <c r="AAP18" s="325"/>
      <c r="AAQ18" s="325"/>
      <c r="AAR18" s="325"/>
      <c r="AAS18" s="325"/>
      <c r="AAT18" s="325"/>
      <c r="AAU18" s="325"/>
      <c r="AAV18" s="325"/>
      <c r="AAW18" s="325"/>
      <c r="AAX18" s="325"/>
      <c r="AAY18" s="325"/>
      <c r="AAZ18" s="325"/>
      <c r="ABA18" s="325"/>
      <c r="ABB18" s="325"/>
      <c r="ABC18" s="325"/>
      <c r="ABD18" s="325"/>
      <c r="ABE18" s="325"/>
      <c r="ABF18" s="325"/>
      <c r="ABG18" s="325"/>
      <c r="ABH18" s="325"/>
      <c r="ABI18" s="325"/>
      <c r="ABJ18" s="325"/>
      <c r="ABK18" s="325"/>
      <c r="ABL18" s="325"/>
      <c r="ABM18" s="325"/>
      <c r="ABN18" s="325"/>
      <c r="ABO18" s="325"/>
      <c r="ABP18" s="325"/>
      <c r="ABQ18" s="325"/>
      <c r="ABR18" s="325"/>
      <c r="ABS18" s="325"/>
      <c r="ABT18" s="325"/>
      <c r="ABU18" s="325"/>
      <c r="ABV18" s="325"/>
      <c r="ABW18" s="325"/>
      <c r="ABX18" s="325"/>
      <c r="ABY18" s="325"/>
      <c r="ABZ18" s="325"/>
      <c r="ACA18" s="325"/>
      <c r="ACB18" s="325"/>
      <c r="ACC18" s="325"/>
      <c r="ACD18" s="325"/>
      <c r="ACE18" s="325"/>
      <c r="ACF18" s="325"/>
      <c r="ACG18" s="325"/>
      <c r="ACH18" s="325"/>
      <c r="ACI18" s="325"/>
      <c r="ACJ18" s="325"/>
      <c r="ACK18" s="325"/>
      <c r="ACL18" s="325"/>
      <c r="ACM18" s="325"/>
      <c r="ACN18" s="325"/>
      <c r="ACO18" s="325"/>
      <c r="ACP18" s="325"/>
      <c r="ACQ18" s="325"/>
      <c r="ACR18" s="325"/>
      <c r="ACS18" s="325"/>
      <c r="ACT18" s="325"/>
      <c r="ACU18" s="325"/>
      <c r="ACV18" s="325"/>
      <c r="ACW18" s="325"/>
      <c r="ACX18" s="325"/>
      <c r="ACY18" s="325"/>
      <c r="ACZ18" s="325"/>
      <c r="ADA18" s="325"/>
      <c r="ADB18" s="325"/>
      <c r="ADC18" s="325"/>
      <c r="ADD18" s="325"/>
      <c r="ADE18" s="325"/>
      <c r="ADF18" s="325"/>
      <c r="ADG18" s="325"/>
      <c r="ADH18" s="325"/>
      <c r="ADI18" s="325"/>
      <c r="ADJ18" s="325"/>
      <c r="ADK18" s="325"/>
      <c r="ADL18" s="325"/>
      <c r="ADM18" s="325"/>
      <c r="ADN18" s="325"/>
      <c r="ADO18" s="325"/>
      <c r="ADP18" s="325"/>
      <c r="ADQ18" s="325"/>
      <c r="ADR18" s="325"/>
      <c r="ADS18" s="325"/>
      <c r="ADT18" s="325"/>
      <c r="ADU18" s="325"/>
      <c r="ADV18" s="325"/>
      <c r="ADW18" s="325"/>
      <c r="ADX18" s="325"/>
      <c r="ADY18" s="325"/>
      <c r="ADZ18" s="325"/>
      <c r="AEA18" s="325"/>
      <c r="AEB18" s="325"/>
      <c r="AEC18" s="325"/>
      <c r="AED18" s="325"/>
    </row>
    <row r="19" spans="1:810" s="515" customFormat="1" ht="43.5" customHeight="1">
      <c r="A19" s="528" t="s">
        <v>3358</v>
      </c>
      <c r="B19" s="534" t="s">
        <v>2348</v>
      </c>
      <c r="C19" s="535" t="s">
        <v>2321</v>
      </c>
      <c r="D19" s="536" t="s">
        <v>22</v>
      </c>
      <c r="E19" s="414" t="s">
        <v>737</v>
      </c>
      <c r="F19" s="536" t="s">
        <v>22</v>
      </c>
      <c r="G19" s="535" t="s">
        <v>2353</v>
      </c>
      <c r="H19" s="536" t="s">
        <v>2349</v>
      </c>
      <c r="I19" s="406" t="s">
        <v>1577</v>
      </c>
      <c r="J19" s="406" t="s">
        <v>2905</v>
      </c>
      <c r="K19" s="406" t="s">
        <v>1743</v>
      </c>
      <c r="L19" s="536" t="s">
        <v>2361</v>
      </c>
      <c r="M19" s="414" t="s">
        <v>2244</v>
      </c>
      <c r="N19" s="414" t="s">
        <v>1607</v>
      </c>
      <c r="O19" s="414" t="s">
        <v>1608</v>
      </c>
      <c r="P19" s="413"/>
      <c r="Q19" s="536"/>
      <c r="R19" s="535"/>
      <c r="S19" s="536" t="s">
        <v>2350</v>
      </c>
      <c r="T19" s="535"/>
      <c r="U19" s="536" t="s">
        <v>2238</v>
      </c>
      <c r="V19" s="536"/>
      <c r="W19" s="535" t="s">
        <v>2242</v>
      </c>
      <c r="X19" s="535"/>
      <c r="Y19" s="535" t="s">
        <v>2351</v>
      </c>
      <c r="Z19" s="414"/>
      <c r="AA19" s="537"/>
      <c r="AB19" s="414" t="s">
        <v>2242</v>
      </c>
      <c r="AC19" s="414">
        <v>1</v>
      </c>
      <c r="AD19" s="537" t="s">
        <v>2352</v>
      </c>
      <c r="AE19" s="535"/>
      <c r="AF19" s="535" t="s">
        <v>2354</v>
      </c>
      <c r="AG19" s="535" t="s">
        <v>2355</v>
      </c>
      <c r="AH19" s="535"/>
      <c r="AI19" s="535" t="s">
        <v>2356</v>
      </c>
      <c r="AJ19" s="535"/>
      <c r="AK19" s="414"/>
      <c r="AL19" s="414"/>
      <c r="AM19" s="535"/>
      <c r="AN19" s="537"/>
      <c r="AO19" s="537"/>
      <c r="AP19" s="537" t="s">
        <v>2357</v>
      </c>
      <c r="AQ19" s="536" t="s">
        <v>3146</v>
      </c>
      <c r="AR19" s="535" t="s">
        <v>2358</v>
      </c>
      <c r="AS19" s="536" t="s">
        <v>2360</v>
      </c>
      <c r="AT19" s="536" t="s">
        <v>1923</v>
      </c>
      <c r="AU19" s="535" t="s">
        <v>2362</v>
      </c>
      <c r="AV19" s="536" t="s">
        <v>2363</v>
      </c>
      <c r="AW19" s="538" t="s">
        <v>1926</v>
      </c>
      <c r="AX19" s="536"/>
      <c r="AY19" s="495" t="s">
        <v>3147</v>
      </c>
      <c r="AZ19" s="325"/>
      <c r="BA19" s="325"/>
      <c r="BB19" s="325"/>
      <c r="BC19" s="325"/>
      <c r="BD19" s="325"/>
      <c r="BE19" s="325"/>
      <c r="BF19" s="325"/>
      <c r="BG19" s="325"/>
      <c r="BH19" s="325"/>
      <c r="BI19" s="325"/>
      <c r="BJ19" s="325"/>
      <c r="BK19" s="325"/>
      <c r="BL19" s="325"/>
      <c r="BM19" s="325"/>
      <c r="BN19" s="325"/>
      <c r="BO19" s="325"/>
      <c r="BP19" s="325"/>
      <c r="BQ19" s="325"/>
      <c r="BR19" s="325"/>
      <c r="BS19" s="325"/>
      <c r="BT19" s="325"/>
      <c r="BU19" s="325"/>
      <c r="BV19" s="325"/>
      <c r="BW19" s="325"/>
      <c r="BX19" s="325"/>
      <c r="BY19" s="325"/>
      <c r="BZ19" s="325"/>
      <c r="CA19" s="325"/>
      <c r="CB19" s="325"/>
      <c r="CC19" s="325"/>
      <c r="CD19" s="325"/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  <c r="ES19" s="325"/>
      <c r="ET19" s="325"/>
      <c r="EU19" s="325"/>
      <c r="EV19" s="325"/>
      <c r="EW19" s="325"/>
      <c r="EX19" s="325"/>
      <c r="EY19" s="325"/>
      <c r="EZ19" s="325"/>
      <c r="FA19" s="325"/>
      <c r="FB19" s="325"/>
      <c r="FC19" s="325"/>
      <c r="FD19" s="325"/>
      <c r="FE19" s="325"/>
      <c r="FF19" s="325"/>
      <c r="FG19" s="325"/>
      <c r="FH19" s="325"/>
      <c r="FI19" s="325"/>
      <c r="FJ19" s="325"/>
      <c r="FK19" s="325"/>
      <c r="FL19" s="325"/>
      <c r="FM19" s="325"/>
      <c r="FN19" s="325"/>
      <c r="FO19" s="325"/>
      <c r="FP19" s="325"/>
      <c r="FQ19" s="325"/>
      <c r="FR19" s="325"/>
      <c r="FS19" s="325"/>
      <c r="FT19" s="325"/>
      <c r="FU19" s="325"/>
      <c r="FV19" s="325"/>
      <c r="FW19" s="325"/>
      <c r="FX19" s="325"/>
      <c r="FY19" s="325"/>
      <c r="FZ19" s="325"/>
      <c r="GA19" s="325"/>
      <c r="GB19" s="325"/>
      <c r="GC19" s="325"/>
      <c r="GD19" s="325"/>
      <c r="GE19" s="325"/>
      <c r="GF19" s="325"/>
      <c r="GG19" s="325"/>
      <c r="GH19" s="325"/>
      <c r="GI19" s="325"/>
      <c r="GJ19" s="325"/>
      <c r="GK19" s="325"/>
      <c r="GL19" s="325"/>
      <c r="GM19" s="325"/>
      <c r="GN19" s="325"/>
      <c r="GO19" s="325"/>
      <c r="GP19" s="325"/>
      <c r="GQ19" s="325"/>
      <c r="GR19" s="325"/>
      <c r="GS19" s="325"/>
      <c r="GT19" s="325"/>
      <c r="GU19" s="325"/>
      <c r="GV19" s="325"/>
      <c r="GW19" s="325"/>
      <c r="GX19" s="325"/>
      <c r="GY19" s="325"/>
      <c r="GZ19" s="325"/>
      <c r="HA19" s="325"/>
      <c r="HB19" s="325"/>
      <c r="HC19" s="325"/>
      <c r="HD19" s="325"/>
      <c r="HE19" s="325"/>
      <c r="HF19" s="325"/>
      <c r="HG19" s="325"/>
      <c r="HH19" s="325"/>
      <c r="HI19" s="325"/>
      <c r="HJ19" s="325"/>
      <c r="HK19" s="325"/>
      <c r="HL19" s="325"/>
      <c r="HM19" s="325"/>
      <c r="HN19" s="325"/>
      <c r="HO19" s="325"/>
      <c r="HP19" s="325"/>
      <c r="HQ19" s="325"/>
      <c r="HR19" s="325"/>
      <c r="HS19" s="325"/>
      <c r="HT19" s="325"/>
      <c r="HU19" s="325"/>
      <c r="HV19" s="325"/>
      <c r="HW19" s="325"/>
      <c r="HX19" s="325"/>
      <c r="HY19" s="325"/>
      <c r="HZ19" s="325"/>
      <c r="IA19" s="325"/>
      <c r="IB19" s="325"/>
      <c r="IC19" s="325"/>
      <c r="ID19" s="325"/>
      <c r="IE19" s="325"/>
      <c r="IF19" s="325"/>
      <c r="IG19" s="325"/>
      <c r="IH19" s="325"/>
      <c r="II19" s="325"/>
      <c r="IJ19" s="325"/>
      <c r="IK19" s="325"/>
      <c r="IL19" s="325"/>
      <c r="IM19" s="325"/>
      <c r="IN19" s="325"/>
      <c r="IO19" s="325"/>
      <c r="IP19" s="325"/>
      <c r="IQ19" s="325"/>
      <c r="IR19" s="325"/>
      <c r="IS19" s="325"/>
      <c r="IT19" s="325"/>
      <c r="IU19" s="325"/>
      <c r="IV19" s="325"/>
      <c r="IW19" s="325"/>
      <c r="IX19" s="325"/>
      <c r="IY19" s="325"/>
      <c r="IZ19" s="325"/>
      <c r="JA19" s="325"/>
      <c r="JB19" s="325"/>
      <c r="JC19" s="325"/>
      <c r="JD19" s="325"/>
      <c r="JE19" s="325"/>
      <c r="JF19" s="325"/>
      <c r="JG19" s="325"/>
      <c r="JH19" s="325"/>
      <c r="JI19" s="325"/>
      <c r="JJ19" s="325"/>
      <c r="JK19" s="325"/>
      <c r="JL19" s="325"/>
      <c r="JM19" s="325"/>
      <c r="JN19" s="325"/>
      <c r="JO19" s="325"/>
      <c r="JP19" s="325"/>
      <c r="JQ19" s="325"/>
      <c r="JR19" s="325"/>
      <c r="JS19" s="325"/>
      <c r="JT19" s="325"/>
      <c r="JU19" s="325"/>
      <c r="JV19" s="325"/>
      <c r="JW19" s="325"/>
      <c r="JX19" s="325"/>
      <c r="JY19" s="325"/>
      <c r="JZ19" s="325"/>
      <c r="KA19" s="325"/>
      <c r="KB19" s="325"/>
      <c r="KC19" s="325"/>
      <c r="KD19" s="325"/>
      <c r="KE19" s="325"/>
      <c r="KF19" s="325"/>
      <c r="KG19" s="325"/>
      <c r="KH19" s="325"/>
      <c r="KI19" s="325"/>
      <c r="KJ19" s="325"/>
      <c r="KK19" s="325"/>
      <c r="KL19" s="325"/>
      <c r="KM19" s="325"/>
      <c r="KN19" s="325"/>
      <c r="KO19" s="325"/>
      <c r="KP19" s="325"/>
      <c r="KQ19" s="325"/>
      <c r="KR19" s="325"/>
      <c r="KS19" s="325"/>
      <c r="KT19" s="325"/>
      <c r="KU19" s="325"/>
      <c r="KV19" s="325"/>
      <c r="KW19" s="325"/>
      <c r="KX19" s="325"/>
      <c r="KY19" s="325"/>
      <c r="KZ19" s="325"/>
      <c r="LA19" s="325"/>
      <c r="LB19" s="325"/>
      <c r="LC19" s="325"/>
      <c r="LD19" s="325"/>
      <c r="LE19" s="325"/>
      <c r="LF19" s="325"/>
      <c r="LG19" s="325"/>
      <c r="LH19" s="325"/>
      <c r="LI19" s="325"/>
      <c r="LJ19" s="325"/>
      <c r="LK19" s="325"/>
      <c r="LL19" s="325"/>
      <c r="LM19" s="325"/>
      <c r="LN19" s="325"/>
      <c r="LO19" s="325"/>
      <c r="LP19" s="325"/>
      <c r="LQ19" s="325"/>
      <c r="LR19" s="325"/>
      <c r="LS19" s="325"/>
      <c r="LT19" s="325"/>
      <c r="LU19" s="325"/>
      <c r="LV19" s="325"/>
      <c r="LW19" s="325"/>
      <c r="LX19" s="325"/>
      <c r="LY19" s="325"/>
      <c r="LZ19" s="325"/>
      <c r="MA19" s="325"/>
      <c r="MB19" s="325"/>
      <c r="MC19" s="325"/>
      <c r="MD19" s="325"/>
      <c r="ME19" s="325"/>
      <c r="MF19" s="325"/>
      <c r="MG19" s="325"/>
      <c r="MH19" s="325"/>
      <c r="MI19" s="325"/>
      <c r="MJ19" s="325"/>
      <c r="MK19" s="325"/>
      <c r="ML19" s="325"/>
      <c r="MM19" s="325"/>
      <c r="MN19" s="325"/>
      <c r="MO19" s="325"/>
      <c r="MP19" s="325"/>
      <c r="MQ19" s="325"/>
      <c r="MR19" s="325"/>
      <c r="MS19" s="325"/>
      <c r="MT19" s="325"/>
      <c r="MU19" s="325"/>
      <c r="MV19" s="325"/>
      <c r="MW19" s="325"/>
      <c r="MX19" s="325"/>
      <c r="MY19" s="325"/>
      <c r="MZ19" s="325"/>
      <c r="NA19" s="325"/>
      <c r="NB19" s="325"/>
      <c r="NC19" s="325"/>
      <c r="ND19" s="325"/>
      <c r="NE19" s="325"/>
      <c r="NF19" s="325"/>
      <c r="NG19" s="325"/>
      <c r="NH19" s="325"/>
      <c r="NI19" s="325"/>
      <c r="NJ19" s="325"/>
      <c r="NK19" s="325"/>
      <c r="NL19" s="325"/>
      <c r="NM19" s="325"/>
      <c r="NN19" s="325"/>
      <c r="NO19" s="325"/>
      <c r="NP19" s="325"/>
      <c r="NQ19" s="325"/>
      <c r="NR19" s="325"/>
      <c r="NS19" s="325"/>
      <c r="NT19" s="325"/>
      <c r="NU19" s="325"/>
      <c r="NV19" s="325"/>
      <c r="NW19" s="325"/>
      <c r="NX19" s="325"/>
      <c r="NY19" s="325"/>
      <c r="NZ19" s="325"/>
      <c r="OA19" s="325"/>
      <c r="OB19" s="325"/>
      <c r="OC19" s="325"/>
      <c r="OD19" s="325"/>
      <c r="OE19" s="325"/>
      <c r="OF19" s="325"/>
      <c r="OG19" s="325"/>
      <c r="OH19" s="325"/>
      <c r="OI19" s="325"/>
      <c r="OJ19" s="325"/>
      <c r="OK19" s="325"/>
      <c r="OL19" s="325"/>
      <c r="OM19" s="325"/>
      <c r="ON19" s="325"/>
      <c r="OO19" s="325"/>
      <c r="OP19" s="325"/>
      <c r="OQ19" s="325"/>
      <c r="OR19" s="325"/>
      <c r="OS19" s="325"/>
      <c r="OT19" s="325"/>
      <c r="OU19" s="325"/>
      <c r="OV19" s="325"/>
      <c r="OW19" s="325"/>
      <c r="OX19" s="325"/>
      <c r="OY19" s="325"/>
      <c r="OZ19" s="325"/>
      <c r="PA19" s="325"/>
      <c r="PB19" s="325"/>
      <c r="PC19" s="325"/>
      <c r="PD19" s="325"/>
      <c r="PE19" s="325"/>
      <c r="PF19" s="325"/>
      <c r="PG19" s="325"/>
      <c r="PH19" s="325"/>
      <c r="PI19" s="325"/>
      <c r="PJ19" s="325"/>
      <c r="PK19" s="325"/>
      <c r="PL19" s="325"/>
      <c r="PM19" s="325"/>
      <c r="PN19" s="325"/>
      <c r="PO19" s="325"/>
      <c r="PP19" s="325"/>
      <c r="PQ19" s="325"/>
      <c r="PR19" s="325"/>
      <c r="PS19" s="325"/>
      <c r="PT19" s="325"/>
      <c r="PU19" s="325"/>
      <c r="PV19" s="325"/>
      <c r="PW19" s="325"/>
      <c r="PX19" s="325"/>
      <c r="PY19" s="325"/>
      <c r="PZ19" s="325"/>
      <c r="QA19" s="325"/>
      <c r="QB19" s="325"/>
      <c r="QC19" s="325"/>
      <c r="QD19" s="325"/>
      <c r="QE19" s="325"/>
      <c r="QF19" s="325"/>
      <c r="QG19" s="325"/>
      <c r="QH19" s="325"/>
      <c r="QI19" s="325"/>
      <c r="QJ19" s="325"/>
      <c r="QK19" s="325"/>
      <c r="QL19" s="325"/>
      <c r="QM19" s="325"/>
      <c r="QN19" s="325"/>
      <c r="QO19" s="325"/>
      <c r="QP19" s="325"/>
      <c r="QQ19" s="325"/>
      <c r="QR19" s="325"/>
      <c r="QS19" s="325"/>
      <c r="QT19" s="325"/>
      <c r="QU19" s="325"/>
      <c r="QV19" s="325"/>
      <c r="QW19" s="325"/>
      <c r="QX19" s="325"/>
      <c r="QY19" s="325"/>
      <c r="QZ19" s="325"/>
      <c r="RA19" s="325"/>
      <c r="RB19" s="325"/>
      <c r="RC19" s="325"/>
      <c r="RD19" s="325"/>
      <c r="RE19" s="325"/>
      <c r="RF19" s="325"/>
      <c r="RG19" s="325"/>
      <c r="RH19" s="325"/>
      <c r="RI19" s="325"/>
      <c r="RJ19" s="325"/>
      <c r="RK19" s="325"/>
      <c r="RL19" s="325"/>
      <c r="RM19" s="325"/>
      <c r="RN19" s="325"/>
      <c r="RO19" s="325"/>
      <c r="RP19" s="325"/>
      <c r="RQ19" s="325"/>
      <c r="RR19" s="325"/>
      <c r="RS19" s="325"/>
      <c r="RT19" s="325"/>
      <c r="RU19" s="325"/>
      <c r="RV19" s="325"/>
      <c r="RW19" s="325"/>
      <c r="RX19" s="325"/>
      <c r="RY19" s="325"/>
      <c r="RZ19" s="325"/>
      <c r="SA19" s="325"/>
      <c r="SB19" s="325"/>
      <c r="SC19" s="325"/>
      <c r="SD19" s="325"/>
      <c r="SE19" s="325"/>
      <c r="SF19" s="325"/>
      <c r="SG19" s="325"/>
      <c r="SH19" s="325"/>
      <c r="SI19" s="325"/>
      <c r="SJ19" s="325"/>
      <c r="SK19" s="325"/>
      <c r="SL19" s="325"/>
      <c r="SM19" s="325"/>
      <c r="SN19" s="325"/>
      <c r="SO19" s="325"/>
      <c r="SP19" s="325"/>
      <c r="SQ19" s="325"/>
      <c r="SR19" s="325"/>
      <c r="SS19" s="325"/>
      <c r="ST19" s="325"/>
      <c r="SU19" s="325"/>
      <c r="SV19" s="325"/>
      <c r="SW19" s="325"/>
      <c r="SX19" s="325"/>
      <c r="SY19" s="325"/>
      <c r="SZ19" s="325"/>
      <c r="TA19" s="325"/>
      <c r="TB19" s="325"/>
      <c r="TC19" s="325"/>
      <c r="TD19" s="325"/>
      <c r="TE19" s="325"/>
      <c r="TF19" s="325"/>
      <c r="TG19" s="325"/>
      <c r="TH19" s="325"/>
      <c r="TI19" s="325"/>
      <c r="TJ19" s="325"/>
      <c r="TK19" s="325"/>
      <c r="TL19" s="325"/>
      <c r="TM19" s="325"/>
      <c r="TN19" s="325"/>
      <c r="TO19" s="325"/>
      <c r="TP19" s="325"/>
      <c r="TQ19" s="325"/>
      <c r="TR19" s="325"/>
      <c r="TS19" s="325"/>
      <c r="TT19" s="325"/>
      <c r="TU19" s="325"/>
      <c r="TV19" s="325"/>
      <c r="TW19" s="325"/>
      <c r="TX19" s="325"/>
      <c r="TY19" s="325"/>
      <c r="TZ19" s="325"/>
      <c r="UA19" s="325"/>
      <c r="UB19" s="325"/>
      <c r="UC19" s="325"/>
      <c r="UD19" s="325"/>
      <c r="UE19" s="325"/>
      <c r="UF19" s="325"/>
      <c r="UG19" s="325"/>
      <c r="UH19" s="325"/>
      <c r="UI19" s="325"/>
      <c r="UJ19" s="325"/>
      <c r="UK19" s="325"/>
      <c r="UL19" s="325"/>
      <c r="UM19" s="325"/>
      <c r="UN19" s="325"/>
      <c r="UO19" s="325"/>
      <c r="UP19" s="325"/>
      <c r="UQ19" s="325"/>
      <c r="UR19" s="325"/>
      <c r="US19" s="325"/>
      <c r="UT19" s="325"/>
      <c r="UU19" s="325"/>
      <c r="UV19" s="325"/>
      <c r="UW19" s="325"/>
      <c r="UX19" s="325"/>
      <c r="UY19" s="325"/>
      <c r="UZ19" s="325"/>
      <c r="VA19" s="325"/>
      <c r="VB19" s="325"/>
      <c r="VC19" s="325"/>
      <c r="VD19" s="325"/>
      <c r="VE19" s="325"/>
      <c r="VF19" s="325"/>
      <c r="VG19" s="325"/>
      <c r="VH19" s="325"/>
      <c r="VI19" s="325"/>
      <c r="VJ19" s="325"/>
      <c r="VK19" s="325"/>
      <c r="VL19" s="325"/>
      <c r="VM19" s="325"/>
      <c r="VN19" s="325"/>
      <c r="VO19" s="325"/>
      <c r="VP19" s="325"/>
      <c r="VQ19" s="325"/>
      <c r="VR19" s="325"/>
      <c r="VS19" s="325"/>
      <c r="VT19" s="325"/>
      <c r="VU19" s="325"/>
      <c r="VV19" s="325"/>
      <c r="VW19" s="325"/>
      <c r="VX19" s="325"/>
      <c r="VY19" s="325"/>
      <c r="VZ19" s="325"/>
      <c r="WA19" s="325"/>
      <c r="WB19" s="325"/>
      <c r="WC19" s="325"/>
      <c r="WD19" s="325"/>
      <c r="WE19" s="325"/>
      <c r="WF19" s="325"/>
      <c r="WG19" s="325"/>
      <c r="WH19" s="325"/>
      <c r="WI19" s="325"/>
      <c r="WJ19" s="325"/>
      <c r="WK19" s="325"/>
      <c r="WL19" s="325"/>
      <c r="WM19" s="325"/>
      <c r="WN19" s="325"/>
      <c r="WO19" s="325"/>
      <c r="WP19" s="325"/>
      <c r="WQ19" s="325"/>
      <c r="WR19" s="325"/>
      <c r="WS19" s="325"/>
      <c r="WT19" s="325"/>
      <c r="WU19" s="325"/>
      <c r="WV19" s="325"/>
      <c r="WW19" s="325"/>
      <c r="WX19" s="325"/>
      <c r="WY19" s="325"/>
      <c r="WZ19" s="325"/>
      <c r="XA19" s="325"/>
      <c r="XB19" s="325"/>
      <c r="XC19" s="325"/>
      <c r="XD19" s="325"/>
      <c r="XE19" s="325"/>
      <c r="XF19" s="325"/>
      <c r="XG19" s="325"/>
      <c r="XH19" s="325"/>
      <c r="XI19" s="325"/>
      <c r="XJ19" s="325"/>
      <c r="XK19" s="325"/>
      <c r="XL19" s="325"/>
      <c r="XM19" s="325"/>
      <c r="XN19" s="325"/>
      <c r="XO19" s="325"/>
      <c r="XP19" s="325"/>
      <c r="XQ19" s="325"/>
      <c r="XR19" s="325"/>
      <c r="XS19" s="325"/>
      <c r="XT19" s="325"/>
      <c r="XU19" s="325"/>
      <c r="XV19" s="325"/>
      <c r="XW19" s="325"/>
      <c r="XX19" s="325"/>
      <c r="XY19" s="325"/>
      <c r="XZ19" s="325"/>
      <c r="YA19" s="325"/>
      <c r="YB19" s="325"/>
      <c r="YC19" s="325"/>
      <c r="YD19" s="325"/>
      <c r="YE19" s="325"/>
      <c r="YF19" s="325"/>
      <c r="YG19" s="325"/>
      <c r="YH19" s="325"/>
      <c r="YI19" s="325"/>
      <c r="YJ19" s="325"/>
      <c r="YK19" s="325"/>
      <c r="YL19" s="325"/>
      <c r="YM19" s="325"/>
      <c r="YN19" s="325"/>
      <c r="YO19" s="325"/>
      <c r="YP19" s="325"/>
      <c r="YQ19" s="325"/>
      <c r="YR19" s="325"/>
      <c r="YS19" s="325"/>
      <c r="YT19" s="325"/>
      <c r="YU19" s="325"/>
      <c r="YV19" s="325"/>
      <c r="YW19" s="325"/>
      <c r="YX19" s="325"/>
      <c r="YY19" s="325"/>
      <c r="YZ19" s="325"/>
      <c r="ZA19" s="325"/>
      <c r="ZB19" s="325"/>
      <c r="ZC19" s="325"/>
      <c r="ZD19" s="325"/>
      <c r="ZE19" s="325"/>
      <c r="ZF19" s="325"/>
      <c r="ZG19" s="325"/>
      <c r="ZH19" s="325"/>
      <c r="ZI19" s="325"/>
      <c r="ZJ19" s="325"/>
      <c r="ZK19" s="325"/>
      <c r="ZL19" s="325"/>
      <c r="ZM19" s="325"/>
      <c r="ZN19" s="325"/>
      <c r="ZO19" s="325"/>
      <c r="ZP19" s="325"/>
      <c r="ZQ19" s="325"/>
      <c r="ZR19" s="325"/>
      <c r="ZS19" s="325"/>
      <c r="ZT19" s="325"/>
      <c r="ZU19" s="325"/>
      <c r="ZV19" s="325"/>
      <c r="ZW19" s="325"/>
      <c r="ZX19" s="325"/>
      <c r="ZY19" s="325"/>
      <c r="ZZ19" s="325"/>
      <c r="AAA19" s="325"/>
      <c r="AAB19" s="325"/>
      <c r="AAC19" s="325"/>
      <c r="AAD19" s="325"/>
      <c r="AAE19" s="325"/>
      <c r="AAF19" s="325"/>
      <c r="AAG19" s="325"/>
      <c r="AAH19" s="325"/>
      <c r="AAI19" s="325"/>
      <c r="AAJ19" s="325"/>
      <c r="AAK19" s="325"/>
      <c r="AAL19" s="325"/>
      <c r="AAM19" s="325"/>
      <c r="AAN19" s="325"/>
      <c r="AAO19" s="325"/>
      <c r="AAP19" s="325"/>
      <c r="AAQ19" s="325"/>
      <c r="AAR19" s="325"/>
      <c r="AAS19" s="325"/>
      <c r="AAT19" s="325"/>
      <c r="AAU19" s="325"/>
      <c r="AAV19" s="325"/>
      <c r="AAW19" s="325"/>
      <c r="AAX19" s="325"/>
      <c r="AAY19" s="325"/>
      <c r="AAZ19" s="325"/>
      <c r="ABA19" s="325"/>
      <c r="ABB19" s="325"/>
      <c r="ABC19" s="325"/>
      <c r="ABD19" s="325"/>
      <c r="ABE19" s="325"/>
      <c r="ABF19" s="325"/>
      <c r="ABG19" s="325"/>
      <c r="ABH19" s="325"/>
      <c r="ABI19" s="325"/>
      <c r="ABJ19" s="325"/>
      <c r="ABK19" s="325"/>
      <c r="ABL19" s="325"/>
      <c r="ABM19" s="325"/>
      <c r="ABN19" s="325"/>
      <c r="ABO19" s="325"/>
      <c r="ABP19" s="325"/>
      <c r="ABQ19" s="325"/>
      <c r="ABR19" s="325"/>
      <c r="ABS19" s="325"/>
      <c r="ABT19" s="325"/>
      <c r="ABU19" s="325"/>
      <c r="ABV19" s="325"/>
      <c r="ABW19" s="325"/>
      <c r="ABX19" s="325"/>
      <c r="ABY19" s="325"/>
      <c r="ABZ19" s="325"/>
      <c r="ACA19" s="325"/>
      <c r="ACB19" s="325"/>
      <c r="ACC19" s="325"/>
      <c r="ACD19" s="325"/>
      <c r="ACE19" s="325"/>
      <c r="ACF19" s="325"/>
      <c r="ACG19" s="325"/>
      <c r="ACH19" s="325"/>
      <c r="ACI19" s="325"/>
      <c r="ACJ19" s="325"/>
      <c r="ACK19" s="325"/>
      <c r="ACL19" s="325"/>
      <c r="ACM19" s="325"/>
      <c r="ACN19" s="325"/>
      <c r="ACO19" s="325"/>
      <c r="ACP19" s="325"/>
      <c r="ACQ19" s="325"/>
      <c r="ACR19" s="325"/>
      <c r="ACS19" s="325"/>
      <c r="ACT19" s="325"/>
      <c r="ACU19" s="325"/>
      <c r="ACV19" s="325"/>
      <c r="ACW19" s="325"/>
      <c r="ACX19" s="325"/>
      <c r="ACY19" s="325"/>
      <c r="ACZ19" s="325"/>
      <c r="ADA19" s="325"/>
      <c r="ADB19" s="325"/>
      <c r="ADC19" s="325"/>
      <c r="ADD19" s="325"/>
      <c r="ADE19" s="325"/>
      <c r="ADF19" s="325"/>
      <c r="ADG19" s="325"/>
      <c r="ADH19" s="325"/>
      <c r="ADI19" s="325"/>
      <c r="ADJ19" s="325"/>
      <c r="ADK19" s="325"/>
      <c r="ADL19" s="325"/>
      <c r="ADM19" s="325"/>
      <c r="ADN19" s="325"/>
      <c r="ADO19" s="325"/>
      <c r="ADP19" s="325"/>
      <c r="ADQ19" s="325"/>
      <c r="ADR19" s="325"/>
      <c r="ADS19" s="325"/>
      <c r="ADT19" s="325"/>
      <c r="ADU19" s="325"/>
      <c r="ADV19" s="325"/>
      <c r="ADW19" s="325"/>
      <c r="ADX19" s="325"/>
      <c r="ADY19" s="325"/>
      <c r="ADZ19" s="325"/>
      <c r="AEA19" s="325"/>
      <c r="AEB19" s="325"/>
      <c r="AEC19" s="325"/>
      <c r="AED19" s="325"/>
    </row>
    <row r="20" spans="1:810" s="515" customFormat="1" ht="43.5" customHeight="1">
      <c r="A20" s="528" t="s">
        <v>3358</v>
      </c>
      <c r="B20" s="534" t="s">
        <v>2348</v>
      </c>
      <c r="C20" s="535" t="s">
        <v>2321</v>
      </c>
      <c r="D20" s="536" t="s">
        <v>22</v>
      </c>
      <c r="E20" s="414" t="s">
        <v>737</v>
      </c>
      <c r="F20" s="536" t="s">
        <v>22</v>
      </c>
      <c r="G20" s="535" t="s">
        <v>2353</v>
      </c>
      <c r="H20" s="536" t="s">
        <v>2349</v>
      </c>
      <c r="I20" s="406" t="s">
        <v>1578</v>
      </c>
      <c r="J20" s="406" t="s">
        <v>2904</v>
      </c>
      <c r="K20" s="406" t="s">
        <v>1743</v>
      </c>
      <c r="L20" s="536" t="s">
        <v>2361</v>
      </c>
      <c r="M20" s="414" t="s">
        <v>2244</v>
      </c>
      <c r="N20" s="414" t="s">
        <v>1607</v>
      </c>
      <c r="O20" s="414" t="s">
        <v>1608</v>
      </c>
      <c r="P20" s="413"/>
      <c r="Q20" s="536"/>
      <c r="R20" s="535"/>
      <c r="S20" s="536" t="s">
        <v>2350</v>
      </c>
      <c r="T20" s="535"/>
      <c r="U20" s="536" t="s">
        <v>2238</v>
      </c>
      <c r="V20" s="536"/>
      <c r="W20" s="535" t="s">
        <v>2242</v>
      </c>
      <c r="X20" s="535"/>
      <c r="Y20" s="535" t="s">
        <v>2351</v>
      </c>
      <c r="Z20" s="414"/>
      <c r="AA20" s="537"/>
      <c r="AB20" s="414" t="s">
        <v>2242</v>
      </c>
      <c r="AC20" s="414">
        <v>1</v>
      </c>
      <c r="AD20" s="537" t="s">
        <v>2352</v>
      </c>
      <c r="AE20" s="535"/>
      <c r="AF20" s="535" t="s">
        <v>2354</v>
      </c>
      <c r="AG20" s="535" t="s">
        <v>2355</v>
      </c>
      <c r="AH20" s="535"/>
      <c r="AI20" s="535" t="s">
        <v>2356</v>
      </c>
      <c r="AJ20" s="535"/>
      <c r="AK20" s="414"/>
      <c r="AL20" s="414"/>
      <c r="AM20" s="535"/>
      <c r="AN20" s="537"/>
      <c r="AO20" s="537"/>
      <c r="AP20" s="537" t="s">
        <v>2357</v>
      </c>
      <c r="AQ20" s="536" t="s">
        <v>3146</v>
      </c>
      <c r="AR20" s="535" t="s">
        <v>2358</v>
      </c>
      <c r="AS20" s="536" t="s">
        <v>2360</v>
      </c>
      <c r="AT20" s="536" t="s">
        <v>1923</v>
      </c>
      <c r="AU20" s="535" t="s">
        <v>2362</v>
      </c>
      <c r="AV20" s="536" t="s">
        <v>2363</v>
      </c>
      <c r="AW20" s="538" t="s">
        <v>1926</v>
      </c>
      <c r="AX20" s="536"/>
      <c r="AY20" s="495" t="s">
        <v>3147</v>
      </c>
      <c r="AZ20" s="325"/>
      <c r="BA20" s="325"/>
      <c r="BB20" s="325"/>
      <c r="BC20" s="325"/>
      <c r="BD20" s="325"/>
      <c r="BE20" s="325"/>
      <c r="BF20" s="325"/>
      <c r="BG20" s="325"/>
      <c r="BH20" s="325"/>
      <c r="BI20" s="325"/>
      <c r="BJ20" s="325"/>
      <c r="BK20" s="325"/>
      <c r="BL20" s="325"/>
      <c r="BM20" s="325"/>
      <c r="BN20" s="325"/>
      <c r="BO20" s="325"/>
      <c r="BP20" s="325"/>
      <c r="BQ20" s="325"/>
      <c r="BR20" s="325"/>
      <c r="BS20" s="325"/>
      <c r="BT20" s="325"/>
      <c r="BU20" s="325"/>
      <c r="BV20" s="325"/>
      <c r="BW20" s="325"/>
      <c r="BX20" s="325"/>
      <c r="BY20" s="325"/>
      <c r="BZ20" s="325"/>
      <c r="CA20" s="325"/>
      <c r="CB20" s="325"/>
      <c r="CC20" s="325"/>
      <c r="CD20" s="325"/>
      <c r="CE20" s="325"/>
      <c r="CF20" s="325"/>
      <c r="CG20" s="325"/>
      <c r="CH20" s="325"/>
      <c r="CI20" s="325"/>
      <c r="CJ20" s="325"/>
      <c r="CK20" s="325"/>
      <c r="CL20" s="325"/>
      <c r="CM20" s="325"/>
      <c r="CN20" s="325"/>
      <c r="CO20" s="325"/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5"/>
      <c r="DX20" s="325"/>
      <c r="DY20" s="325"/>
      <c r="DZ20" s="325"/>
      <c r="EA20" s="325"/>
      <c r="EB20" s="325"/>
      <c r="EC20" s="325"/>
      <c r="ED20" s="325"/>
      <c r="EE20" s="325"/>
      <c r="EF20" s="325"/>
      <c r="EG20" s="325"/>
      <c r="EH20" s="325"/>
      <c r="EI20" s="325"/>
      <c r="EJ20" s="325"/>
      <c r="EK20" s="325"/>
      <c r="EL20" s="325"/>
      <c r="EM20" s="325"/>
      <c r="EN20" s="325"/>
      <c r="EO20" s="325"/>
      <c r="EP20" s="325"/>
      <c r="EQ20" s="325"/>
      <c r="ER20" s="325"/>
      <c r="ES20" s="325"/>
      <c r="ET20" s="325"/>
      <c r="EU20" s="325"/>
      <c r="EV20" s="325"/>
      <c r="EW20" s="325"/>
      <c r="EX20" s="325"/>
      <c r="EY20" s="325"/>
      <c r="EZ20" s="325"/>
      <c r="FA20" s="325"/>
      <c r="FB20" s="325"/>
      <c r="FC20" s="325"/>
      <c r="FD20" s="325"/>
      <c r="FE20" s="325"/>
      <c r="FF20" s="325"/>
      <c r="FG20" s="325"/>
      <c r="FH20" s="325"/>
      <c r="FI20" s="325"/>
      <c r="FJ20" s="325"/>
      <c r="FK20" s="325"/>
      <c r="FL20" s="325"/>
      <c r="FM20" s="325"/>
      <c r="FN20" s="325"/>
      <c r="FO20" s="325"/>
      <c r="FP20" s="325"/>
      <c r="FQ20" s="325"/>
      <c r="FR20" s="325"/>
      <c r="FS20" s="325"/>
      <c r="FT20" s="325"/>
      <c r="FU20" s="325"/>
      <c r="FV20" s="325"/>
      <c r="FW20" s="325"/>
      <c r="FX20" s="325"/>
      <c r="FY20" s="325"/>
      <c r="FZ20" s="325"/>
      <c r="GA20" s="325"/>
      <c r="GB20" s="325"/>
      <c r="GC20" s="325"/>
      <c r="GD20" s="325"/>
      <c r="GE20" s="325"/>
      <c r="GF20" s="325"/>
      <c r="GG20" s="325"/>
      <c r="GH20" s="325"/>
      <c r="GI20" s="325"/>
      <c r="GJ20" s="325"/>
      <c r="GK20" s="325"/>
      <c r="GL20" s="325"/>
      <c r="GM20" s="325"/>
      <c r="GN20" s="325"/>
      <c r="GO20" s="325"/>
      <c r="GP20" s="325"/>
      <c r="GQ20" s="325"/>
      <c r="GR20" s="325"/>
      <c r="GS20" s="325"/>
      <c r="GT20" s="325"/>
      <c r="GU20" s="325"/>
      <c r="GV20" s="325"/>
      <c r="GW20" s="325"/>
      <c r="GX20" s="325"/>
      <c r="GY20" s="325"/>
      <c r="GZ20" s="325"/>
      <c r="HA20" s="325"/>
      <c r="HB20" s="325"/>
      <c r="HC20" s="325"/>
      <c r="HD20" s="325"/>
      <c r="HE20" s="325"/>
      <c r="HF20" s="325"/>
      <c r="HG20" s="325"/>
      <c r="HH20" s="325"/>
      <c r="HI20" s="325"/>
      <c r="HJ20" s="325"/>
      <c r="HK20" s="325"/>
      <c r="HL20" s="325"/>
      <c r="HM20" s="325"/>
      <c r="HN20" s="325"/>
      <c r="HO20" s="325"/>
      <c r="HP20" s="325"/>
      <c r="HQ20" s="325"/>
      <c r="HR20" s="325"/>
      <c r="HS20" s="325"/>
      <c r="HT20" s="325"/>
      <c r="HU20" s="325"/>
      <c r="HV20" s="325"/>
      <c r="HW20" s="325"/>
      <c r="HX20" s="325"/>
      <c r="HY20" s="325"/>
      <c r="HZ20" s="325"/>
      <c r="IA20" s="325"/>
      <c r="IB20" s="325"/>
      <c r="IC20" s="325"/>
      <c r="ID20" s="325"/>
      <c r="IE20" s="325"/>
      <c r="IF20" s="325"/>
      <c r="IG20" s="325"/>
      <c r="IH20" s="325"/>
      <c r="II20" s="325"/>
      <c r="IJ20" s="325"/>
      <c r="IK20" s="325"/>
      <c r="IL20" s="325"/>
      <c r="IM20" s="325"/>
      <c r="IN20" s="325"/>
      <c r="IO20" s="325"/>
      <c r="IP20" s="325"/>
      <c r="IQ20" s="325"/>
      <c r="IR20" s="325"/>
      <c r="IS20" s="325"/>
      <c r="IT20" s="325"/>
      <c r="IU20" s="325"/>
      <c r="IV20" s="325"/>
      <c r="IW20" s="325"/>
      <c r="IX20" s="325"/>
      <c r="IY20" s="325"/>
      <c r="IZ20" s="325"/>
      <c r="JA20" s="325"/>
      <c r="JB20" s="325"/>
      <c r="JC20" s="325"/>
      <c r="JD20" s="325"/>
      <c r="JE20" s="325"/>
      <c r="JF20" s="325"/>
      <c r="JG20" s="325"/>
      <c r="JH20" s="325"/>
      <c r="JI20" s="325"/>
      <c r="JJ20" s="325"/>
      <c r="JK20" s="325"/>
      <c r="JL20" s="325"/>
      <c r="JM20" s="325"/>
      <c r="JN20" s="325"/>
      <c r="JO20" s="325"/>
      <c r="JP20" s="325"/>
      <c r="JQ20" s="325"/>
      <c r="JR20" s="325"/>
      <c r="JS20" s="325"/>
      <c r="JT20" s="325"/>
      <c r="JU20" s="325"/>
      <c r="JV20" s="325"/>
      <c r="JW20" s="325"/>
      <c r="JX20" s="325"/>
      <c r="JY20" s="325"/>
      <c r="JZ20" s="325"/>
      <c r="KA20" s="325"/>
      <c r="KB20" s="325"/>
      <c r="KC20" s="325"/>
      <c r="KD20" s="325"/>
      <c r="KE20" s="325"/>
      <c r="KF20" s="325"/>
      <c r="KG20" s="325"/>
      <c r="KH20" s="325"/>
      <c r="KI20" s="325"/>
      <c r="KJ20" s="325"/>
      <c r="KK20" s="325"/>
      <c r="KL20" s="325"/>
      <c r="KM20" s="325"/>
      <c r="KN20" s="325"/>
      <c r="KO20" s="325"/>
      <c r="KP20" s="325"/>
      <c r="KQ20" s="325"/>
      <c r="KR20" s="325"/>
      <c r="KS20" s="325"/>
      <c r="KT20" s="325"/>
      <c r="KU20" s="325"/>
      <c r="KV20" s="325"/>
      <c r="KW20" s="325"/>
      <c r="KX20" s="325"/>
      <c r="KY20" s="325"/>
      <c r="KZ20" s="325"/>
      <c r="LA20" s="325"/>
      <c r="LB20" s="325"/>
      <c r="LC20" s="325"/>
      <c r="LD20" s="325"/>
      <c r="LE20" s="325"/>
      <c r="LF20" s="325"/>
      <c r="LG20" s="325"/>
      <c r="LH20" s="325"/>
      <c r="LI20" s="325"/>
      <c r="LJ20" s="325"/>
      <c r="LK20" s="325"/>
      <c r="LL20" s="325"/>
      <c r="LM20" s="325"/>
      <c r="LN20" s="325"/>
      <c r="LO20" s="325"/>
      <c r="LP20" s="325"/>
      <c r="LQ20" s="325"/>
      <c r="LR20" s="325"/>
      <c r="LS20" s="325"/>
      <c r="LT20" s="325"/>
      <c r="LU20" s="325"/>
      <c r="LV20" s="325"/>
      <c r="LW20" s="325"/>
      <c r="LX20" s="325"/>
      <c r="LY20" s="325"/>
      <c r="LZ20" s="325"/>
      <c r="MA20" s="325"/>
      <c r="MB20" s="325"/>
      <c r="MC20" s="325"/>
      <c r="MD20" s="325"/>
      <c r="ME20" s="325"/>
      <c r="MF20" s="325"/>
      <c r="MG20" s="325"/>
      <c r="MH20" s="325"/>
      <c r="MI20" s="325"/>
      <c r="MJ20" s="325"/>
      <c r="MK20" s="325"/>
      <c r="ML20" s="325"/>
      <c r="MM20" s="325"/>
      <c r="MN20" s="325"/>
      <c r="MO20" s="325"/>
      <c r="MP20" s="325"/>
      <c r="MQ20" s="325"/>
      <c r="MR20" s="325"/>
      <c r="MS20" s="325"/>
      <c r="MT20" s="325"/>
      <c r="MU20" s="325"/>
      <c r="MV20" s="325"/>
      <c r="MW20" s="325"/>
      <c r="MX20" s="325"/>
      <c r="MY20" s="325"/>
      <c r="MZ20" s="325"/>
      <c r="NA20" s="325"/>
      <c r="NB20" s="325"/>
      <c r="NC20" s="325"/>
      <c r="ND20" s="325"/>
      <c r="NE20" s="325"/>
      <c r="NF20" s="325"/>
      <c r="NG20" s="325"/>
      <c r="NH20" s="325"/>
      <c r="NI20" s="325"/>
      <c r="NJ20" s="325"/>
      <c r="NK20" s="325"/>
      <c r="NL20" s="325"/>
      <c r="NM20" s="325"/>
      <c r="NN20" s="325"/>
      <c r="NO20" s="325"/>
      <c r="NP20" s="325"/>
      <c r="NQ20" s="325"/>
      <c r="NR20" s="325"/>
      <c r="NS20" s="325"/>
      <c r="NT20" s="325"/>
      <c r="NU20" s="325"/>
      <c r="NV20" s="325"/>
      <c r="NW20" s="325"/>
      <c r="NX20" s="325"/>
      <c r="NY20" s="325"/>
      <c r="NZ20" s="325"/>
      <c r="OA20" s="325"/>
      <c r="OB20" s="325"/>
      <c r="OC20" s="325"/>
      <c r="OD20" s="325"/>
      <c r="OE20" s="325"/>
      <c r="OF20" s="325"/>
      <c r="OG20" s="325"/>
      <c r="OH20" s="325"/>
      <c r="OI20" s="325"/>
      <c r="OJ20" s="325"/>
      <c r="OK20" s="325"/>
      <c r="OL20" s="325"/>
      <c r="OM20" s="325"/>
      <c r="ON20" s="325"/>
      <c r="OO20" s="325"/>
      <c r="OP20" s="325"/>
      <c r="OQ20" s="325"/>
      <c r="OR20" s="325"/>
      <c r="OS20" s="325"/>
      <c r="OT20" s="325"/>
      <c r="OU20" s="325"/>
      <c r="OV20" s="325"/>
      <c r="OW20" s="325"/>
      <c r="OX20" s="325"/>
      <c r="OY20" s="325"/>
      <c r="OZ20" s="325"/>
      <c r="PA20" s="325"/>
      <c r="PB20" s="325"/>
      <c r="PC20" s="325"/>
      <c r="PD20" s="325"/>
      <c r="PE20" s="325"/>
      <c r="PF20" s="325"/>
      <c r="PG20" s="325"/>
      <c r="PH20" s="325"/>
      <c r="PI20" s="325"/>
      <c r="PJ20" s="325"/>
      <c r="PK20" s="325"/>
      <c r="PL20" s="325"/>
      <c r="PM20" s="325"/>
      <c r="PN20" s="325"/>
      <c r="PO20" s="325"/>
      <c r="PP20" s="325"/>
      <c r="PQ20" s="325"/>
      <c r="PR20" s="325"/>
      <c r="PS20" s="325"/>
      <c r="PT20" s="325"/>
      <c r="PU20" s="325"/>
      <c r="PV20" s="325"/>
      <c r="PW20" s="325"/>
      <c r="PX20" s="325"/>
      <c r="PY20" s="325"/>
      <c r="PZ20" s="325"/>
      <c r="QA20" s="325"/>
      <c r="QB20" s="325"/>
      <c r="QC20" s="325"/>
      <c r="QD20" s="325"/>
      <c r="QE20" s="325"/>
      <c r="QF20" s="325"/>
      <c r="QG20" s="325"/>
      <c r="QH20" s="325"/>
      <c r="QI20" s="325"/>
      <c r="QJ20" s="325"/>
      <c r="QK20" s="325"/>
      <c r="QL20" s="325"/>
      <c r="QM20" s="325"/>
      <c r="QN20" s="325"/>
      <c r="QO20" s="325"/>
      <c r="QP20" s="325"/>
      <c r="QQ20" s="325"/>
      <c r="QR20" s="325"/>
      <c r="QS20" s="325"/>
      <c r="QT20" s="325"/>
      <c r="QU20" s="325"/>
      <c r="QV20" s="325"/>
      <c r="QW20" s="325"/>
      <c r="QX20" s="325"/>
      <c r="QY20" s="325"/>
      <c r="QZ20" s="325"/>
      <c r="RA20" s="325"/>
      <c r="RB20" s="325"/>
      <c r="RC20" s="325"/>
      <c r="RD20" s="325"/>
      <c r="RE20" s="325"/>
      <c r="RF20" s="325"/>
      <c r="RG20" s="325"/>
      <c r="RH20" s="325"/>
      <c r="RI20" s="325"/>
      <c r="RJ20" s="325"/>
      <c r="RK20" s="325"/>
      <c r="RL20" s="325"/>
      <c r="RM20" s="325"/>
      <c r="RN20" s="325"/>
      <c r="RO20" s="325"/>
      <c r="RP20" s="325"/>
      <c r="RQ20" s="325"/>
      <c r="RR20" s="325"/>
      <c r="RS20" s="325"/>
      <c r="RT20" s="325"/>
      <c r="RU20" s="325"/>
      <c r="RV20" s="325"/>
      <c r="RW20" s="325"/>
      <c r="RX20" s="325"/>
      <c r="RY20" s="325"/>
      <c r="RZ20" s="325"/>
      <c r="SA20" s="325"/>
      <c r="SB20" s="325"/>
      <c r="SC20" s="325"/>
      <c r="SD20" s="325"/>
      <c r="SE20" s="325"/>
      <c r="SF20" s="325"/>
      <c r="SG20" s="325"/>
      <c r="SH20" s="325"/>
      <c r="SI20" s="325"/>
      <c r="SJ20" s="325"/>
      <c r="SK20" s="325"/>
      <c r="SL20" s="325"/>
      <c r="SM20" s="325"/>
      <c r="SN20" s="325"/>
      <c r="SO20" s="325"/>
      <c r="SP20" s="325"/>
      <c r="SQ20" s="325"/>
      <c r="SR20" s="325"/>
      <c r="SS20" s="325"/>
      <c r="ST20" s="325"/>
      <c r="SU20" s="325"/>
      <c r="SV20" s="325"/>
      <c r="SW20" s="325"/>
      <c r="SX20" s="325"/>
      <c r="SY20" s="325"/>
      <c r="SZ20" s="325"/>
      <c r="TA20" s="325"/>
      <c r="TB20" s="325"/>
      <c r="TC20" s="325"/>
      <c r="TD20" s="325"/>
      <c r="TE20" s="325"/>
      <c r="TF20" s="325"/>
      <c r="TG20" s="325"/>
      <c r="TH20" s="325"/>
      <c r="TI20" s="325"/>
      <c r="TJ20" s="325"/>
      <c r="TK20" s="325"/>
      <c r="TL20" s="325"/>
      <c r="TM20" s="325"/>
      <c r="TN20" s="325"/>
      <c r="TO20" s="325"/>
      <c r="TP20" s="325"/>
      <c r="TQ20" s="325"/>
      <c r="TR20" s="325"/>
      <c r="TS20" s="325"/>
      <c r="TT20" s="325"/>
      <c r="TU20" s="325"/>
      <c r="TV20" s="325"/>
      <c r="TW20" s="325"/>
      <c r="TX20" s="325"/>
      <c r="TY20" s="325"/>
      <c r="TZ20" s="325"/>
      <c r="UA20" s="325"/>
      <c r="UB20" s="325"/>
      <c r="UC20" s="325"/>
      <c r="UD20" s="325"/>
      <c r="UE20" s="325"/>
      <c r="UF20" s="325"/>
      <c r="UG20" s="325"/>
      <c r="UH20" s="325"/>
      <c r="UI20" s="325"/>
      <c r="UJ20" s="325"/>
      <c r="UK20" s="325"/>
      <c r="UL20" s="325"/>
      <c r="UM20" s="325"/>
      <c r="UN20" s="325"/>
      <c r="UO20" s="325"/>
      <c r="UP20" s="325"/>
      <c r="UQ20" s="325"/>
      <c r="UR20" s="325"/>
      <c r="US20" s="325"/>
      <c r="UT20" s="325"/>
      <c r="UU20" s="325"/>
      <c r="UV20" s="325"/>
      <c r="UW20" s="325"/>
      <c r="UX20" s="325"/>
      <c r="UY20" s="325"/>
      <c r="UZ20" s="325"/>
      <c r="VA20" s="325"/>
      <c r="VB20" s="325"/>
      <c r="VC20" s="325"/>
      <c r="VD20" s="325"/>
      <c r="VE20" s="325"/>
      <c r="VF20" s="325"/>
      <c r="VG20" s="325"/>
      <c r="VH20" s="325"/>
      <c r="VI20" s="325"/>
      <c r="VJ20" s="325"/>
      <c r="VK20" s="325"/>
      <c r="VL20" s="325"/>
      <c r="VM20" s="325"/>
      <c r="VN20" s="325"/>
      <c r="VO20" s="325"/>
      <c r="VP20" s="325"/>
      <c r="VQ20" s="325"/>
      <c r="VR20" s="325"/>
      <c r="VS20" s="325"/>
      <c r="VT20" s="325"/>
      <c r="VU20" s="325"/>
      <c r="VV20" s="325"/>
      <c r="VW20" s="325"/>
      <c r="VX20" s="325"/>
      <c r="VY20" s="325"/>
      <c r="VZ20" s="325"/>
      <c r="WA20" s="325"/>
      <c r="WB20" s="325"/>
      <c r="WC20" s="325"/>
      <c r="WD20" s="325"/>
      <c r="WE20" s="325"/>
      <c r="WF20" s="325"/>
      <c r="WG20" s="325"/>
      <c r="WH20" s="325"/>
      <c r="WI20" s="325"/>
      <c r="WJ20" s="325"/>
      <c r="WK20" s="325"/>
      <c r="WL20" s="325"/>
      <c r="WM20" s="325"/>
      <c r="WN20" s="325"/>
      <c r="WO20" s="325"/>
      <c r="WP20" s="325"/>
      <c r="WQ20" s="325"/>
      <c r="WR20" s="325"/>
      <c r="WS20" s="325"/>
      <c r="WT20" s="325"/>
      <c r="WU20" s="325"/>
      <c r="WV20" s="325"/>
      <c r="WW20" s="325"/>
      <c r="WX20" s="325"/>
      <c r="WY20" s="325"/>
      <c r="WZ20" s="325"/>
      <c r="XA20" s="325"/>
      <c r="XB20" s="325"/>
      <c r="XC20" s="325"/>
      <c r="XD20" s="325"/>
      <c r="XE20" s="325"/>
      <c r="XF20" s="325"/>
      <c r="XG20" s="325"/>
      <c r="XH20" s="325"/>
      <c r="XI20" s="325"/>
      <c r="XJ20" s="325"/>
      <c r="XK20" s="325"/>
      <c r="XL20" s="325"/>
      <c r="XM20" s="325"/>
      <c r="XN20" s="325"/>
      <c r="XO20" s="325"/>
      <c r="XP20" s="325"/>
      <c r="XQ20" s="325"/>
      <c r="XR20" s="325"/>
      <c r="XS20" s="325"/>
      <c r="XT20" s="325"/>
      <c r="XU20" s="325"/>
      <c r="XV20" s="325"/>
      <c r="XW20" s="325"/>
      <c r="XX20" s="325"/>
      <c r="XY20" s="325"/>
      <c r="XZ20" s="325"/>
      <c r="YA20" s="325"/>
      <c r="YB20" s="325"/>
      <c r="YC20" s="325"/>
      <c r="YD20" s="325"/>
      <c r="YE20" s="325"/>
      <c r="YF20" s="325"/>
      <c r="YG20" s="325"/>
      <c r="YH20" s="325"/>
      <c r="YI20" s="325"/>
      <c r="YJ20" s="325"/>
      <c r="YK20" s="325"/>
      <c r="YL20" s="325"/>
      <c r="YM20" s="325"/>
      <c r="YN20" s="325"/>
      <c r="YO20" s="325"/>
      <c r="YP20" s="325"/>
      <c r="YQ20" s="325"/>
      <c r="YR20" s="325"/>
      <c r="YS20" s="325"/>
      <c r="YT20" s="325"/>
      <c r="YU20" s="325"/>
      <c r="YV20" s="325"/>
      <c r="YW20" s="325"/>
      <c r="YX20" s="325"/>
      <c r="YY20" s="325"/>
      <c r="YZ20" s="325"/>
      <c r="ZA20" s="325"/>
      <c r="ZB20" s="325"/>
      <c r="ZC20" s="325"/>
      <c r="ZD20" s="325"/>
      <c r="ZE20" s="325"/>
      <c r="ZF20" s="325"/>
      <c r="ZG20" s="325"/>
      <c r="ZH20" s="325"/>
      <c r="ZI20" s="325"/>
      <c r="ZJ20" s="325"/>
      <c r="ZK20" s="325"/>
      <c r="ZL20" s="325"/>
      <c r="ZM20" s="325"/>
      <c r="ZN20" s="325"/>
      <c r="ZO20" s="325"/>
      <c r="ZP20" s="325"/>
      <c r="ZQ20" s="325"/>
      <c r="ZR20" s="325"/>
      <c r="ZS20" s="325"/>
      <c r="ZT20" s="325"/>
      <c r="ZU20" s="325"/>
      <c r="ZV20" s="325"/>
      <c r="ZW20" s="325"/>
      <c r="ZX20" s="325"/>
      <c r="ZY20" s="325"/>
      <c r="ZZ20" s="325"/>
      <c r="AAA20" s="325"/>
      <c r="AAB20" s="325"/>
      <c r="AAC20" s="325"/>
      <c r="AAD20" s="325"/>
      <c r="AAE20" s="325"/>
      <c r="AAF20" s="325"/>
      <c r="AAG20" s="325"/>
      <c r="AAH20" s="325"/>
      <c r="AAI20" s="325"/>
      <c r="AAJ20" s="325"/>
      <c r="AAK20" s="325"/>
      <c r="AAL20" s="325"/>
      <c r="AAM20" s="325"/>
      <c r="AAN20" s="325"/>
      <c r="AAO20" s="325"/>
      <c r="AAP20" s="325"/>
      <c r="AAQ20" s="325"/>
      <c r="AAR20" s="325"/>
      <c r="AAS20" s="325"/>
      <c r="AAT20" s="325"/>
      <c r="AAU20" s="325"/>
      <c r="AAV20" s="325"/>
      <c r="AAW20" s="325"/>
      <c r="AAX20" s="325"/>
      <c r="AAY20" s="325"/>
      <c r="AAZ20" s="325"/>
      <c r="ABA20" s="325"/>
      <c r="ABB20" s="325"/>
      <c r="ABC20" s="325"/>
      <c r="ABD20" s="325"/>
      <c r="ABE20" s="325"/>
      <c r="ABF20" s="325"/>
      <c r="ABG20" s="325"/>
      <c r="ABH20" s="325"/>
      <c r="ABI20" s="325"/>
      <c r="ABJ20" s="325"/>
      <c r="ABK20" s="325"/>
      <c r="ABL20" s="325"/>
      <c r="ABM20" s="325"/>
      <c r="ABN20" s="325"/>
      <c r="ABO20" s="325"/>
      <c r="ABP20" s="325"/>
      <c r="ABQ20" s="325"/>
      <c r="ABR20" s="325"/>
      <c r="ABS20" s="325"/>
      <c r="ABT20" s="325"/>
      <c r="ABU20" s="325"/>
      <c r="ABV20" s="325"/>
      <c r="ABW20" s="325"/>
      <c r="ABX20" s="325"/>
      <c r="ABY20" s="325"/>
      <c r="ABZ20" s="325"/>
      <c r="ACA20" s="325"/>
      <c r="ACB20" s="325"/>
      <c r="ACC20" s="325"/>
      <c r="ACD20" s="325"/>
      <c r="ACE20" s="325"/>
      <c r="ACF20" s="325"/>
      <c r="ACG20" s="325"/>
      <c r="ACH20" s="325"/>
      <c r="ACI20" s="325"/>
      <c r="ACJ20" s="325"/>
      <c r="ACK20" s="325"/>
      <c r="ACL20" s="325"/>
      <c r="ACM20" s="325"/>
      <c r="ACN20" s="325"/>
      <c r="ACO20" s="325"/>
      <c r="ACP20" s="325"/>
      <c r="ACQ20" s="325"/>
      <c r="ACR20" s="325"/>
      <c r="ACS20" s="325"/>
      <c r="ACT20" s="325"/>
      <c r="ACU20" s="325"/>
      <c r="ACV20" s="325"/>
      <c r="ACW20" s="325"/>
      <c r="ACX20" s="325"/>
      <c r="ACY20" s="325"/>
      <c r="ACZ20" s="325"/>
      <c r="ADA20" s="325"/>
      <c r="ADB20" s="325"/>
      <c r="ADC20" s="325"/>
      <c r="ADD20" s="325"/>
      <c r="ADE20" s="325"/>
      <c r="ADF20" s="325"/>
      <c r="ADG20" s="325"/>
      <c r="ADH20" s="325"/>
      <c r="ADI20" s="325"/>
      <c r="ADJ20" s="325"/>
      <c r="ADK20" s="325"/>
      <c r="ADL20" s="325"/>
      <c r="ADM20" s="325"/>
      <c r="ADN20" s="325"/>
      <c r="ADO20" s="325"/>
      <c r="ADP20" s="325"/>
      <c r="ADQ20" s="325"/>
      <c r="ADR20" s="325"/>
      <c r="ADS20" s="325"/>
      <c r="ADT20" s="325"/>
      <c r="ADU20" s="325"/>
      <c r="ADV20" s="325"/>
      <c r="ADW20" s="325"/>
      <c r="ADX20" s="325"/>
      <c r="ADY20" s="325"/>
      <c r="ADZ20" s="325"/>
      <c r="AEA20" s="325"/>
      <c r="AEB20" s="325"/>
      <c r="AEC20" s="325"/>
      <c r="AED20" s="325"/>
    </row>
    <row r="21" spans="1:810" s="515" customFormat="1" ht="43.5" customHeight="1">
      <c r="A21" s="528" t="s">
        <v>3358</v>
      </c>
      <c r="B21" s="534" t="s">
        <v>2348</v>
      </c>
      <c r="C21" s="535" t="s">
        <v>2321</v>
      </c>
      <c r="D21" s="536" t="s">
        <v>22</v>
      </c>
      <c r="E21" s="414" t="s">
        <v>737</v>
      </c>
      <c r="F21" s="536" t="s">
        <v>22</v>
      </c>
      <c r="G21" s="535" t="s">
        <v>2353</v>
      </c>
      <c r="H21" s="536" t="s">
        <v>2349</v>
      </c>
      <c r="I21" s="406" t="s">
        <v>1579</v>
      </c>
      <c r="J21" s="406" t="s">
        <v>1731</v>
      </c>
      <c r="K21" s="406" t="s">
        <v>1916</v>
      </c>
      <c r="L21" s="536" t="s">
        <v>2361</v>
      </c>
      <c r="M21" s="414" t="s">
        <v>2244</v>
      </c>
      <c r="N21" s="414" t="s">
        <v>1607</v>
      </c>
      <c r="O21" s="414" t="s">
        <v>1608</v>
      </c>
      <c r="P21" s="413"/>
      <c r="Q21" s="536"/>
      <c r="R21" s="535"/>
      <c r="S21" s="536" t="s">
        <v>2350</v>
      </c>
      <c r="T21" s="535"/>
      <c r="U21" s="536" t="s">
        <v>2238</v>
      </c>
      <c r="V21" s="536"/>
      <c r="W21" s="535" t="s">
        <v>2242</v>
      </c>
      <c r="X21" s="535"/>
      <c r="Y21" s="535" t="s">
        <v>2351</v>
      </c>
      <c r="Z21" s="414"/>
      <c r="AA21" s="537"/>
      <c r="AB21" s="414" t="s">
        <v>2242</v>
      </c>
      <c r="AC21" s="414">
        <v>1</v>
      </c>
      <c r="AD21" s="537" t="s">
        <v>2352</v>
      </c>
      <c r="AE21" s="535"/>
      <c r="AF21" s="535" t="s">
        <v>2354</v>
      </c>
      <c r="AG21" s="535" t="s">
        <v>2355</v>
      </c>
      <c r="AH21" s="535"/>
      <c r="AI21" s="535" t="s">
        <v>2356</v>
      </c>
      <c r="AJ21" s="535"/>
      <c r="AK21" s="414"/>
      <c r="AL21" s="414"/>
      <c r="AM21" s="535"/>
      <c r="AN21" s="537"/>
      <c r="AO21" s="537"/>
      <c r="AP21" s="537" t="s">
        <v>2357</v>
      </c>
      <c r="AQ21" s="536" t="s">
        <v>3146</v>
      </c>
      <c r="AR21" s="535" t="s">
        <v>2358</v>
      </c>
      <c r="AS21" s="536" t="s">
        <v>2360</v>
      </c>
      <c r="AT21" s="536" t="s">
        <v>1923</v>
      </c>
      <c r="AU21" s="535" t="s">
        <v>2362</v>
      </c>
      <c r="AV21" s="536" t="s">
        <v>2363</v>
      </c>
      <c r="AW21" s="538" t="s">
        <v>1926</v>
      </c>
      <c r="AX21" s="536"/>
      <c r="AY21" s="495" t="s">
        <v>3147</v>
      </c>
      <c r="AZ21" s="325"/>
      <c r="BA21" s="325"/>
      <c r="BB21" s="325"/>
      <c r="BC21" s="325"/>
      <c r="BD21" s="325"/>
      <c r="BE21" s="325"/>
      <c r="BF21" s="325"/>
      <c r="BG21" s="325"/>
      <c r="BH21" s="325"/>
      <c r="BI21" s="325"/>
      <c r="BJ21" s="325"/>
      <c r="BK21" s="325"/>
      <c r="BL21" s="325"/>
      <c r="BM21" s="325"/>
      <c r="BN21" s="325"/>
      <c r="BO21" s="325"/>
      <c r="BP21" s="325"/>
      <c r="BQ21" s="325"/>
      <c r="BR21" s="325"/>
      <c r="BS21" s="325"/>
      <c r="BT21" s="325"/>
      <c r="BU21" s="325"/>
      <c r="BV21" s="325"/>
      <c r="BW21" s="325"/>
      <c r="BX21" s="325"/>
      <c r="BY21" s="325"/>
      <c r="BZ21" s="325"/>
      <c r="CA21" s="325"/>
      <c r="CB21" s="325"/>
      <c r="CC21" s="325"/>
      <c r="CD21" s="325"/>
      <c r="CE21" s="325"/>
      <c r="CF21" s="325"/>
      <c r="CG21" s="325"/>
      <c r="CH21" s="325"/>
      <c r="CI21" s="325"/>
      <c r="CJ21" s="325"/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  <c r="ED21" s="325"/>
      <c r="EE21" s="325"/>
      <c r="EF21" s="325"/>
      <c r="EG21" s="325"/>
      <c r="EH21" s="325"/>
      <c r="EI21" s="325"/>
      <c r="EJ21" s="325"/>
      <c r="EK21" s="325"/>
      <c r="EL21" s="325"/>
      <c r="EM21" s="325"/>
      <c r="EN21" s="325"/>
      <c r="EO21" s="325"/>
      <c r="EP21" s="325"/>
      <c r="EQ21" s="325"/>
      <c r="ER21" s="325"/>
      <c r="ES21" s="325"/>
      <c r="ET21" s="325"/>
      <c r="EU21" s="325"/>
      <c r="EV21" s="325"/>
      <c r="EW21" s="325"/>
      <c r="EX21" s="325"/>
      <c r="EY21" s="325"/>
      <c r="EZ21" s="325"/>
      <c r="FA21" s="325"/>
      <c r="FB21" s="325"/>
      <c r="FC21" s="325"/>
      <c r="FD21" s="325"/>
      <c r="FE21" s="325"/>
      <c r="FF21" s="325"/>
      <c r="FG21" s="325"/>
      <c r="FH21" s="325"/>
      <c r="FI21" s="325"/>
      <c r="FJ21" s="325"/>
      <c r="FK21" s="325"/>
      <c r="FL21" s="325"/>
      <c r="FM21" s="325"/>
      <c r="FN21" s="325"/>
      <c r="FO21" s="325"/>
      <c r="FP21" s="325"/>
      <c r="FQ21" s="325"/>
      <c r="FR21" s="325"/>
      <c r="FS21" s="325"/>
      <c r="FT21" s="325"/>
      <c r="FU21" s="325"/>
      <c r="FV21" s="325"/>
      <c r="FW21" s="325"/>
      <c r="FX21" s="325"/>
      <c r="FY21" s="325"/>
      <c r="FZ21" s="325"/>
      <c r="GA21" s="325"/>
      <c r="GB21" s="325"/>
      <c r="GC21" s="325"/>
      <c r="GD21" s="325"/>
      <c r="GE21" s="325"/>
      <c r="GF21" s="325"/>
      <c r="GG21" s="325"/>
      <c r="GH21" s="325"/>
      <c r="GI21" s="325"/>
      <c r="GJ21" s="325"/>
      <c r="GK21" s="325"/>
      <c r="GL21" s="325"/>
      <c r="GM21" s="325"/>
      <c r="GN21" s="325"/>
      <c r="GO21" s="325"/>
      <c r="GP21" s="325"/>
      <c r="GQ21" s="325"/>
      <c r="GR21" s="325"/>
      <c r="GS21" s="325"/>
      <c r="GT21" s="325"/>
      <c r="GU21" s="325"/>
      <c r="GV21" s="325"/>
      <c r="GW21" s="325"/>
      <c r="GX21" s="325"/>
      <c r="GY21" s="325"/>
      <c r="GZ21" s="325"/>
      <c r="HA21" s="325"/>
      <c r="HB21" s="325"/>
      <c r="HC21" s="325"/>
      <c r="HD21" s="325"/>
      <c r="HE21" s="325"/>
      <c r="HF21" s="325"/>
      <c r="HG21" s="325"/>
      <c r="HH21" s="325"/>
      <c r="HI21" s="325"/>
      <c r="HJ21" s="325"/>
      <c r="HK21" s="325"/>
      <c r="HL21" s="325"/>
      <c r="HM21" s="325"/>
      <c r="HN21" s="325"/>
      <c r="HO21" s="325"/>
      <c r="HP21" s="325"/>
      <c r="HQ21" s="325"/>
      <c r="HR21" s="325"/>
      <c r="HS21" s="325"/>
      <c r="HT21" s="325"/>
      <c r="HU21" s="325"/>
      <c r="HV21" s="325"/>
      <c r="HW21" s="325"/>
      <c r="HX21" s="325"/>
      <c r="HY21" s="325"/>
      <c r="HZ21" s="325"/>
      <c r="IA21" s="325"/>
      <c r="IB21" s="325"/>
      <c r="IC21" s="325"/>
      <c r="ID21" s="325"/>
      <c r="IE21" s="325"/>
      <c r="IF21" s="325"/>
      <c r="IG21" s="325"/>
      <c r="IH21" s="325"/>
      <c r="II21" s="325"/>
      <c r="IJ21" s="325"/>
      <c r="IK21" s="325"/>
      <c r="IL21" s="325"/>
      <c r="IM21" s="325"/>
      <c r="IN21" s="325"/>
      <c r="IO21" s="325"/>
      <c r="IP21" s="325"/>
      <c r="IQ21" s="325"/>
      <c r="IR21" s="325"/>
      <c r="IS21" s="325"/>
      <c r="IT21" s="325"/>
      <c r="IU21" s="325"/>
      <c r="IV21" s="325"/>
      <c r="IW21" s="325"/>
      <c r="IX21" s="325"/>
      <c r="IY21" s="325"/>
      <c r="IZ21" s="325"/>
      <c r="JA21" s="325"/>
      <c r="JB21" s="325"/>
      <c r="JC21" s="325"/>
      <c r="JD21" s="325"/>
      <c r="JE21" s="325"/>
      <c r="JF21" s="325"/>
      <c r="JG21" s="325"/>
      <c r="JH21" s="325"/>
      <c r="JI21" s="325"/>
      <c r="JJ21" s="325"/>
      <c r="JK21" s="325"/>
      <c r="JL21" s="325"/>
      <c r="JM21" s="325"/>
      <c r="JN21" s="325"/>
      <c r="JO21" s="325"/>
      <c r="JP21" s="325"/>
      <c r="JQ21" s="325"/>
      <c r="JR21" s="325"/>
      <c r="JS21" s="325"/>
      <c r="JT21" s="325"/>
      <c r="JU21" s="325"/>
      <c r="JV21" s="325"/>
      <c r="JW21" s="325"/>
      <c r="JX21" s="325"/>
      <c r="JY21" s="325"/>
      <c r="JZ21" s="325"/>
      <c r="KA21" s="325"/>
      <c r="KB21" s="325"/>
      <c r="KC21" s="325"/>
      <c r="KD21" s="325"/>
      <c r="KE21" s="325"/>
      <c r="KF21" s="325"/>
      <c r="KG21" s="325"/>
      <c r="KH21" s="325"/>
      <c r="KI21" s="325"/>
      <c r="KJ21" s="325"/>
      <c r="KK21" s="325"/>
      <c r="KL21" s="325"/>
      <c r="KM21" s="325"/>
      <c r="KN21" s="325"/>
      <c r="KO21" s="325"/>
      <c r="KP21" s="325"/>
      <c r="KQ21" s="325"/>
      <c r="KR21" s="325"/>
      <c r="KS21" s="325"/>
      <c r="KT21" s="325"/>
      <c r="KU21" s="325"/>
      <c r="KV21" s="325"/>
      <c r="KW21" s="325"/>
      <c r="KX21" s="325"/>
      <c r="KY21" s="325"/>
      <c r="KZ21" s="325"/>
      <c r="LA21" s="325"/>
      <c r="LB21" s="325"/>
      <c r="LC21" s="325"/>
      <c r="LD21" s="325"/>
      <c r="LE21" s="325"/>
      <c r="LF21" s="325"/>
      <c r="LG21" s="325"/>
      <c r="LH21" s="325"/>
      <c r="LI21" s="325"/>
      <c r="LJ21" s="325"/>
      <c r="LK21" s="325"/>
      <c r="LL21" s="325"/>
      <c r="LM21" s="325"/>
      <c r="LN21" s="325"/>
      <c r="LO21" s="325"/>
      <c r="LP21" s="325"/>
      <c r="LQ21" s="325"/>
      <c r="LR21" s="325"/>
      <c r="LS21" s="325"/>
      <c r="LT21" s="325"/>
      <c r="LU21" s="325"/>
      <c r="LV21" s="325"/>
      <c r="LW21" s="325"/>
      <c r="LX21" s="325"/>
      <c r="LY21" s="325"/>
      <c r="LZ21" s="325"/>
      <c r="MA21" s="325"/>
      <c r="MB21" s="325"/>
      <c r="MC21" s="325"/>
      <c r="MD21" s="325"/>
      <c r="ME21" s="325"/>
      <c r="MF21" s="325"/>
      <c r="MG21" s="325"/>
      <c r="MH21" s="325"/>
      <c r="MI21" s="325"/>
      <c r="MJ21" s="325"/>
      <c r="MK21" s="325"/>
      <c r="ML21" s="325"/>
      <c r="MM21" s="325"/>
      <c r="MN21" s="325"/>
      <c r="MO21" s="325"/>
      <c r="MP21" s="325"/>
      <c r="MQ21" s="325"/>
      <c r="MR21" s="325"/>
      <c r="MS21" s="325"/>
      <c r="MT21" s="325"/>
      <c r="MU21" s="325"/>
      <c r="MV21" s="325"/>
      <c r="MW21" s="325"/>
      <c r="MX21" s="325"/>
      <c r="MY21" s="325"/>
      <c r="MZ21" s="325"/>
      <c r="NA21" s="325"/>
      <c r="NB21" s="325"/>
      <c r="NC21" s="325"/>
      <c r="ND21" s="325"/>
      <c r="NE21" s="325"/>
      <c r="NF21" s="325"/>
      <c r="NG21" s="325"/>
      <c r="NH21" s="325"/>
      <c r="NI21" s="325"/>
      <c r="NJ21" s="325"/>
      <c r="NK21" s="325"/>
      <c r="NL21" s="325"/>
      <c r="NM21" s="325"/>
      <c r="NN21" s="325"/>
      <c r="NO21" s="325"/>
      <c r="NP21" s="325"/>
      <c r="NQ21" s="325"/>
      <c r="NR21" s="325"/>
      <c r="NS21" s="325"/>
      <c r="NT21" s="325"/>
      <c r="NU21" s="325"/>
      <c r="NV21" s="325"/>
      <c r="NW21" s="325"/>
      <c r="NX21" s="325"/>
      <c r="NY21" s="325"/>
      <c r="NZ21" s="325"/>
      <c r="OA21" s="325"/>
      <c r="OB21" s="325"/>
      <c r="OC21" s="325"/>
      <c r="OD21" s="325"/>
      <c r="OE21" s="325"/>
      <c r="OF21" s="325"/>
      <c r="OG21" s="325"/>
      <c r="OH21" s="325"/>
      <c r="OI21" s="325"/>
      <c r="OJ21" s="325"/>
      <c r="OK21" s="325"/>
      <c r="OL21" s="325"/>
      <c r="OM21" s="325"/>
      <c r="ON21" s="325"/>
      <c r="OO21" s="325"/>
      <c r="OP21" s="325"/>
      <c r="OQ21" s="325"/>
      <c r="OR21" s="325"/>
      <c r="OS21" s="325"/>
      <c r="OT21" s="325"/>
      <c r="OU21" s="325"/>
      <c r="OV21" s="325"/>
      <c r="OW21" s="325"/>
      <c r="OX21" s="325"/>
      <c r="OY21" s="325"/>
      <c r="OZ21" s="325"/>
      <c r="PA21" s="325"/>
      <c r="PB21" s="325"/>
      <c r="PC21" s="325"/>
      <c r="PD21" s="325"/>
      <c r="PE21" s="325"/>
      <c r="PF21" s="325"/>
      <c r="PG21" s="325"/>
      <c r="PH21" s="325"/>
      <c r="PI21" s="325"/>
      <c r="PJ21" s="325"/>
      <c r="PK21" s="325"/>
      <c r="PL21" s="325"/>
      <c r="PM21" s="325"/>
      <c r="PN21" s="325"/>
      <c r="PO21" s="325"/>
      <c r="PP21" s="325"/>
      <c r="PQ21" s="325"/>
      <c r="PR21" s="325"/>
      <c r="PS21" s="325"/>
      <c r="PT21" s="325"/>
      <c r="PU21" s="325"/>
      <c r="PV21" s="325"/>
      <c r="PW21" s="325"/>
      <c r="PX21" s="325"/>
      <c r="PY21" s="325"/>
      <c r="PZ21" s="325"/>
      <c r="QA21" s="325"/>
      <c r="QB21" s="325"/>
      <c r="QC21" s="325"/>
      <c r="QD21" s="325"/>
      <c r="QE21" s="325"/>
      <c r="QF21" s="325"/>
      <c r="QG21" s="325"/>
      <c r="QH21" s="325"/>
      <c r="QI21" s="325"/>
      <c r="QJ21" s="325"/>
      <c r="QK21" s="325"/>
      <c r="QL21" s="325"/>
      <c r="QM21" s="325"/>
      <c r="QN21" s="325"/>
      <c r="QO21" s="325"/>
      <c r="QP21" s="325"/>
      <c r="QQ21" s="325"/>
      <c r="QR21" s="325"/>
      <c r="QS21" s="325"/>
      <c r="QT21" s="325"/>
      <c r="QU21" s="325"/>
      <c r="QV21" s="325"/>
      <c r="QW21" s="325"/>
      <c r="QX21" s="325"/>
      <c r="QY21" s="325"/>
      <c r="QZ21" s="325"/>
      <c r="RA21" s="325"/>
      <c r="RB21" s="325"/>
      <c r="RC21" s="325"/>
      <c r="RD21" s="325"/>
      <c r="RE21" s="325"/>
      <c r="RF21" s="325"/>
      <c r="RG21" s="325"/>
      <c r="RH21" s="325"/>
      <c r="RI21" s="325"/>
      <c r="RJ21" s="325"/>
      <c r="RK21" s="325"/>
      <c r="RL21" s="325"/>
      <c r="RM21" s="325"/>
      <c r="RN21" s="325"/>
      <c r="RO21" s="325"/>
      <c r="RP21" s="325"/>
      <c r="RQ21" s="325"/>
      <c r="RR21" s="325"/>
      <c r="RS21" s="325"/>
      <c r="RT21" s="325"/>
      <c r="RU21" s="325"/>
      <c r="RV21" s="325"/>
      <c r="RW21" s="325"/>
      <c r="RX21" s="325"/>
      <c r="RY21" s="325"/>
      <c r="RZ21" s="325"/>
      <c r="SA21" s="325"/>
      <c r="SB21" s="325"/>
      <c r="SC21" s="325"/>
      <c r="SD21" s="325"/>
      <c r="SE21" s="325"/>
      <c r="SF21" s="325"/>
      <c r="SG21" s="325"/>
      <c r="SH21" s="325"/>
      <c r="SI21" s="325"/>
      <c r="SJ21" s="325"/>
      <c r="SK21" s="325"/>
      <c r="SL21" s="325"/>
      <c r="SM21" s="325"/>
      <c r="SN21" s="325"/>
      <c r="SO21" s="325"/>
      <c r="SP21" s="325"/>
      <c r="SQ21" s="325"/>
      <c r="SR21" s="325"/>
      <c r="SS21" s="325"/>
      <c r="ST21" s="325"/>
      <c r="SU21" s="325"/>
      <c r="SV21" s="325"/>
      <c r="SW21" s="325"/>
      <c r="SX21" s="325"/>
      <c r="SY21" s="325"/>
      <c r="SZ21" s="325"/>
      <c r="TA21" s="325"/>
      <c r="TB21" s="325"/>
      <c r="TC21" s="325"/>
      <c r="TD21" s="325"/>
      <c r="TE21" s="325"/>
      <c r="TF21" s="325"/>
      <c r="TG21" s="325"/>
      <c r="TH21" s="325"/>
      <c r="TI21" s="325"/>
      <c r="TJ21" s="325"/>
      <c r="TK21" s="325"/>
      <c r="TL21" s="325"/>
      <c r="TM21" s="325"/>
      <c r="TN21" s="325"/>
      <c r="TO21" s="325"/>
      <c r="TP21" s="325"/>
      <c r="TQ21" s="325"/>
      <c r="TR21" s="325"/>
      <c r="TS21" s="325"/>
      <c r="TT21" s="325"/>
      <c r="TU21" s="325"/>
      <c r="TV21" s="325"/>
      <c r="TW21" s="325"/>
      <c r="TX21" s="325"/>
      <c r="TY21" s="325"/>
      <c r="TZ21" s="325"/>
      <c r="UA21" s="325"/>
      <c r="UB21" s="325"/>
      <c r="UC21" s="325"/>
      <c r="UD21" s="325"/>
      <c r="UE21" s="325"/>
      <c r="UF21" s="325"/>
      <c r="UG21" s="325"/>
      <c r="UH21" s="325"/>
      <c r="UI21" s="325"/>
      <c r="UJ21" s="325"/>
      <c r="UK21" s="325"/>
      <c r="UL21" s="325"/>
      <c r="UM21" s="325"/>
      <c r="UN21" s="325"/>
      <c r="UO21" s="325"/>
      <c r="UP21" s="325"/>
      <c r="UQ21" s="325"/>
      <c r="UR21" s="325"/>
      <c r="US21" s="325"/>
      <c r="UT21" s="325"/>
      <c r="UU21" s="325"/>
      <c r="UV21" s="325"/>
      <c r="UW21" s="325"/>
      <c r="UX21" s="325"/>
      <c r="UY21" s="325"/>
      <c r="UZ21" s="325"/>
      <c r="VA21" s="325"/>
      <c r="VB21" s="325"/>
      <c r="VC21" s="325"/>
      <c r="VD21" s="325"/>
      <c r="VE21" s="325"/>
      <c r="VF21" s="325"/>
      <c r="VG21" s="325"/>
      <c r="VH21" s="325"/>
      <c r="VI21" s="325"/>
      <c r="VJ21" s="325"/>
      <c r="VK21" s="325"/>
      <c r="VL21" s="325"/>
      <c r="VM21" s="325"/>
      <c r="VN21" s="325"/>
      <c r="VO21" s="325"/>
      <c r="VP21" s="325"/>
      <c r="VQ21" s="325"/>
      <c r="VR21" s="325"/>
      <c r="VS21" s="325"/>
      <c r="VT21" s="325"/>
      <c r="VU21" s="325"/>
      <c r="VV21" s="325"/>
      <c r="VW21" s="325"/>
      <c r="VX21" s="325"/>
      <c r="VY21" s="325"/>
      <c r="VZ21" s="325"/>
      <c r="WA21" s="325"/>
      <c r="WB21" s="325"/>
      <c r="WC21" s="325"/>
      <c r="WD21" s="325"/>
      <c r="WE21" s="325"/>
      <c r="WF21" s="325"/>
      <c r="WG21" s="325"/>
      <c r="WH21" s="325"/>
      <c r="WI21" s="325"/>
      <c r="WJ21" s="325"/>
      <c r="WK21" s="325"/>
      <c r="WL21" s="325"/>
      <c r="WM21" s="325"/>
      <c r="WN21" s="325"/>
      <c r="WO21" s="325"/>
      <c r="WP21" s="325"/>
      <c r="WQ21" s="325"/>
      <c r="WR21" s="325"/>
      <c r="WS21" s="325"/>
      <c r="WT21" s="325"/>
      <c r="WU21" s="325"/>
      <c r="WV21" s="325"/>
      <c r="WW21" s="325"/>
      <c r="WX21" s="325"/>
      <c r="WY21" s="325"/>
      <c r="WZ21" s="325"/>
      <c r="XA21" s="325"/>
      <c r="XB21" s="325"/>
      <c r="XC21" s="325"/>
      <c r="XD21" s="325"/>
      <c r="XE21" s="325"/>
      <c r="XF21" s="325"/>
      <c r="XG21" s="325"/>
      <c r="XH21" s="325"/>
      <c r="XI21" s="325"/>
      <c r="XJ21" s="325"/>
      <c r="XK21" s="325"/>
      <c r="XL21" s="325"/>
      <c r="XM21" s="325"/>
      <c r="XN21" s="325"/>
      <c r="XO21" s="325"/>
      <c r="XP21" s="325"/>
      <c r="XQ21" s="325"/>
      <c r="XR21" s="325"/>
      <c r="XS21" s="325"/>
      <c r="XT21" s="325"/>
      <c r="XU21" s="325"/>
      <c r="XV21" s="325"/>
      <c r="XW21" s="325"/>
      <c r="XX21" s="325"/>
      <c r="XY21" s="325"/>
      <c r="XZ21" s="325"/>
      <c r="YA21" s="325"/>
      <c r="YB21" s="325"/>
      <c r="YC21" s="325"/>
      <c r="YD21" s="325"/>
      <c r="YE21" s="325"/>
      <c r="YF21" s="325"/>
      <c r="YG21" s="325"/>
      <c r="YH21" s="325"/>
      <c r="YI21" s="325"/>
      <c r="YJ21" s="325"/>
      <c r="YK21" s="325"/>
      <c r="YL21" s="325"/>
      <c r="YM21" s="325"/>
      <c r="YN21" s="325"/>
      <c r="YO21" s="325"/>
      <c r="YP21" s="325"/>
      <c r="YQ21" s="325"/>
      <c r="YR21" s="325"/>
      <c r="YS21" s="325"/>
      <c r="YT21" s="325"/>
      <c r="YU21" s="325"/>
      <c r="YV21" s="325"/>
      <c r="YW21" s="325"/>
      <c r="YX21" s="325"/>
      <c r="YY21" s="325"/>
      <c r="YZ21" s="325"/>
      <c r="ZA21" s="325"/>
      <c r="ZB21" s="325"/>
      <c r="ZC21" s="325"/>
      <c r="ZD21" s="325"/>
      <c r="ZE21" s="325"/>
      <c r="ZF21" s="325"/>
      <c r="ZG21" s="325"/>
      <c r="ZH21" s="325"/>
      <c r="ZI21" s="325"/>
      <c r="ZJ21" s="325"/>
      <c r="ZK21" s="325"/>
      <c r="ZL21" s="325"/>
      <c r="ZM21" s="325"/>
      <c r="ZN21" s="325"/>
      <c r="ZO21" s="325"/>
      <c r="ZP21" s="325"/>
      <c r="ZQ21" s="325"/>
      <c r="ZR21" s="325"/>
      <c r="ZS21" s="325"/>
      <c r="ZT21" s="325"/>
      <c r="ZU21" s="325"/>
      <c r="ZV21" s="325"/>
      <c r="ZW21" s="325"/>
      <c r="ZX21" s="325"/>
      <c r="ZY21" s="325"/>
      <c r="ZZ21" s="325"/>
      <c r="AAA21" s="325"/>
      <c r="AAB21" s="325"/>
      <c r="AAC21" s="325"/>
      <c r="AAD21" s="325"/>
      <c r="AAE21" s="325"/>
      <c r="AAF21" s="325"/>
      <c r="AAG21" s="325"/>
      <c r="AAH21" s="325"/>
      <c r="AAI21" s="325"/>
      <c r="AAJ21" s="325"/>
      <c r="AAK21" s="325"/>
      <c r="AAL21" s="325"/>
      <c r="AAM21" s="325"/>
      <c r="AAN21" s="325"/>
      <c r="AAO21" s="325"/>
      <c r="AAP21" s="325"/>
      <c r="AAQ21" s="325"/>
      <c r="AAR21" s="325"/>
      <c r="AAS21" s="325"/>
      <c r="AAT21" s="325"/>
      <c r="AAU21" s="325"/>
      <c r="AAV21" s="325"/>
      <c r="AAW21" s="325"/>
      <c r="AAX21" s="325"/>
      <c r="AAY21" s="325"/>
      <c r="AAZ21" s="325"/>
      <c r="ABA21" s="325"/>
      <c r="ABB21" s="325"/>
      <c r="ABC21" s="325"/>
      <c r="ABD21" s="325"/>
      <c r="ABE21" s="325"/>
      <c r="ABF21" s="325"/>
      <c r="ABG21" s="325"/>
      <c r="ABH21" s="325"/>
      <c r="ABI21" s="325"/>
      <c r="ABJ21" s="325"/>
      <c r="ABK21" s="325"/>
      <c r="ABL21" s="325"/>
      <c r="ABM21" s="325"/>
      <c r="ABN21" s="325"/>
      <c r="ABO21" s="325"/>
      <c r="ABP21" s="325"/>
      <c r="ABQ21" s="325"/>
      <c r="ABR21" s="325"/>
      <c r="ABS21" s="325"/>
      <c r="ABT21" s="325"/>
      <c r="ABU21" s="325"/>
      <c r="ABV21" s="325"/>
      <c r="ABW21" s="325"/>
      <c r="ABX21" s="325"/>
      <c r="ABY21" s="325"/>
      <c r="ABZ21" s="325"/>
      <c r="ACA21" s="325"/>
      <c r="ACB21" s="325"/>
      <c r="ACC21" s="325"/>
      <c r="ACD21" s="325"/>
      <c r="ACE21" s="325"/>
      <c r="ACF21" s="325"/>
      <c r="ACG21" s="325"/>
      <c r="ACH21" s="325"/>
      <c r="ACI21" s="325"/>
      <c r="ACJ21" s="325"/>
      <c r="ACK21" s="325"/>
      <c r="ACL21" s="325"/>
      <c r="ACM21" s="325"/>
      <c r="ACN21" s="325"/>
      <c r="ACO21" s="325"/>
      <c r="ACP21" s="325"/>
      <c r="ACQ21" s="325"/>
      <c r="ACR21" s="325"/>
      <c r="ACS21" s="325"/>
      <c r="ACT21" s="325"/>
      <c r="ACU21" s="325"/>
      <c r="ACV21" s="325"/>
      <c r="ACW21" s="325"/>
      <c r="ACX21" s="325"/>
      <c r="ACY21" s="325"/>
      <c r="ACZ21" s="325"/>
      <c r="ADA21" s="325"/>
      <c r="ADB21" s="325"/>
      <c r="ADC21" s="325"/>
      <c r="ADD21" s="325"/>
      <c r="ADE21" s="325"/>
      <c r="ADF21" s="325"/>
      <c r="ADG21" s="325"/>
      <c r="ADH21" s="325"/>
      <c r="ADI21" s="325"/>
      <c r="ADJ21" s="325"/>
      <c r="ADK21" s="325"/>
      <c r="ADL21" s="325"/>
      <c r="ADM21" s="325"/>
      <c r="ADN21" s="325"/>
      <c r="ADO21" s="325"/>
      <c r="ADP21" s="325"/>
      <c r="ADQ21" s="325"/>
      <c r="ADR21" s="325"/>
      <c r="ADS21" s="325"/>
      <c r="ADT21" s="325"/>
      <c r="ADU21" s="325"/>
      <c r="ADV21" s="325"/>
      <c r="ADW21" s="325"/>
      <c r="ADX21" s="325"/>
      <c r="ADY21" s="325"/>
      <c r="ADZ21" s="325"/>
      <c r="AEA21" s="325"/>
      <c r="AEB21" s="325"/>
      <c r="AEC21" s="325"/>
      <c r="AED21" s="325"/>
    </row>
    <row r="22" spans="1:810" s="515" customFormat="1" ht="43.5" customHeight="1">
      <c r="A22" s="528" t="s">
        <v>3358</v>
      </c>
      <c r="B22" s="534" t="s">
        <v>2348</v>
      </c>
      <c r="C22" s="535" t="s">
        <v>2321</v>
      </c>
      <c r="D22" s="536" t="s">
        <v>22</v>
      </c>
      <c r="E22" s="414" t="s">
        <v>737</v>
      </c>
      <c r="F22" s="536" t="s">
        <v>22</v>
      </c>
      <c r="G22" s="535" t="s">
        <v>2353</v>
      </c>
      <c r="H22" s="536" t="s">
        <v>2349</v>
      </c>
      <c r="I22" s="406" t="s">
        <v>1580</v>
      </c>
      <c r="J22" s="406" t="s">
        <v>2365</v>
      </c>
      <c r="K22" s="406" t="s">
        <v>2276</v>
      </c>
      <c r="L22" s="536" t="s">
        <v>2361</v>
      </c>
      <c r="M22" s="414" t="s">
        <v>2244</v>
      </c>
      <c r="N22" s="414" t="s">
        <v>1607</v>
      </c>
      <c r="O22" s="414" t="s">
        <v>1608</v>
      </c>
      <c r="P22" s="413"/>
      <c r="Q22" s="536"/>
      <c r="R22" s="535"/>
      <c r="S22" s="536" t="s">
        <v>2350</v>
      </c>
      <c r="T22" s="535"/>
      <c r="U22" s="536" t="s">
        <v>2238</v>
      </c>
      <c r="V22" s="536"/>
      <c r="W22" s="535" t="s">
        <v>2242</v>
      </c>
      <c r="X22" s="535"/>
      <c r="Y22" s="535" t="s">
        <v>2351</v>
      </c>
      <c r="Z22" s="414"/>
      <c r="AA22" s="537"/>
      <c r="AB22" s="414" t="s">
        <v>2242</v>
      </c>
      <c r="AC22" s="414">
        <v>1</v>
      </c>
      <c r="AD22" s="537" t="s">
        <v>2352</v>
      </c>
      <c r="AE22" s="535"/>
      <c r="AF22" s="535" t="s">
        <v>2354</v>
      </c>
      <c r="AG22" s="535" t="s">
        <v>2355</v>
      </c>
      <c r="AH22" s="535"/>
      <c r="AI22" s="535" t="s">
        <v>2356</v>
      </c>
      <c r="AJ22" s="535"/>
      <c r="AK22" s="414"/>
      <c r="AL22" s="414"/>
      <c r="AM22" s="535"/>
      <c r="AN22" s="537"/>
      <c r="AO22" s="537"/>
      <c r="AP22" s="537" t="s">
        <v>2357</v>
      </c>
      <c r="AQ22" s="536" t="s">
        <v>3146</v>
      </c>
      <c r="AR22" s="535" t="s">
        <v>2358</v>
      </c>
      <c r="AS22" s="536" t="s">
        <v>2360</v>
      </c>
      <c r="AT22" s="536" t="s">
        <v>1923</v>
      </c>
      <c r="AU22" s="535" t="s">
        <v>2362</v>
      </c>
      <c r="AV22" s="536" t="s">
        <v>2363</v>
      </c>
      <c r="AW22" s="538" t="s">
        <v>1926</v>
      </c>
      <c r="AX22" s="536"/>
      <c r="AY22" s="495" t="s">
        <v>3147</v>
      </c>
      <c r="AZ22" s="325"/>
      <c r="BA22" s="325"/>
      <c r="BB22" s="325"/>
      <c r="BC22" s="325"/>
      <c r="BD22" s="325"/>
      <c r="BE22" s="325"/>
      <c r="BF22" s="325"/>
      <c r="BG22" s="325"/>
      <c r="BH22" s="325"/>
      <c r="BI22" s="325"/>
      <c r="BJ22" s="325"/>
      <c r="BK22" s="325"/>
      <c r="BL22" s="325"/>
      <c r="BM22" s="325"/>
      <c r="BN22" s="325"/>
      <c r="BO22" s="325"/>
      <c r="BP22" s="325"/>
      <c r="BQ22" s="325"/>
      <c r="BR22" s="325"/>
      <c r="BS22" s="325"/>
      <c r="BT22" s="325"/>
      <c r="BU22" s="325"/>
      <c r="BV22" s="325"/>
      <c r="BW22" s="325"/>
      <c r="BX22" s="325"/>
      <c r="BY22" s="325"/>
      <c r="BZ22" s="325"/>
      <c r="CA22" s="325"/>
      <c r="CB22" s="325"/>
      <c r="CC22" s="325"/>
      <c r="CD22" s="325"/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  <c r="ES22" s="325"/>
      <c r="ET22" s="325"/>
      <c r="EU22" s="325"/>
      <c r="EV22" s="325"/>
      <c r="EW22" s="325"/>
      <c r="EX22" s="325"/>
      <c r="EY22" s="325"/>
      <c r="EZ22" s="325"/>
      <c r="FA22" s="325"/>
      <c r="FB22" s="325"/>
      <c r="FC22" s="325"/>
      <c r="FD22" s="325"/>
      <c r="FE22" s="325"/>
      <c r="FF22" s="325"/>
      <c r="FG22" s="325"/>
      <c r="FH22" s="325"/>
      <c r="FI22" s="325"/>
      <c r="FJ22" s="325"/>
      <c r="FK22" s="325"/>
      <c r="FL22" s="325"/>
      <c r="FM22" s="325"/>
      <c r="FN22" s="325"/>
      <c r="FO22" s="325"/>
      <c r="FP22" s="325"/>
      <c r="FQ22" s="325"/>
      <c r="FR22" s="325"/>
      <c r="FS22" s="325"/>
      <c r="FT22" s="325"/>
      <c r="FU22" s="325"/>
      <c r="FV22" s="325"/>
      <c r="FW22" s="325"/>
      <c r="FX22" s="325"/>
      <c r="FY22" s="325"/>
      <c r="FZ22" s="325"/>
      <c r="GA22" s="325"/>
      <c r="GB22" s="325"/>
      <c r="GC22" s="325"/>
      <c r="GD22" s="325"/>
      <c r="GE22" s="325"/>
      <c r="GF22" s="325"/>
      <c r="GG22" s="325"/>
      <c r="GH22" s="325"/>
      <c r="GI22" s="325"/>
      <c r="GJ22" s="325"/>
      <c r="GK22" s="325"/>
      <c r="GL22" s="325"/>
      <c r="GM22" s="325"/>
      <c r="GN22" s="325"/>
      <c r="GO22" s="325"/>
      <c r="GP22" s="325"/>
      <c r="GQ22" s="325"/>
      <c r="GR22" s="325"/>
      <c r="GS22" s="325"/>
      <c r="GT22" s="325"/>
      <c r="GU22" s="325"/>
      <c r="GV22" s="325"/>
      <c r="GW22" s="325"/>
      <c r="GX22" s="325"/>
      <c r="GY22" s="325"/>
      <c r="GZ22" s="325"/>
      <c r="HA22" s="325"/>
      <c r="HB22" s="325"/>
      <c r="HC22" s="325"/>
      <c r="HD22" s="325"/>
      <c r="HE22" s="325"/>
      <c r="HF22" s="325"/>
      <c r="HG22" s="325"/>
      <c r="HH22" s="325"/>
      <c r="HI22" s="325"/>
      <c r="HJ22" s="325"/>
      <c r="HK22" s="325"/>
      <c r="HL22" s="325"/>
      <c r="HM22" s="325"/>
      <c r="HN22" s="325"/>
      <c r="HO22" s="325"/>
      <c r="HP22" s="325"/>
      <c r="HQ22" s="325"/>
      <c r="HR22" s="325"/>
      <c r="HS22" s="325"/>
      <c r="HT22" s="325"/>
      <c r="HU22" s="325"/>
      <c r="HV22" s="325"/>
      <c r="HW22" s="325"/>
      <c r="HX22" s="325"/>
      <c r="HY22" s="325"/>
      <c r="HZ22" s="325"/>
      <c r="IA22" s="325"/>
      <c r="IB22" s="325"/>
      <c r="IC22" s="325"/>
      <c r="ID22" s="325"/>
      <c r="IE22" s="325"/>
      <c r="IF22" s="325"/>
      <c r="IG22" s="325"/>
      <c r="IH22" s="325"/>
      <c r="II22" s="325"/>
      <c r="IJ22" s="325"/>
      <c r="IK22" s="325"/>
      <c r="IL22" s="325"/>
      <c r="IM22" s="325"/>
      <c r="IN22" s="325"/>
      <c r="IO22" s="325"/>
      <c r="IP22" s="325"/>
      <c r="IQ22" s="325"/>
      <c r="IR22" s="325"/>
      <c r="IS22" s="325"/>
      <c r="IT22" s="325"/>
      <c r="IU22" s="325"/>
      <c r="IV22" s="325"/>
      <c r="IW22" s="325"/>
      <c r="IX22" s="325"/>
      <c r="IY22" s="325"/>
      <c r="IZ22" s="325"/>
      <c r="JA22" s="325"/>
      <c r="JB22" s="325"/>
      <c r="JC22" s="325"/>
      <c r="JD22" s="325"/>
      <c r="JE22" s="325"/>
      <c r="JF22" s="325"/>
      <c r="JG22" s="325"/>
      <c r="JH22" s="325"/>
      <c r="JI22" s="325"/>
      <c r="JJ22" s="325"/>
      <c r="JK22" s="325"/>
      <c r="JL22" s="325"/>
      <c r="JM22" s="325"/>
      <c r="JN22" s="325"/>
      <c r="JO22" s="325"/>
      <c r="JP22" s="325"/>
      <c r="JQ22" s="325"/>
      <c r="JR22" s="325"/>
      <c r="JS22" s="325"/>
      <c r="JT22" s="325"/>
      <c r="JU22" s="325"/>
      <c r="JV22" s="325"/>
      <c r="JW22" s="325"/>
      <c r="JX22" s="325"/>
      <c r="JY22" s="325"/>
      <c r="JZ22" s="325"/>
      <c r="KA22" s="325"/>
      <c r="KB22" s="325"/>
      <c r="KC22" s="325"/>
      <c r="KD22" s="325"/>
      <c r="KE22" s="325"/>
      <c r="KF22" s="325"/>
      <c r="KG22" s="325"/>
      <c r="KH22" s="325"/>
      <c r="KI22" s="325"/>
      <c r="KJ22" s="325"/>
      <c r="KK22" s="325"/>
      <c r="KL22" s="325"/>
      <c r="KM22" s="325"/>
      <c r="KN22" s="325"/>
      <c r="KO22" s="325"/>
      <c r="KP22" s="325"/>
      <c r="KQ22" s="325"/>
      <c r="KR22" s="325"/>
      <c r="KS22" s="325"/>
      <c r="KT22" s="325"/>
      <c r="KU22" s="325"/>
      <c r="KV22" s="325"/>
      <c r="KW22" s="325"/>
      <c r="KX22" s="325"/>
      <c r="KY22" s="325"/>
      <c r="KZ22" s="325"/>
      <c r="LA22" s="325"/>
      <c r="LB22" s="325"/>
      <c r="LC22" s="325"/>
      <c r="LD22" s="325"/>
      <c r="LE22" s="325"/>
      <c r="LF22" s="325"/>
      <c r="LG22" s="325"/>
      <c r="LH22" s="325"/>
      <c r="LI22" s="325"/>
      <c r="LJ22" s="325"/>
      <c r="LK22" s="325"/>
      <c r="LL22" s="325"/>
      <c r="LM22" s="325"/>
      <c r="LN22" s="325"/>
      <c r="LO22" s="325"/>
      <c r="LP22" s="325"/>
      <c r="LQ22" s="325"/>
      <c r="LR22" s="325"/>
      <c r="LS22" s="325"/>
      <c r="LT22" s="325"/>
      <c r="LU22" s="325"/>
      <c r="LV22" s="325"/>
      <c r="LW22" s="325"/>
      <c r="LX22" s="325"/>
      <c r="LY22" s="325"/>
      <c r="LZ22" s="325"/>
      <c r="MA22" s="325"/>
      <c r="MB22" s="325"/>
      <c r="MC22" s="325"/>
      <c r="MD22" s="325"/>
      <c r="ME22" s="325"/>
      <c r="MF22" s="325"/>
      <c r="MG22" s="325"/>
      <c r="MH22" s="325"/>
      <c r="MI22" s="325"/>
      <c r="MJ22" s="325"/>
      <c r="MK22" s="325"/>
      <c r="ML22" s="325"/>
      <c r="MM22" s="325"/>
      <c r="MN22" s="325"/>
      <c r="MO22" s="325"/>
      <c r="MP22" s="325"/>
      <c r="MQ22" s="325"/>
      <c r="MR22" s="325"/>
      <c r="MS22" s="325"/>
      <c r="MT22" s="325"/>
      <c r="MU22" s="325"/>
      <c r="MV22" s="325"/>
      <c r="MW22" s="325"/>
      <c r="MX22" s="325"/>
      <c r="MY22" s="325"/>
      <c r="MZ22" s="325"/>
      <c r="NA22" s="325"/>
      <c r="NB22" s="325"/>
      <c r="NC22" s="325"/>
      <c r="ND22" s="325"/>
      <c r="NE22" s="325"/>
      <c r="NF22" s="325"/>
      <c r="NG22" s="325"/>
      <c r="NH22" s="325"/>
      <c r="NI22" s="325"/>
      <c r="NJ22" s="325"/>
      <c r="NK22" s="325"/>
      <c r="NL22" s="325"/>
      <c r="NM22" s="325"/>
      <c r="NN22" s="325"/>
      <c r="NO22" s="325"/>
      <c r="NP22" s="325"/>
      <c r="NQ22" s="325"/>
      <c r="NR22" s="325"/>
      <c r="NS22" s="325"/>
      <c r="NT22" s="325"/>
      <c r="NU22" s="325"/>
      <c r="NV22" s="325"/>
      <c r="NW22" s="325"/>
      <c r="NX22" s="325"/>
      <c r="NY22" s="325"/>
      <c r="NZ22" s="325"/>
      <c r="OA22" s="325"/>
      <c r="OB22" s="325"/>
      <c r="OC22" s="325"/>
      <c r="OD22" s="325"/>
      <c r="OE22" s="325"/>
      <c r="OF22" s="325"/>
      <c r="OG22" s="325"/>
      <c r="OH22" s="325"/>
      <c r="OI22" s="325"/>
      <c r="OJ22" s="325"/>
      <c r="OK22" s="325"/>
      <c r="OL22" s="325"/>
      <c r="OM22" s="325"/>
      <c r="ON22" s="325"/>
      <c r="OO22" s="325"/>
      <c r="OP22" s="325"/>
      <c r="OQ22" s="325"/>
      <c r="OR22" s="325"/>
      <c r="OS22" s="325"/>
      <c r="OT22" s="325"/>
      <c r="OU22" s="325"/>
      <c r="OV22" s="325"/>
      <c r="OW22" s="325"/>
      <c r="OX22" s="325"/>
      <c r="OY22" s="325"/>
      <c r="OZ22" s="325"/>
      <c r="PA22" s="325"/>
      <c r="PB22" s="325"/>
      <c r="PC22" s="325"/>
      <c r="PD22" s="325"/>
      <c r="PE22" s="325"/>
      <c r="PF22" s="325"/>
      <c r="PG22" s="325"/>
      <c r="PH22" s="325"/>
      <c r="PI22" s="325"/>
      <c r="PJ22" s="325"/>
      <c r="PK22" s="325"/>
      <c r="PL22" s="325"/>
      <c r="PM22" s="325"/>
      <c r="PN22" s="325"/>
      <c r="PO22" s="325"/>
      <c r="PP22" s="325"/>
      <c r="PQ22" s="325"/>
      <c r="PR22" s="325"/>
      <c r="PS22" s="325"/>
      <c r="PT22" s="325"/>
      <c r="PU22" s="325"/>
      <c r="PV22" s="325"/>
      <c r="PW22" s="325"/>
      <c r="PX22" s="325"/>
      <c r="PY22" s="325"/>
      <c r="PZ22" s="325"/>
      <c r="QA22" s="325"/>
      <c r="QB22" s="325"/>
      <c r="QC22" s="325"/>
      <c r="QD22" s="325"/>
      <c r="QE22" s="325"/>
      <c r="QF22" s="325"/>
      <c r="QG22" s="325"/>
      <c r="QH22" s="325"/>
      <c r="QI22" s="325"/>
      <c r="QJ22" s="325"/>
      <c r="QK22" s="325"/>
      <c r="QL22" s="325"/>
      <c r="QM22" s="325"/>
      <c r="QN22" s="325"/>
      <c r="QO22" s="325"/>
      <c r="QP22" s="325"/>
      <c r="QQ22" s="325"/>
      <c r="QR22" s="325"/>
      <c r="QS22" s="325"/>
      <c r="QT22" s="325"/>
      <c r="QU22" s="325"/>
      <c r="QV22" s="325"/>
      <c r="QW22" s="325"/>
      <c r="QX22" s="325"/>
      <c r="QY22" s="325"/>
      <c r="QZ22" s="325"/>
      <c r="RA22" s="325"/>
      <c r="RB22" s="325"/>
      <c r="RC22" s="325"/>
      <c r="RD22" s="325"/>
      <c r="RE22" s="325"/>
      <c r="RF22" s="325"/>
      <c r="RG22" s="325"/>
      <c r="RH22" s="325"/>
      <c r="RI22" s="325"/>
      <c r="RJ22" s="325"/>
      <c r="RK22" s="325"/>
      <c r="RL22" s="325"/>
      <c r="RM22" s="325"/>
      <c r="RN22" s="325"/>
      <c r="RO22" s="325"/>
      <c r="RP22" s="325"/>
      <c r="RQ22" s="325"/>
      <c r="RR22" s="325"/>
      <c r="RS22" s="325"/>
      <c r="RT22" s="325"/>
      <c r="RU22" s="325"/>
      <c r="RV22" s="325"/>
      <c r="RW22" s="325"/>
      <c r="RX22" s="325"/>
      <c r="RY22" s="325"/>
      <c r="RZ22" s="325"/>
      <c r="SA22" s="325"/>
      <c r="SB22" s="325"/>
      <c r="SC22" s="325"/>
      <c r="SD22" s="325"/>
      <c r="SE22" s="325"/>
      <c r="SF22" s="325"/>
      <c r="SG22" s="325"/>
      <c r="SH22" s="325"/>
      <c r="SI22" s="325"/>
      <c r="SJ22" s="325"/>
      <c r="SK22" s="325"/>
      <c r="SL22" s="325"/>
      <c r="SM22" s="325"/>
      <c r="SN22" s="325"/>
      <c r="SO22" s="325"/>
      <c r="SP22" s="325"/>
      <c r="SQ22" s="325"/>
      <c r="SR22" s="325"/>
      <c r="SS22" s="325"/>
      <c r="ST22" s="325"/>
      <c r="SU22" s="325"/>
      <c r="SV22" s="325"/>
      <c r="SW22" s="325"/>
      <c r="SX22" s="325"/>
      <c r="SY22" s="325"/>
      <c r="SZ22" s="325"/>
      <c r="TA22" s="325"/>
      <c r="TB22" s="325"/>
      <c r="TC22" s="325"/>
      <c r="TD22" s="325"/>
      <c r="TE22" s="325"/>
      <c r="TF22" s="325"/>
      <c r="TG22" s="325"/>
      <c r="TH22" s="325"/>
      <c r="TI22" s="325"/>
      <c r="TJ22" s="325"/>
      <c r="TK22" s="325"/>
      <c r="TL22" s="325"/>
      <c r="TM22" s="325"/>
      <c r="TN22" s="325"/>
      <c r="TO22" s="325"/>
      <c r="TP22" s="325"/>
      <c r="TQ22" s="325"/>
      <c r="TR22" s="325"/>
      <c r="TS22" s="325"/>
      <c r="TT22" s="325"/>
      <c r="TU22" s="325"/>
      <c r="TV22" s="325"/>
      <c r="TW22" s="325"/>
      <c r="TX22" s="325"/>
      <c r="TY22" s="325"/>
      <c r="TZ22" s="325"/>
      <c r="UA22" s="325"/>
      <c r="UB22" s="325"/>
      <c r="UC22" s="325"/>
      <c r="UD22" s="325"/>
      <c r="UE22" s="325"/>
      <c r="UF22" s="325"/>
      <c r="UG22" s="325"/>
      <c r="UH22" s="325"/>
      <c r="UI22" s="325"/>
      <c r="UJ22" s="325"/>
      <c r="UK22" s="325"/>
      <c r="UL22" s="325"/>
      <c r="UM22" s="325"/>
      <c r="UN22" s="325"/>
      <c r="UO22" s="325"/>
      <c r="UP22" s="325"/>
      <c r="UQ22" s="325"/>
      <c r="UR22" s="325"/>
      <c r="US22" s="325"/>
      <c r="UT22" s="325"/>
      <c r="UU22" s="325"/>
      <c r="UV22" s="325"/>
      <c r="UW22" s="325"/>
      <c r="UX22" s="325"/>
      <c r="UY22" s="325"/>
      <c r="UZ22" s="325"/>
      <c r="VA22" s="325"/>
      <c r="VB22" s="325"/>
      <c r="VC22" s="325"/>
      <c r="VD22" s="325"/>
      <c r="VE22" s="325"/>
      <c r="VF22" s="325"/>
      <c r="VG22" s="325"/>
      <c r="VH22" s="325"/>
      <c r="VI22" s="325"/>
      <c r="VJ22" s="325"/>
      <c r="VK22" s="325"/>
      <c r="VL22" s="325"/>
      <c r="VM22" s="325"/>
      <c r="VN22" s="325"/>
      <c r="VO22" s="325"/>
      <c r="VP22" s="325"/>
      <c r="VQ22" s="325"/>
      <c r="VR22" s="325"/>
      <c r="VS22" s="325"/>
      <c r="VT22" s="325"/>
      <c r="VU22" s="325"/>
      <c r="VV22" s="325"/>
      <c r="VW22" s="325"/>
      <c r="VX22" s="325"/>
      <c r="VY22" s="325"/>
      <c r="VZ22" s="325"/>
      <c r="WA22" s="325"/>
      <c r="WB22" s="325"/>
      <c r="WC22" s="325"/>
      <c r="WD22" s="325"/>
      <c r="WE22" s="325"/>
      <c r="WF22" s="325"/>
      <c r="WG22" s="325"/>
      <c r="WH22" s="325"/>
      <c r="WI22" s="325"/>
      <c r="WJ22" s="325"/>
      <c r="WK22" s="325"/>
      <c r="WL22" s="325"/>
      <c r="WM22" s="325"/>
      <c r="WN22" s="325"/>
      <c r="WO22" s="325"/>
      <c r="WP22" s="325"/>
      <c r="WQ22" s="325"/>
      <c r="WR22" s="325"/>
      <c r="WS22" s="325"/>
      <c r="WT22" s="325"/>
      <c r="WU22" s="325"/>
      <c r="WV22" s="325"/>
      <c r="WW22" s="325"/>
      <c r="WX22" s="325"/>
      <c r="WY22" s="325"/>
      <c r="WZ22" s="325"/>
      <c r="XA22" s="325"/>
      <c r="XB22" s="325"/>
      <c r="XC22" s="325"/>
      <c r="XD22" s="325"/>
      <c r="XE22" s="325"/>
      <c r="XF22" s="325"/>
      <c r="XG22" s="325"/>
      <c r="XH22" s="325"/>
      <c r="XI22" s="325"/>
      <c r="XJ22" s="325"/>
      <c r="XK22" s="325"/>
      <c r="XL22" s="325"/>
      <c r="XM22" s="325"/>
      <c r="XN22" s="325"/>
      <c r="XO22" s="325"/>
      <c r="XP22" s="325"/>
      <c r="XQ22" s="325"/>
      <c r="XR22" s="325"/>
      <c r="XS22" s="325"/>
      <c r="XT22" s="325"/>
      <c r="XU22" s="325"/>
      <c r="XV22" s="325"/>
      <c r="XW22" s="325"/>
      <c r="XX22" s="325"/>
      <c r="XY22" s="325"/>
      <c r="XZ22" s="325"/>
      <c r="YA22" s="325"/>
      <c r="YB22" s="325"/>
      <c r="YC22" s="325"/>
      <c r="YD22" s="325"/>
      <c r="YE22" s="325"/>
      <c r="YF22" s="325"/>
      <c r="YG22" s="325"/>
      <c r="YH22" s="325"/>
      <c r="YI22" s="325"/>
      <c r="YJ22" s="325"/>
      <c r="YK22" s="325"/>
      <c r="YL22" s="325"/>
      <c r="YM22" s="325"/>
      <c r="YN22" s="325"/>
      <c r="YO22" s="325"/>
      <c r="YP22" s="325"/>
      <c r="YQ22" s="325"/>
      <c r="YR22" s="325"/>
      <c r="YS22" s="325"/>
      <c r="YT22" s="325"/>
      <c r="YU22" s="325"/>
      <c r="YV22" s="325"/>
      <c r="YW22" s="325"/>
      <c r="YX22" s="325"/>
      <c r="YY22" s="325"/>
      <c r="YZ22" s="325"/>
      <c r="ZA22" s="325"/>
      <c r="ZB22" s="325"/>
      <c r="ZC22" s="325"/>
      <c r="ZD22" s="325"/>
      <c r="ZE22" s="325"/>
      <c r="ZF22" s="325"/>
      <c r="ZG22" s="325"/>
      <c r="ZH22" s="325"/>
      <c r="ZI22" s="325"/>
      <c r="ZJ22" s="325"/>
      <c r="ZK22" s="325"/>
      <c r="ZL22" s="325"/>
      <c r="ZM22" s="325"/>
      <c r="ZN22" s="325"/>
      <c r="ZO22" s="325"/>
      <c r="ZP22" s="325"/>
      <c r="ZQ22" s="325"/>
      <c r="ZR22" s="325"/>
      <c r="ZS22" s="325"/>
      <c r="ZT22" s="325"/>
      <c r="ZU22" s="325"/>
      <c r="ZV22" s="325"/>
      <c r="ZW22" s="325"/>
      <c r="ZX22" s="325"/>
      <c r="ZY22" s="325"/>
      <c r="ZZ22" s="325"/>
      <c r="AAA22" s="325"/>
      <c r="AAB22" s="325"/>
      <c r="AAC22" s="325"/>
      <c r="AAD22" s="325"/>
      <c r="AAE22" s="325"/>
      <c r="AAF22" s="325"/>
      <c r="AAG22" s="325"/>
      <c r="AAH22" s="325"/>
      <c r="AAI22" s="325"/>
      <c r="AAJ22" s="325"/>
      <c r="AAK22" s="325"/>
      <c r="AAL22" s="325"/>
      <c r="AAM22" s="325"/>
      <c r="AAN22" s="325"/>
      <c r="AAO22" s="325"/>
      <c r="AAP22" s="325"/>
      <c r="AAQ22" s="325"/>
      <c r="AAR22" s="325"/>
      <c r="AAS22" s="325"/>
      <c r="AAT22" s="325"/>
      <c r="AAU22" s="325"/>
      <c r="AAV22" s="325"/>
      <c r="AAW22" s="325"/>
      <c r="AAX22" s="325"/>
      <c r="AAY22" s="325"/>
      <c r="AAZ22" s="325"/>
      <c r="ABA22" s="325"/>
      <c r="ABB22" s="325"/>
      <c r="ABC22" s="325"/>
      <c r="ABD22" s="325"/>
      <c r="ABE22" s="325"/>
      <c r="ABF22" s="325"/>
      <c r="ABG22" s="325"/>
      <c r="ABH22" s="325"/>
      <c r="ABI22" s="325"/>
      <c r="ABJ22" s="325"/>
      <c r="ABK22" s="325"/>
      <c r="ABL22" s="325"/>
      <c r="ABM22" s="325"/>
      <c r="ABN22" s="325"/>
      <c r="ABO22" s="325"/>
      <c r="ABP22" s="325"/>
      <c r="ABQ22" s="325"/>
      <c r="ABR22" s="325"/>
      <c r="ABS22" s="325"/>
      <c r="ABT22" s="325"/>
      <c r="ABU22" s="325"/>
      <c r="ABV22" s="325"/>
      <c r="ABW22" s="325"/>
      <c r="ABX22" s="325"/>
      <c r="ABY22" s="325"/>
      <c r="ABZ22" s="325"/>
      <c r="ACA22" s="325"/>
      <c r="ACB22" s="325"/>
      <c r="ACC22" s="325"/>
      <c r="ACD22" s="325"/>
      <c r="ACE22" s="325"/>
      <c r="ACF22" s="325"/>
      <c r="ACG22" s="325"/>
      <c r="ACH22" s="325"/>
      <c r="ACI22" s="325"/>
      <c r="ACJ22" s="325"/>
      <c r="ACK22" s="325"/>
      <c r="ACL22" s="325"/>
      <c r="ACM22" s="325"/>
      <c r="ACN22" s="325"/>
      <c r="ACO22" s="325"/>
      <c r="ACP22" s="325"/>
      <c r="ACQ22" s="325"/>
      <c r="ACR22" s="325"/>
      <c r="ACS22" s="325"/>
      <c r="ACT22" s="325"/>
      <c r="ACU22" s="325"/>
      <c r="ACV22" s="325"/>
      <c r="ACW22" s="325"/>
      <c r="ACX22" s="325"/>
      <c r="ACY22" s="325"/>
      <c r="ACZ22" s="325"/>
      <c r="ADA22" s="325"/>
      <c r="ADB22" s="325"/>
      <c r="ADC22" s="325"/>
      <c r="ADD22" s="325"/>
      <c r="ADE22" s="325"/>
      <c r="ADF22" s="325"/>
      <c r="ADG22" s="325"/>
      <c r="ADH22" s="325"/>
      <c r="ADI22" s="325"/>
      <c r="ADJ22" s="325"/>
      <c r="ADK22" s="325"/>
      <c r="ADL22" s="325"/>
      <c r="ADM22" s="325"/>
      <c r="ADN22" s="325"/>
      <c r="ADO22" s="325"/>
      <c r="ADP22" s="325"/>
      <c r="ADQ22" s="325"/>
      <c r="ADR22" s="325"/>
      <c r="ADS22" s="325"/>
      <c r="ADT22" s="325"/>
      <c r="ADU22" s="325"/>
      <c r="ADV22" s="325"/>
      <c r="ADW22" s="325"/>
      <c r="ADX22" s="325"/>
      <c r="ADY22" s="325"/>
      <c r="ADZ22" s="325"/>
      <c r="AEA22" s="325"/>
      <c r="AEB22" s="325"/>
      <c r="AEC22" s="325"/>
      <c r="AED22" s="325"/>
    </row>
    <row r="23" spans="1:810" s="515" customFormat="1" ht="43.5" customHeight="1">
      <c r="A23" s="528" t="s">
        <v>3358</v>
      </c>
      <c r="B23" s="539" t="s">
        <v>2348</v>
      </c>
      <c r="C23" s="535" t="s">
        <v>2321</v>
      </c>
      <c r="D23" s="540" t="s">
        <v>22</v>
      </c>
      <c r="E23" s="407" t="s">
        <v>737</v>
      </c>
      <c r="F23" s="540" t="s">
        <v>22</v>
      </c>
      <c r="G23" s="541" t="s">
        <v>2353</v>
      </c>
      <c r="H23" s="540" t="s">
        <v>2349</v>
      </c>
      <c r="I23" s="406" t="s">
        <v>1581</v>
      </c>
      <c r="J23" s="406" t="s">
        <v>1766</v>
      </c>
      <c r="K23" s="406" t="s">
        <v>1743</v>
      </c>
      <c r="L23" s="540" t="s">
        <v>2361</v>
      </c>
      <c r="M23" s="407" t="s">
        <v>2244</v>
      </c>
      <c r="N23" s="407" t="s">
        <v>1607</v>
      </c>
      <c r="O23" s="407" t="s">
        <v>1608</v>
      </c>
      <c r="P23" s="406"/>
      <c r="Q23" s="540"/>
      <c r="R23" s="406"/>
      <c r="S23" s="536" t="s">
        <v>2350</v>
      </c>
      <c r="T23" s="541"/>
      <c r="U23" s="540" t="s">
        <v>2238</v>
      </c>
      <c r="V23" s="540"/>
      <c r="W23" s="541" t="s">
        <v>2242</v>
      </c>
      <c r="X23" s="541"/>
      <c r="Y23" s="541" t="s">
        <v>2351</v>
      </c>
      <c r="Z23" s="407"/>
      <c r="AA23" s="542"/>
      <c r="AB23" s="407" t="s">
        <v>2242</v>
      </c>
      <c r="AC23" s="407">
        <v>1</v>
      </c>
      <c r="AD23" s="542" t="s">
        <v>2352</v>
      </c>
      <c r="AE23" s="541"/>
      <c r="AF23" s="541" t="s">
        <v>2354</v>
      </c>
      <c r="AG23" s="541" t="s">
        <v>2355</v>
      </c>
      <c r="AH23" s="541"/>
      <c r="AI23" s="541" t="s">
        <v>2356</v>
      </c>
      <c r="AJ23" s="541"/>
      <c r="AK23" s="407"/>
      <c r="AL23" s="407"/>
      <c r="AM23" s="541"/>
      <c r="AN23" s="542"/>
      <c r="AO23" s="542"/>
      <c r="AP23" s="542" t="s">
        <v>2357</v>
      </c>
      <c r="AQ23" s="540" t="s">
        <v>3146</v>
      </c>
      <c r="AR23" s="541" t="s">
        <v>2358</v>
      </c>
      <c r="AS23" s="540" t="s">
        <v>2360</v>
      </c>
      <c r="AT23" s="540" t="s">
        <v>1923</v>
      </c>
      <c r="AU23" s="541" t="s">
        <v>2362</v>
      </c>
      <c r="AV23" s="540" t="s">
        <v>2363</v>
      </c>
      <c r="AW23" s="543" t="s">
        <v>1926</v>
      </c>
      <c r="AX23" s="540"/>
      <c r="AY23" s="495" t="s">
        <v>3147</v>
      </c>
      <c r="AZ23" s="325"/>
      <c r="BA23" s="325"/>
      <c r="BB23" s="325"/>
      <c r="BC23" s="325"/>
      <c r="BD23" s="325"/>
      <c r="BE23" s="325"/>
      <c r="BF23" s="325"/>
      <c r="BG23" s="325"/>
      <c r="BH23" s="325"/>
      <c r="BI23" s="325"/>
      <c r="BJ23" s="325"/>
      <c r="BK23" s="325"/>
      <c r="BL23" s="325"/>
      <c r="BM23" s="325"/>
      <c r="BN23" s="325"/>
      <c r="BO23" s="325"/>
      <c r="BP23" s="325"/>
      <c r="BQ23" s="325"/>
      <c r="BR23" s="325"/>
      <c r="BS23" s="325"/>
      <c r="BT23" s="325"/>
      <c r="BU23" s="325"/>
      <c r="BV23" s="325"/>
      <c r="BW23" s="325"/>
      <c r="BX23" s="325"/>
      <c r="BY23" s="325"/>
      <c r="BZ23" s="325"/>
      <c r="CA23" s="325"/>
      <c r="CB23" s="325"/>
      <c r="CC23" s="325"/>
      <c r="CD23" s="325"/>
      <c r="CE23" s="325"/>
      <c r="CF23" s="325"/>
      <c r="CG23" s="325"/>
      <c r="CH23" s="325"/>
      <c r="CI23" s="325"/>
      <c r="CJ23" s="325"/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  <c r="ES23" s="325"/>
      <c r="ET23" s="325"/>
      <c r="EU23" s="325"/>
      <c r="EV23" s="325"/>
      <c r="EW23" s="325"/>
      <c r="EX23" s="325"/>
      <c r="EY23" s="325"/>
      <c r="EZ23" s="325"/>
      <c r="FA23" s="325"/>
      <c r="FB23" s="325"/>
      <c r="FC23" s="325"/>
      <c r="FD23" s="325"/>
      <c r="FE23" s="325"/>
      <c r="FF23" s="325"/>
      <c r="FG23" s="325"/>
      <c r="FH23" s="325"/>
      <c r="FI23" s="325"/>
      <c r="FJ23" s="325"/>
      <c r="FK23" s="325"/>
      <c r="FL23" s="325"/>
      <c r="FM23" s="325"/>
      <c r="FN23" s="325"/>
      <c r="FO23" s="325"/>
      <c r="FP23" s="325"/>
      <c r="FQ23" s="325"/>
      <c r="FR23" s="325"/>
      <c r="FS23" s="325"/>
      <c r="FT23" s="325"/>
      <c r="FU23" s="325"/>
      <c r="FV23" s="325"/>
      <c r="FW23" s="325"/>
      <c r="FX23" s="325"/>
      <c r="FY23" s="325"/>
      <c r="FZ23" s="325"/>
      <c r="GA23" s="325"/>
      <c r="GB23" s="325"/>
      <c r="GC23" s="325"/>
      <c r="GD23" s="325"/>
      <c r="GE23" s="325"/>
      <c r="GF23" s="325"/>
      <c r="GG23" s="325"/>
      <c r="GH23" s="325"/>
      <c r="GI23" s="325"/>
      <c r="GJ23" s="325"/>
      <c r="GK23" s="325"/>
      <c r="GL23" s="325"/>
      <c r="GM23" s="325"/>
      <c r="GN23" s="325"/>
      <c r="GO23" s="325"/>
      <c r="GP23" s="325"/>
      <c r="GQ23" s="325"/>
      <c r="GR23" s="325"/>
      <c r="GS23" s="325"/>
      <c r="GT23" s="325"/>
      <c r="GU23" s="325"/>
      <c r="GV23" s="325"/>
      <c r="GW23" s="325"/>
      <c r="GX23" s="325"/>
      <c r="GY23" s="325"/>
      <c r="GZ23" s="325"/>
      <c r="HA23" s="325"/>
      <c r="HB23" s="325"/>
      <c r="HC23" s="325"/>
      <c r="HD23" s="325"/>
      <c r="HE23" s="325"/>
      <c r="HF23" s="325"/>
      <c r="HG23" s="325"/>
      <c r="HH23" s="325"/>
      <c r="HI23" s="325"/>
      <c r="HJ23" s="325"/>
      <c r="HK23" s="325"/>
      <c r="HL23" s="325"/>
      <c r="HM23" s="325"/>
      <c r="HN23" s="325"/>
      <c r="HO23" s="325"/>
      <c r="HP23" s="325"/>
      <c r="HQ23" s="325"/>
      <c r="HR23" s="325"/>
      <c r="HS23" s="325"/>
      <c r="HT23" s="325"/>
      <c r="HU23" s="325"/>
      <c r="HV23" s="325"/>
      <c r="HW23" s="325"/>
      <c r="HX23" s="325"/>
      <c r="HY23" s="325"/>
      <c r="HZ23" s="325"/>
      <c r="IA23" s="325"/>
      <c r="IB23" s="325"/>
      <c r="IC23" s="325"/>
      <c r="ID23" s="325"/>
      <c r="IE23" s="325"/>
      <c r="IF23" s="325"/>
      <c r="IG23" s="325"/>
      <c r="IH23" s="325"/>
      <c r="II23" s="325"/>
      <c r="IJ23" s="325"/>
      <c r="IK23" s="325"/>
      <c r="IL23" s="325"/>
      <c r="IM23" s="325"/>
      <c r="IN23" s="325"/>
      <c r="IO23" s="325"/>
      <c r="IP23" s="325"/>
      <c r="IQ23" s="325"/>
      <c r="IR23" s="325"/>
      <c r="IS23" s="325"/>
      <c r="IT23" s="325"/>
      <c r="IU23" s="325"/>
      <c r="IV23" s="325"/>
      <c r="IW23" s="325"/>
      <c r="IX23" s="325"/>
      <c r="IY23" s="325"/>
      <c r="IZ23" s="325"/>
      <c r="JA23" s="325"/>
      <c r="JB23" s="325"/>
      <c r="JC23" s="325"/>
      <c r="JD23" s="325"/>
      <c r="JE23" s="325"/>
      <c r="JF23" s="325"/>
      <c r="JG23" s="325"/>
      <c r="JH23" s="325"/>
      <c r="JI23" s="325"/>
      <c r="JJ23" s="325"/>
      <c r="JK23" s="325"/>
      <c r="JL23" s="325"/>
      <c r="JM23" s="325"/>
      <c r="JN23" s="325"/>
      <c r="JO23" s="325"/>
      <c r="JP23" s="325"/>
      <c r="JQ23" s="325"/>
      <c r="JR23" s="325"/>
      <c r="JS23" s="325"/>
      <c r="JT23" s="325"/>
      <c r="JU23" s="325"/>
      <c r="JV23" s="325"/>
      <c r="JW23" s="325"/>
      <c r="JX23" s="325"/>
      <c r="JY23" s="325"/>
      <c r="JZ23" s="325"/>
      <c r="KA23" s="325"/>
      <c r="KB23" s="325"/>
      <c r="KC23" s="325"/>
      <c r="KD23" s="325"/>
      <c r="KE23" s="325"/>
      <c r="KF23" s="325"/>
      <c r="KG23" s="325"/>
      <c r="KH23" s="325"/>
      <c r="KI23" s="325"/>
      <c r="KJ23" s="325"/>
      <c r="KK23" s="325"/>
      <c r="KL23" s="325"/>
      <c r="KM23" s="325"/>
      <c r="KN23" s="325"/>
      <c r="KO23" s="325"/>
      <c r="KP23" s="325"/>
      <c r="KQ23" s="325"/>
      <c r="KR23" s="325"/>
      <c r="KS23" s="325"/>
      <c r="KT23" s="325"/>
      <c r="KU23" s="325"/>
      <c r="KV23" s="325"/>
      <c r="KW23" s="325"/>
      <c r="KX23" s="325"/>
      <c r="KY23" s="325"/>
      <c r="KZ23" s="325"/>
      <c r="LA23" s="325"/>
      <c r="LB23" s="325"/>
      <c r="LC23" s="325"/>
      <c r="LD23" s="325"/>
      <c r="LE23" s="325"/>
      <c r="LF23" s="325"/>
      <c r="LG23" s="325"/>
      <c r="LH23" s="325"/>
      <c r="LI23" s="325"/>
      <c r="LJ23" s="325"/>
      <c r="LK23" s="325"/>
      <c r="LL23" s="325"/>
      <c r="LM23" s="325"/>
      <c r="LN23" s="325"/>
      <c r="LO23" s="325"/>
      <c r="LP23" s="325"/>
      <c r="LQ23" s="325"/>
      <c r="LR23" s="325"/>
      <c r="LS23" s="325"/>
      <c r="LT23" s="325"/>
      <c r="LU23" s="325"/>
      <c r="LV23" s="325"/>
      <c r="LW23" s="325"/>
      <c r="LX23" s="325"/>
      <c r="LY23" s="325"/>
      <c r="LZ23" s="325"/>
      <c r="MA23" s="325"/>
      <c r="MB23" s="325"/>
      <c r="MC23" s="325"/>
      <c r="MD23" s="325"/>
      <c r="ME23" s="325"/>
      <c r="MF23" s="325"/>
      <c r="MG23" s="325"/>
      <c r="MH23" s="325"/>
      <c r="MI23" s="325"/>
      <c r="MJ23" s="325"/>
      <c r="MK23" s="325"/>
      <c r="ML23" s="325"/>
      <c r="MM23" s="325"/>
      <c r="MN23" s="325"/>
      <c r="MO23" s="325"/>
      <c r="MP23" s="325"/>
      <c r="MQ23" s="325"/>
      <c r="MR23" s="325"/>
      <c r="MS23" s="325"/>
      <c r="MT23" s="325"/>
      <c r="MU23" s="325"/>
      <c r="MV23" s="325"/>
      <c r="MW23" s="325"/>
      <c r="MX23" s="325"/>
      <c r="MY23" s="325"/>
      <c r="MZ23" s="325"/>
      <c r="NA23" s="325"/>
      <c r="NB23" s="325"/>
      <c r="NC23" s="325"/>
      <c r="ND23" s="325"/>
      <c r="NE23" s="325"/>
      <c r="NF23" s="325"/>
      <c r="NG23" s="325"/>
      <c r="NH23" s="325"/>
      <c r="NI23" s="325"/>
      <c r="NJ23" s="325"/>
      <c r="NK23" s="325"/>
      <c r="NL23" s="325"/>
      <c r="NM23" s="325"/>
      <c r="NN23" s="325"/>
      <c r="NO23" s="325"/>
      <c r="NP23" s="325"/>
      <c r="NQ23" s="325"/>
      <c r="NR23" s="325"/>
      <c r="NS23" s="325"/>
      <c r="NT23" s="325"/>
      <c r="NU23" s="325"/>
      <c r="NV23" s="325"/>
      <c r="NW23" s="325"/>
      <c r="NX23" s="325"/>
      <c r="NY23" s="325"/>
      <c r="NZ23" s="325"/>
      <c r="OA23" s="325"/>
      <c r="OB23" s="325"/>
      <c r="OC23" s="325"/>
      <c r="OD23" s="325"/>
      <c r="OE23" s="325"/>
      <c r="OF23" s="325"/>
      <c r="OG23" s="325"/>
      <c r="OH23" s="325"/>
      <c r="OI23" s="325"/>
      <c r="OJ23" s="325"/>
      <c r="OK23" s="325"/>
      <c r="OL23" s="325"/>
      <c r="OM23" s="325"/>
      <c r="ON23" s="325"/>
      <c r="OO23" s="325"/>
      <c r="OP23" s="325"/>
      <c r="OQ23" s="325"/>
      <c r="OR23" s="325"/>
      <c r="OS23" s="325"/>
      <c r="OT23" s="325"/>
      <c r="OU23" s="325"/>
      <c r="OV23" s="325"/>
      <c r="OW23" s="325"/>
      <c r="OX23" s="325"/>
      <c r="OY23" s="325"/>
      <c r="OZ23" s="325"/>
      <c r="PA23" s="325"/>
      <c r="PB23" s="325"/>
      <c r="PC23" s="325"/>
      <c r="PD23" s="325"/>
      <c r="PE23" s="325"/>
      <c r="PF23" s="325"/>
      <c r="PG23" s="325"/>
      <c r="PH23" s="325"/>
      <c r="PI23" s="325"/>
      <c r="PJ23" s="325"/>
      <c r="PK23" s="325"/>
      <c r="PL23" s="325"/>
      <c r="PM23" s="325"/>
      <c r="PN23" s="325"/>
      <c r="PO23" s="325"/>
      <c r="PP23" s="325"/>
      <c r="PQ23" s="325"/>
      <c r="PR23" s="325"/>
      <c r="PS23" s="325"/>
      <c r="PT23" s="325"/>
      <c r="PU23" s="325"/>
      <c r="PV23" s="325"/>
      <c r="PW23" s="325"/>
      <c r="PX23" s="325"/>
      <c r="PY23" s="325"/>
      <c r="PZ23" s="325"/>
      <c r="QA23" s="325"/>
      <c r="QB23" s="325"/>
      <c r="QC23" s="325"/>
      <c r="QD23" s="325"/>
      <c r="QE23" s="325"/>
      <c r="QF23" s="325"/>
      <c r="QG23" s="325"/>
      <c r="QH23" s="325"/>
      <c r="QI23" s="325"/>
      <c r="QJ23" s="325"/>
      <c r="QK23" s="325"/>
      <c r="QL23" s="325"/>
      <c r="QM23" s="325"/>
      <c r="QN23" s="325"/>
      <c r="QO23" s="325"/>
      <c r="QP23" s="325"/>
      <c r="QQ23" s="325"/>
      <c r="QR23" s="325"/>
      <c r="QS23" s="325"/>
      <c r="QT23" s="325"/>
      <c r="QU23" s="325"/>
      <c r="QV23" s="325"/>
      <c r="QW23" s="325"/>
      <c r="QX23" s="325"/>
      <c r="QY23" s="325"/>
      <c r="QZ23" s="325"/>
      <c r="RA23" s="325"/>
      <c r="RB23" s="325"/>
      <c r="RC23" s="325"/>
      <c r="RD23" s="325"/>
      <c r="RE23" s="325"/>
      <c r="RF23" s="325"/>
      <c r="RG23" s="325"/>
      <c r="RH23" s="325"/>
      <c r="RI23" s="325"/>
      <c r="RJ23" s="325"/>
      <c r="RK23" s="325"/>
      <c r="RL23" s="325"/>
      <c r="RM23" s="325"/>
      <c r="RN23" s="325"/>
      <c r="RO23" s="325"/>
      <c r="RP23" s="325"/>
      <c r="RQ23" s="325"/>
      <c r="RR23" s="325"/>
      <c r="RS23" s="325"/>
      <c r="RT23" s="325"/>
      <c r="RU23" s="325"/>
      <c r="RV23" s="325"/>
      <c r="RW23" s="325"/>
      <c r="RX23" s="325"/>
      <c r="RY23" s="325"/>
      <c r="RZ23" s="325"/>
      <c r="SA23" s="325"/>
      <c r="SB23" s="325"/>
      <c r="SC23" s="325"/>
      <c r="SD23" s="325"/>
      <c r="SE23" s="325"/>
      <c r="SF23" s="325"/>
      <c r="SG23" s="325"/>
      <c r="SH23" s="325"/>
      <c r="SI23" s="325"/>
      <c r="SJ23" s="325"/>
      <c r="SK23" s="325"/>
      <c r="SL23" s="325"/>
      <c r="SM23" s="325"/>
      <c r="SN23" s="325"/>
      <c r="SO23" s="325"/>
      <c r="SP23" s="325"/>
      <c r="SQ23" s="325"/>
      <c r="SR23" s="325"/>
      <c r="SS23" s="325"/>
      <c r="ST23" s="325"/>
      <c r="SU23" s="325"/>
      <c r="SV23" s="325"/>
      <c r="SW23" s="325"/>
      <c r="SX23" s="325"/>
      <c r="SY23" s="325"/>
      <c r="SZ23" s="325"/>
      <c r="TA23" s="325"/>
      <c r="TB23" s="325"/>
      <c r="TC23" s="325"/>
      <c r="TD23" s="325"/>
      <c r="TE23" s="325"/>
      <c r="TF23" s="325"/>
      <c r="TG23" s="325"/>
      <c r="TH23" s="325"/>
      <c r="TI23" s="325"/>
      <c r="TJ23" s="325"/>
      <c r="TK23" s="325"/>
      <c r="TL23" s="325"/>
      <c r="TM23" s="325"/>
      <c r="TN23" s="325"/>
      <c r="TO23" s="325"/>
      <c r="TP23" s="325"/>
      <c r="TQ23" s="325"/>
      <c r="TR23" s="325"/>
      <c r="TS23" s="325"/>
      <c r="TT23" s="325"/>
      <c r="TU23" s="325"/>
      <c r="TV23" s="325"/>
      <c r="TW23" s="325"/>
      <c r="TX23" s="325"/>
      <c r="TY23" s="325"/>
      <c r="TZ23" s="325"/>
      <c r="UA23" s="325"/>
      <c r="UB23" s="325"/>
      <c r="UC23" s="325"/>
      <c r="UD23" s="325"/>
      <c r="UE23" s="325"/>
      <c r="UF23" s="325"/>
      <c r="UG23" s="325"/>
      <c r="UH23" s="325"/>
      <c r="UI23" s="325"/>
      <c r="UJ23" s="325"/>
      <c r="UK23" s="325"/>
      <c r="UL23" s="325"/>
      <c r="UM23" s="325"/>
      <c r="UN23" s="325"/>
      <c r="UO23" s="325"/>
      <c r="UP23" s="325"/>
      <c r="UQ23" s="325"/>
      <c r="UR23" s="325"/>
      <c r="US23" s="325"/>
      <c r="UT23" s="325"/>
      <c r="UU23" s="325"/>
      <c r="UV23" s="325"/>
      <c r="UW23" s="325"/>
      <c r="UX23" s="325"/>
      <c r="UY23" s="325"/>
      <c r="UZ23" s="325"/>
      <c r="VA23" s="325"/>
      <c r="VB23" s="325"/>
      <c r="VC23" s="325"/>
      <c r="VD23" s="325"/>
      <c r="VE23" s="325"/>
      <c r="VF23" s="325"/>
      <c r="VG23" s="325"/>
      <c r="VH23" s="325"/>
      <c r="VI23" s="325"/>
      <c r="VJ23" s="325"/>
      <c r="VK23" s="325"/>
      <c r="VL23" s="325"/>
      <c r="VM23" s="325"/>
      <c r="VN23" s="325"/>
      <c r="VO23" s="325"/>
      <c r="VP23" s="325"/>
      <c r="VQ23" s="325"/>
      <c r="VR23" s="325"/>
      <c r="VS23" s="325"/>
      <c r="VT23" s="325"/>
      <c r="VU23" s="325"/>
      <c r="VV23" s="325"/>
      <c r="VW23" s="325"/>
      <c r="VX23" s="325"/>
      <c r="VY23" s="325"/>
      <c r="VZ23" s="325"/>
      <c r="WA23" s="325"/>
      <c r="WB23" s="325"/>
      <c r="WC23" s="325"/>
      <c r="WD23" s="325"/>
      <c r="WE23" s="325"/>
      <c r="WF23" s="325"/>
      <c r="WG23" s="325"/>
      <c r="WH23" s="325"/>
      <c r="WI23" s="325"/>
      <c r="WJ23" s="325"/>
      <c r="WK23" s="325"/>
      <c r="WL23" s="325"/>
      <c r="WM23" s="325"/>
      <c r="WN23" s="325"/>
      <c r="WO23" s="325"/>
      <c r="WP23" s="325"/>
      <c r="WQ23" s="325"/>
      <c r="WR23" s="325"/>
      <c r="WS23" s="325"/>
      <c r="WT23" s="325"/>
      <c r="WU23" s="325"/>
      <c r="WV23" s="325"/>
      <c r="WW23" s="325"/>
      <c r="WX23" s="325"/>
      <c r="WY23" s="325"/>
      <c r="WZ23" s="325"/>
      <c r="XA23" s="325"/>
      <c r="XB23" s="325"/>
      <c r="XC23" s="325"/>
      <c r="XD23" s="325"/>
      <c r="XE23" s="325"/>
      <c r="XF23" s="325"/>
      <c r="XG23" s="325"/>
      <c r="XH23" s="325"/>
      <c r="XI23" s="325"/>
      <c r="XJ23" s="325"/>
      <c r="XK23" s="325"/>
      <c r="XL23" s="325"/>
      <c r="XM23" s="325"/>
      <c r="XN23" s="325"/>
      <c r="XO23" s="325"/>
      <c r="XP23" s="325"/>
      <c r="XQ23" s="325"/>
      <c r="XR23" s="325"/>
      <c r="XS23" s="325"/>
      <c r="XT23" s="325"/>
      <c r="XU23" s="325"/>
      <c r="XV23" s="325"/>
      <c r="XW23" s="325"/>
      <c r="XX23" s="325"/>
      <c r="XY23" s="325"/>
      <c r="XZ23" s="325"/>
      <c r="YA23" s="325"/>
      <c r="YB23" s="325"/>
      <c r="YC23" s="325"/>
      <c r="YD23" s="325"/>
      <c r="YE23" s="325"/>
      <c r="YF23" s="325"/>
      <c r="YG23" s="325"/>
      <c r="YH23" s="325"/>
      <c r="YI23" s="325"/>
      <c r="YJ23" s="325"/>
      <c r="YK23" s="325"/>
      <c r="YL23" s="325"/>
      <c r="YM23" s="325"/>
      <c r="YN23" s="325"/>
      <c r="YO23" s="325"/>
      <c r="YP23" s="325"/>
      <c r="YQ23" s="325"/>
      <c r="YR23" s="325"/>
      <c r="YS23" s="325"/>
      <c r="YT23" s="325"/>
      <c r="YU23" s="325"/>
      <c r="YV23" s="325"/>
      <c r="YW23" s="325"/>
      <c r="YX23" s="325"/>
      <c r="YY23" s="325"/>
      <c r="YZ23" s="325"/>
      <c r="ZA23" s="325"/>
      <c r="ZB23" s="325"/>
      <c r="ZC23" s="325"/>
      <c r="ZD23" s="325"/>
      <c r="ZE23" s="325"/>
      <c r="ZF23" s="325"/>
      <c r="ZG23" s="325"/>
      <c r="ZH23" s="325"/>
      <c r="ZI23" s="325"/>
      <c r="ZJ23" s="325"/>
      <c r="ZK23" s="325"/>
      <c r="ZL23" s="325"/>
      <c r="ZM23" s="325"/>
      <c r="ZN23" s="325"/>
      <c r="ZO23" s="325"/>
      <c r="ZP23" s="325"/>
      <c r="ZQ23" s="325"/>
      <c r="ZR23" s="325"/>
      <c r="ZS23" s="325"/>
      <c r="ZT23" s="325"/>
      <c r="ZU23" s="325"/>
      <c r="ZV23" s="325"/>
      <c r="ZW23" s="325"/>
      <c r="ZX23" s="325"/>
      <c r="ZY23" s="325"/>
      <c r="ZZ23" s="325"/>
      <c r="AAA23" s="325"/>
      <c r="AAB23" s="325"/>
      <c r="AAC23" s="325"/>
      <c r="AAD23" s="325"/>
      <c r="AAE23" s="325"/>
      <c r="AAF23" s="325"/>
      <c r="AAG23" s="325"/>
      <c r="AAH23" s="325"/>
      <c r="AAI23" s="325"/>
      <c r="AAJ23" s="325"/>
      <c r="AAK23" s="325"/>
      <c r="AAL23" s="325"/>
      <c r="AAM23" s="325"/>
      <c r="AAN23" s="325"/>
      <c r="AAO23" s="325"/>
      <c r="AAP23" s="325"/>
      <c r="AAQ23" s="325"/>
      <c r="AAR23" s="325"/>
      <c r="AAS23" s="325"/>
      <c r="AAT23" s="325"/>
      <c r="AAU23" s="325"/>
      <c r="AAV23" s="325"/>
      <c r="AAW23" s="325"/>
      <c r="AAX23" s="325"/>
      <c r="AAY23" s="325"/>
      <c r="AAZ23" s="325"/>
      <c r="ABA23" s="325"/>
      <c r="ABB23" s="325"/>
      <c r="ABC23" s="325"/>
      <c r="ABD23" s="325"/>
      <c r="ABE23" s="325"/>
      <c r="ABF23" s="325"/>
      <c r="ABG23" s="325"/>
      <c r="ABH23" s="325"/>
      <c r="ABI23" s="325"/>
      <c r="ABJ23" s="325"/>
      <c r="ABK23" s="325"/>
      <c r="ABL23" s="325"/>
      <c r="ABM23" s="325"/>
      <c r="ABN23" s="325"/>
      <c r="ABO23" s="325"/>
      <c r="ABP23" s="325"/>
      <c r="ABQ23" s="325"/>
      <c r="ABR23" s="325"/>
      <c r="ABS23" s="325"/>
      <c r="ABT23" s="325"/>
      <c r="ABU23" s="325"/>
      <c r="ABV23" s="325"/>
      <c r="ABW23" s="325"/>
      <c r="ABX23" s="325"/>
      <c r="ABY23" s="325"/>
      <c r="ABZ23" s="325"/>
      <c r="ACA23" s="325"/>
      <c r="ACB23" s="325"/>
      <c r="ACC23" s="325"/>
      <c r="ACD23" s="325"/>
      <c r="ACE23" s="325"/>
      <c r="ACF23" s="325"/>
      <c r="ACG23" s="325"/>
      <c r="ACH23" s="325"/>
      <c r="ACI23" s="325"/>
      <c r="ACJ23" s="325"/>
      <c r="ACK23" s="325"/>
      <c r="ACL23" s="325"/>
      <c r="ACM23" s="325"/>
      <c r="ACN23" s="325"/>
      <c r="ACO23" s="325"/>
      <c r="ACP23" s="325"/>
      <c r="ACQ23" s="325"/>
      <c r="ACR23" s="325"/>
      <c r="ACS23" s="325"/>
      <c r="ACT23" s="325"/>
      <c r="ACU23" s="325"/>
      <c r="ACV23" s="325"/>
      <c r="ACW23" s="325"/>
      <c r="ACX23" s="325"/>
      <c r="ACY23" s="325"/>
      <c r="ACZ23" s="325"/>
      <c r="ADA23" s="325"/>
      <c r="ADB23" s="325"/>
      <c r="ADC23" s="325"/>
      <c r="ADD23" s="325"/>
      <c r="ADE23" s="325"/>
      <c r="ADF23" s="325"/>
      <c r="ADG23" s="325"/>
      <c r="ADH23" s="325"/>
      <c r="ADI23" s="325"/>
      <c r="ADJ23" s="325"/>
      <c r="ADK23" s="325"/>
      <c r="ADL23" s="325"/>
      <c r="ADM23" s="325"/>
      <c r="ADN23" s="325"/>
      <c r="ADO23" s="325"/>
      <c r="ADP23" s="325"/>
      <c r="ADQ23" s="325"/>
      <c r="ADR23" s="325"/>
      <c r="ADS23" s="325"/>
      <c r="ADT23" s="325"/>
      <c r="ADU23" s="325"/>
      <c r="ADV23" s="325"/>
      <c r="ADW23" s="325"/>
      <c r="ADX23" s="325"/>
      <c r="ADY23" s="325"/>
      <c r="ADZ23" s="325"/>
      <c r="AEA23" s="325"/>
      <c r="AEB23" s="325"/>
      <c r="AEC23" s="325"/>
      <c r="AED23" s="325"/>
    </row>
    <row r="24" spans="1:810" s="515" customFormat="1" ht="43.5" customHeight="1" thickBot="1">
      <c r="A24" s="399" t="s">
        <v>3358</v>
      </c>
      <c r="B24" s="544" t="s">
        <v>2348</v>
      </c>
      <c r="C24" s="545" t="s">
        <v>2321</v>
      </c>
      <c r="D24" s="546" t="s">
        <v>22</v>
      </c>
      <c r="E24" s="380" t="s">
        <v>737</v>
      </c>
      <c r="F24" s="546" t="s">
        <v>22</v>
      </c>
      <c r="G24" s="545" t="s">
        <v>2353</v>
      </c>
      <c r="H24" s="546" t="s">
        <v>2349</v>
      </c>
      <c r="I24" s="378" t="s">
        <v>1583</v>
      </c>
      <c r="J24" s="378" t="s">
        <v>2020</v>
      </c>
      <c r="K24" s="378" t="s">
        <v>1743</v>
      </c>
      <c r="L24" s="546" t="s">
        <v>2361</v>
      </c>
      <c r="M24" s="380" t="s">
        <v>2244</v>
      </c>
      <c r="N24" s="380" t="s">
        <v>1607</v>
      </c>
      <c r="O24" s="380" t="s">
        <v>1608</v>
      </c>
      <c r="P24" s="378"/>
      <c r="Q24" s="546"/>
      <c r="R24" s="378"/>
      <c r="S24" s="546" t="s">
        <v>2350</v>
      </c>
      <c r="T24" s="545"/>
      <c r="U24" s="546" t="s">
        <v>2238</v>
      </c>
      <c r="V24" s="546"/>
      <c r="W24" s="545" t="s">
        <v>2242</v>
      </c>
      <c r="X24" s="545"/>
      <c r="Y24" s="545" t="s">
        <v>2351</v>
      </c>
      <c r="Z24" s="380"/>
      <c r="AA24" s="547"/>
      <c r="AB24" s="380" t="s">
        <v>2242</v>
      </c>
      <c r="AC24" s="380">
        <v>1</v>
      </c>
      <c r="AD24" s="547" t="s">
        <v>2352</v>
      </c>
      <c r="AE24" s="545"/>
      <c r="AF24" s="545" t="s">
        <v>2354</v>
      </c>
      <c r="AG24" s="545" t="s">
        <v>2355</v>
      </c>
      <c r="AH24" s="545"/>
      <c r="AI24" s="545" t="s">
        <v>2356</v>
      </c>
      <c r="AJ24" s="545"/>
      <c r="AK24" s="380"/>
      <c r="AL24" s="380"/>
      <c r="AM24" s="545"/>
      <c r="AN24" s="547"/>
      <c r="AO24" s="547"/>
      <c r="AP24" s="547" t="s">
        <v>2357</v>
      </c>
      <c r="AQ24" s="546" t="s">
        <v>3146</v>
      </c>
      <c r="AR24" s="545" t="s">
        <v>2358</v>
      </c>
      <c r="AS24" s="546" t="s">
        <v>2360</v>
      </c>
      <c r="AT24" s="546" t="s">
        <v>1923</v>
      </c>
      <c r="AU24" s="545" t="s">
        <v>2362</v>
      </c>
      <c r="AV24" s="546" t="s">
        <v>2363</v>
      </c>
      <c r="AW24" s="548" t="s">
        <v>1926</v>
      </c>
      <c r="AX24" s="546"/>
      <c r="AY24" s="483" t="s">
        <v>3147</v>
      </c>
      <c r="AZ24" s="325"/>
      <c r="BA24" s="325"/>
      <c r="BB24" s="325"/>
      <c r="BC24" s="325"/>
      <c r="BD24" s="325"/>
      <c r="BE24" s="325"/>
      <c r="BF24" s="325"/>
      <c r="BG24" s="325"/>
      <c r="BH24" s="325"/>
      <c r="BI24" s="325"/>
      <c r="BJ24" s="325"/>
      <c r="BK24" s="325"/>
      <c r="BL24" s="325"/>
      <c r="BM24" s="325"/>
      <c r="BN24" s="325"/>
      <c r="BO24" s="325"/>
      <c r="BP24" s="325"/>
      <c r="BQ24" s="325"/>
      <c r="BR24" s="325"/>
      <c r="BS24" s="325"/>
      <c r="BT24" s="325"/>
      <c r="BU24" s="325"/>
      <c r="BV24" s="325"/>
      <c r="BW24" s="325"/>
      <c r="BX24" s="325"/>
      <c r="BY24" s="325"/>
      <c r="BZ24" s="325"/>
      <c r="CA24" s="325"/>
      <c r="CB24" s="325"/>
      <c r="CC24" s="325"/>
      <c r="CD24" s="325"/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  <c r="ES24" s="325"/>
      <c r="ET24" s="325"/>
      <c r="EU24" s="325"/>
      <c r="EV24" s="325"/>
      <c r="EW24" s="325"/>
      <c r="EX24" s="325"/>
      <c r="EY24" s="325"/>
      <c r="EZ24" s="325"/>
      <c r="FA24" s="325"/>
      <c r="FB24" s="325"/>
      <c r="FC24" s="325"/>
      <c r="FD24" s="325"/>
      <c r="FE24" s="325"/>
      <c r="FF24" s="325"/>
      <c r="FG24" s="325"/>
      <c r="FH24" s="325"/>
      <c r="FI24" s="325"/>
      <c r="FJ24" s="325"/>
      <c r="FK24" s="325"/>
      <c r="FL24" s="325"/>
      <c r="FM24" s="325"/>
      <c r="FN24" s="325"/>
      <c r="FO24" s="325"/>
      <c r="FP24" s="325"/>
      <c r="FQ24" s="325"/>
      <c r="FR24" s="325"/>
      <c r="FS24" s="325"/>
      <c r="FT24" s="325"/>
      <c r="FU24" s="325"/>
      <c r="FV24" s="325"/>
      <c r="FW24" s="325"/>
      <c r="FX24" s="325"/>
      <c r="FY24" s="325"/>
      <c r="FZ24" s="325"/>
      <c r="GA24" s="325"/>
      <c r="GB24" s="325"/>
      <c r="GC24" s="325"/>
      <c r="GD24" s="325"/>
      <c r="GE24" s="325"/>
      <c r="GF24" s="325"/>
      <c r="GG24" s="325"/>
      <c r="GH24" s="325"/>
      <c r="GI24" s="325"/>
      <c r="GJ24" s="325"/>
      <c r="GK24" s="325"/>
      <c r="GL24" s="325"/>
      <c r="GM24" s="325"/>
      <c r="GN24" s="325"/>
      <c r="GO24" s="325"/>
      <c r="GP24" s="325"/>
      <c r="GQ24" s="325"/>
      <c r="GR24" s="325"/>
      <c r="GS24" s="325"/>
      <c r="GT24" s="325"/>
      <c r="GU24" s="325"/>
      <c r="GV24" s="325"/>
      <c r="GW24" s="325"/>
      <c r="GX24" s="325"/>
      <c r="GY24" s="325"/>
      <c r="GZ24" s="325"/>
      <c r="HA24" s="325"/>
      <c r="HB24" s="325"/>
      <c r="HC24" s="325"/>
      <c r="HD24" s="325"/>
      <c r="HE24" s="325"/>
      <c r="HF24" s="325"/>
      <c r="HG24" s="325"/>
      <c r="HH24" s="325"/>
      <c r="HI24" s="325"/>
      <c r="HJ24" s="325"/>
      <c r="HK24" s="325"/>
      <c r="HL24" s="325"/>
      <c r="HM24" s="325"/>
      <c r="HN24" s="325"/>
      <c r="HO24" s="325"/>
      <c r="HP24" s="325"/>
      <c r="HQ24" s="325"/>
      <c r="HR24" s="325"/>
      <c r="HS24" s="325"/>
      <c r="HT24" s="325"/>
      <c r="HU24" s="325"/>
      <c r="HV24" s="325"/>
      <c r="HW24" s="325"/>
      <c r="HX24" s="325"/>
      <c r="HY24" s="325"/>
      <c r="HZ24" s="325"/>
      <c r="IA24" s="325"/>
      <c r="IB24" s="325"/>
      <c r="IC24" s="325"/>
      <c r="ID24" s="325"/>
      <c r="IE24" s="325"/>
      <c r="IF24" s="325"/>
      <c r="IG24" s="325"/>
      <c r="IH24" s="325"/>
      <c r="II24" s="325"/>
      <c r="IJ24" s="325"/>
      <c r="IK24" s="325"/>
      <c r="IL24" s="325"/>
      <c r="IM24" s="325"/>
      <c r="IN24" s="325"/>
      <c r="IO24" s="325"/>
      <c r="IP24" s="325"/>
      <c r="IQ24" s="325"/>
      <c r="IR24" s="325"/>
      <c r="IS24" s="325"/>
      <c r="IT24" s="325"/>
      <c r="IU24" s="325"/>
      <c r="IV24" s="325"/>
      <c r="IW24" s="325"/>
      <c r="IX24" s="325"/>
      <c r="IY24" s="325"/>
      <c r="IZ24" s="325"/>
      <c r="JA24" s="325"/>
      <c r="JB24" s="325"/>
      <c r="JC24" s="325"/>
      <c r="JD24" s="325"/>
      <c r="JE24" s="325"/>
      <c r="JF24" s="325"/>
      <c r="JG24" s="325"/>
      <c r="JH24" s="325"/>
      <c r="JI24" s="325"/>
      <c r="JJ24" s="325"/>
      <c r="JK24" s="325"/>
      <c r="JL24" s="325"/>
      <c r="JM24" s="325"/>
      <c r="JN24" s="325"/>
      <c r="JO24" s="325"/>
      <c r="JP24" s="325"/>
      <c r="JQ24" s="325"/>
      <c r="JR24" s="325"/>
      <c r="JS24" s="325"/>
      <c r="JT24" s="325"/>
      <c r="JU24" s="325"/>
      <c r="JV24" s="325"/>
      <c r="JW24" s="325"/>
      <c r="JX24" s="325"/>
      <c r="JY24" s="325"/>
      <c r="JZ24" s="325"/>
      <c r="KA24" s="325"/>
      <c r="KB24" s="325"/>
      <c r="KC24" s="325"/>
      <c r="KD24" s="325"/>
      <c r="KE24" s="325"/>
      <c r="KF24" s="325"/>
      <c r="KG24" s="325"/>
      <c r="KH24" s="325"/>
      <c r="KI24" s="325"/>
      <c r="KJ24" s="325"/>
      <c r="KK24" s="325"/>
      <c r="KL24" s="325"/>
      <c r="KM24" s="325"/>
      <c r="KN24" s="325"/>
      <c r="KO24" s="325"/>
      <c r="KP24" s="325"/>
      <c r="KQ24" s="325"/>
      <c r="KR24" s="325"/>
      <c r="KS24" s="325"/>
      <c r="KT24" s="325"/>
      <c r="KU24" s="325"/>
      <c r="KV24" s="325"/>
      <c r="KW24" s="325"/>
      <c r="KX24" s="325"/>
      <c r="KY24" s="325"/>
      <c r="KZ24" s="325"/>
      <c r="LA24" s="325"/>
      <c r="LB24" s="325"/>
      <c r="LC24" s="325"/>
      <c r="LD24" s="325"/>
      <c r="LE24" s="325"/>
      <c r="LF24" s="325"/>
      <c r="LG24" s="325"/>
      <c r="LH24" s="325"/>
      <c r="LI24" s="325"/>
      <c r="LJ24" s="325"/>
      <c r="LK24" s="325"/>
      <c r="LL24" s="325"/>
      <c r="LM24" s="325"/>
      <c r="LN24" s="325"/>
      <c r="LO24" s="325"/>
      <c r="LP24" s="325"/>
      <c r="LQ24" s="325"/>
      <c r="LR24" s="325"/>
      <c r="LS24" s="325"/>
      <c r="LT24" s="325"/>
      <c r="LU24" s="325"/>
      <c r="LV24" s="325"/>
      <c r="LW24" s="325"/>
      <c r="LX24" s="325"/>
      <c r="LY24" s="325"/>
      <c r="LZ24" s="325"/>
      <c r="MA24" s="325"/>
      <c r="MB24" s="325"/>
      <c r="MC24" s="325"/>
      <c r="MD24" s="325"/>
      <c r="ME24" s="325"/>
      <c r="MF24" s="325"/>
      <c r="MG24" s="325"/>
      <c r="MH24" s="325"/>
      <c r="MI24" s="325"/>
      <c r="MJ24" s="325"/>
      <c r="MK24" s="325"/>
      <c r="ML24" s="325"/>
      <c r="MM24" s="325"/>
      <c r="MN24" s="325"/>
      <c r="MO24" s="325"/>
      <c r="MP24" s="325"/>
      <c r="MQ24" s="325"/>
      <c r="MR24" s="325"/>
      <c r="MS24" s="325"/>
      <c r="MT24" s="325"/>
      <c r="MU24" s="325"/>
      <c r="MV24" s="325"/>
      <c r="MW24" s="325"/>
      <c r="MX24" s="325"/>
      <c r="MY24" s="325"/>
      <c r="MZ24" s="325"/>
      <c r="NA24" s="325"/>
      <c r="NB24" s="325"/>
      <c r="NC24" s="325"/>
      <c r="ND24" s="325"/>
      <c r="NE24" s="325"/>
      <c r="NF24" s="325"/>
      <c r="NG24" s="325"/>
      <c r="NH24" s="325"/>
      <c r="NI24" s="325"/>
      <c r="NJ24" s="325"/>
      <c r="NK24" s="325"/>
      <c r="NL24" s="325"/>
      <c r="NM24" s="325"/>
      <c r="NN24" s="325"/>
      <c r="NO24" s="325"/>
      <c r="NP24" s="325"/>
      <c r="NQ24" s="325"/>
      <c r="NR24" s="325"/>
      <c r="NS24" s="325"/>
      <c r="NT24" s="325"/>
      <c r="NU24" s="325"/>
      <c r="NV24" s="325"/>
      <c r="NW24" s="325"/>
      <c r="NX24" s="325"/>
      <c r="NY24" s="325"/>
      <c r="NZ24" s="325"/>
      <c r="OA24" s="325"/>
      <c r="OB24" s="325"/>
      <c r="OC24" s="325"/>
      <c r="OD24" s="325"/>
      <c r="OE24" s="325"/>
      <c r="OF24" s="325"/>
      <c r="OG24" s="325"/>
      <c r="OH24" s="325"/>
      <c r="OI24" s="325"/>
      <c r="OJ24" s="325"/>
      <c r="OK24" s="325"/>
      <c r="OL24" s="325"/>
      <c r="OM24" s="325"/>
      <c r="ON24" s="325"/>
      <c r="OO24" s="325"/>
      <c r="OP24" s="325"/>
      <c r="OQ24" s="325"/>
      <c r="OR24" s="325"/>
      <c r="OS24" s="325"/>
      <c r="OT24" s="325"/>
      <c r="OU24" s="325"/>
      <c r="OV24" s="325"/>
      <c r="OW24" s="325"/>
      <c r="OX24" s="325"/>
      <c r="OY24" s="325"/>
      <c r="OZ24" s="325"/>
      <c r="PA24" s="325"/>
      <c r="PB24" s="325"/>
      <c r="PC24" s="325"/>
      <c r="PD24" s="325"/>
      <c r="PE24" s="325"/>
      <c r="PF24" s="325"/>
      <c r="PG24" s="325"/>
      <c r="PH24" s="325"/>
      <c r="PI24" s="325"/>
      <c r="PJ24" s="325"/>
      <c r="PK24" s="325"/>
      <c r="PL24" s="325"/>
      <c r="PM24" s="325"/>
      <c r="PN24" s="325"/>
      <c r="PO24" s="325"/>
      <c r="PP24" s="325"/>
      <c r="PQ24" s="325"/>
      <c r="PR24" s="325"/>
      <c r="PS24" s="325"/>
      <c r="PT24" s="325"/>
      <c r="PU24" s="325"/>
      <c r="PV24" s="325"/>
      <c r="PW24" s="325"/>
      <c r="PX24" s="325"/>
      <c r="PY24" s="325"/>
      <c r="PZ24" s="325"/>
      <c r="QA24" s="325"/>
      <c r="QB24" s="325"/>
      <c r="QC24" s="325"/>
      <c r="QD24" s="325"/>
      <c r="QE24" s="325"/>
      <c r="QF24" s="325"/>
      <c r="QG24" s="325"/>
      <c r="QH24" s="325"/>
      <c r="QI24" s="325"/>
      <c r="QJ24" s="325"/>
      <c r="QK24" s="325"/>
      <c r="QL24" s="325"/>
      <c r="QM24" s="325"/>
      <c r="QN24" s="325"/>
      <c r="QO24" s="325"/>
      <c r="QP24" s="325"/>
      <c r="QQ24" s="325"/>
      <c r="QR24" s="325"/>
      <c r="QS24" s="325"/>
      <c r="QT24" s="325"/>
      <c r="QU24" s="325"/>
      <c r="QV24" s="325"/>
      <c r="QW24" s="325"/>
      <c r="QX24" s="325"/>
      <c r="QY24" s="325"/>
      <c r="QZ24" s="325"/>
      <c r="RA24" s="325"/>
      <c r="RB24" s="325"/>
      <c r="RC24" s="325"/>
      <c r="RD24" s="325"/>
      <c r="RE24" s="325"/>
      <c r="RF24" s="325"/>
      <c r="RG24" s="325"/>
      <c r="RH24" s="325"/>
      <c r="RI24" s="325"/>
      <c r="RJ24" s="325"/>
      <c r="RK24" s="325"/>
      <c r="RL24" s="325"/>
      <c r="RM24" s="325"/>
      <c r="RN24" s="325"/>
      <c r="RO24" s="325"/>
      <c r="RP24" s="325"/>
      <c r="RQ24" s="325"/>
      <c r="RR24" s="325"/>
      <c r="RS24" s="325"/>
      <c r="RT24" s="325"/>
      <c r="RU24" s="325"/>
      <c r="RV24" s="325"/>
      <c r="RW24" s="325"/>
      <c r="RX24" s="325"/>
      <c r="RY24" s="325"/>
      <c r="RZ24" s="325"/>
      <c r="SA24" s="325"/>
      <c r="SB24" s="325"/>
      <c r="SC24" s="325"/>
      <c r="SD24" s="325"/>
      <c r="SE24" s="325"/>
      <c r="SF24" s="325"/>
      <c r="SG24" s="325"/>
      <c r="SH24" s="325"/>
      <c r="SI24" s="325"/>
      <c r="SJ24" s="325"/>
      <c r="SK24" s="325"/>
      <c r="SL24" s="325"/>
      <c r="SM24" s="325"/>
      <c r="SN24" s="325"/>
      <c r="SO24" s="325"/>
      <c r="SP24" s="325"/>
      <c r="SQ24" s="325"/>
      <c r="SR24" s="325"/>
      <c r="SS24" s="325"/>
      <c r="ST24" s="325"/>
      <c r="SU24" s="325"/>
      <c r="SV24" s="325"/>
      <c r="SW24" s="325"/>
      <c r="SX24" s="325"/>
      <c r="SY24" s="325"/>
      <c r="SZ24" s="325"/>
      <c r="TA24" s="325"/>
      <c r="TB24" s="325"/>
      <c r="TC24" s="325"/>
      <c r="TD24" s="325"/>
      <c r="TE24" s="325"/>
      <c r="TF24" s="325"/>
      <c r="TG24" s="325"/>
      <c r="TH24" s="325"/>
      <c r="TI24" s="325"/>
      <c r="TJ24" s="325"/>
      <c r="TK24" s="325"/>
      <c r="TL24" s="325"/>
      <c r="TM24" s="325"/>
      <c r="TN24" s="325"/>
      <c r="TO24" s="325"/>
      <c r="TP24" s="325"/>
      <c r="TQ24" s="325"/>
      <c r="TR24" s="325"/>
      <c r="TS24" s="325"/>
      <c r="TT24" s="325"/>
      <c r="TU24" s="325"/>
      <c r="TV24" s="325"/>
      <c r="TW24" s="325"/>
      <c r="TX24" s="325"/>
      <c r="TY24" s="325"/>
      <c r="TZ24" s="325"/>
      <c r="UA24" s="325"/>
      <c r="UB24" s="325"/>
      <c r="UC24" s="325"/>
      <c r="UD24" s="325"/>
      <c r="UE24" s="325"/>
      <c r="UF24" s="325"/>
      <c r="UG24" s="325"/>
      <c r="UH24" s="325"/>
      <c r="UI24" s="325"/>
      <c r="UJ24" s="325"/>
      <c r="UK24" s="325"/>
      <c r="UL24" s="325"/>
      <c r="UM24" s="325"/>
      <c r="UN24" s="325"/>
      <c r="UO24" s="325"/>
      <c r="UP24" s="325"/>
      <c r="UQ24" s="325"/>
      <c r="UR24" s="325"/>
      <c r="US24" s="325"/>
      <c r="UT24" s="325"/>
      <c r="UU24" s="325"/>
      <c r="UV24" s="325"/>
      <c r="UW24" s="325"/>
      <c r="UX24" s="325"/>
      <c r="UY24" s="325"/>
      <c r="UZ24" s="325"/>
      <c r="VA24" s="325"/>
      <c r="VB24" s="325"/>
      <c r="VC24" s="325"/>
      <c r="VD24" s="325"/>
      <c r="VE24" s="325"/>
      <c r="VF24" s="325"/>
      <c r="VG24" s="325"/>
      <c r="VH24" s="325"/>
      <c r="VI24" s="325"/>
      <c r="VJ24" s="325"/>
      <c r="VK24" s="325"/>
      <c r="VL24" s="325"/>
      <c r="VM24" s="325"/>
      <c r="VN24" s="325"/>
      <c r="VO24" s="325"/>
      <c r="VP24" s="325"/>
      <c r="VQ24" s="325"/>
      <c r="VR24" s="325"/>
      <c r="VS24" s="325"/>
      <c r="VT24" s="325"/>
      <c r="VU24" s="325"/>
      <c r="VV24" s="325"/>
      <c r="VW24" s="325"/>
      <c r="VX24" s="325"/>
      <c r="VY24" s="325"/>
      <c r="VZ24" s="325"/>
      <c r="WA24" s="325"/>
      <c r="WB24" s="325"/>
      <c r="WC24" s="325"/>
      <c r="WD24" s="325"/>
      <c r="WE24" s="325"/>
      <c r="WF24" s="325"/>
      <c r="WG24" s="325"/>
      <c r="WH24" s="325"/>
      <c r="WI24" s="325"/>
      <c r="WJ24" s="325"/>
      <c r="WK24" s="325"/>
      <c r="WL24" s="325"/>
      <c r="WM24" s="325"/>
      <c r="WN24" s="325"/>
      <c r="WO24" s="325"/>
      <c r="WP24" s="325"/>
      <c r="WQ24" s="325"/>
      <c r="WR24" s="325"/>
      <c r="WS24" s="325"/>
      <c r="WT24" s="325"/>
      <c r="WU24" s="325"/>
      <c r="WV24" s="325"/>
      <c r="WW24" s="325"/>
      <c r="WX24" s="325"/>
      <c r="WY24" s="325"/>
      <c r="WZ24" s="325"/>
      <c r="XA24" s="325"/>
      <c r="XB24" s="325"/>
      <c r="XC24" s="325"/>
      <c r="XD24" s="325"/>
      <c r="XE24" s="325"/>
      <c r="XF24" s="325"/>
      <c r="XG24" s="325"/>
      <c r="XH24" s="325"/>
      <c r="XI24" s="325"/>
      <c r="XJ24" s="325"/>
      <c r="XK24" s="325"/>
      <c r="XL24" s="325"/>
      <c r="XM24" s="325"/>
      <c r="XN24" s="325"/>
      <c r="XO24" s="325"/>
      <c r="XP24" s="325"/>
      <c r="XQ24" s="325"/>
      <c r="XR24" s="325"/>
      <c r="XS24" s="325"/>
      <c r="XT24" s="325"/>
      <c r="XU24" s="325"/>
      <c r="XV24" s="325"/>
      <c r="XW24" s="325"/>
      <c r="XX24" s="325"/>
      <c r="XY24" s="325"/>
      <c r="XZ24" s="325"/>
      <c r="YA24" s="325"/>
      <c r="YB24" s="325"/>
      <c r="YC24" s="325"/>
      <c r="YD24" s="325"/>
      <c r="YE24" s="325"/>
      <c r="YF24" s="325"/>
      <c r="YG24" s="325"/>
      <c r="YH24" s="325"/>
      <c r="YI24" s="325"/>
      <c r="YJ24" s="325"/>
      <c r="YK24" s="325"/>
      <c r="YL24" s="325"/>
      <c r="YM24" s="325"/>
      <c r="YN24" s="325"/>
      <c r="YO24" s="325"/>
      <c r="YP24" s="325"/>
      <c r="YQ24" s="325"/>
      <c r="YR24" s="325"/>
      <c r="YS24" s="325"/>
      <c r="YT24" s="325"/>
      <c r="YU24" s="325"/>
      <c r="YV24" s="325"/>
      <c r="YW24" s="325"/>
      <c r="YX24" s="325"/>
      <c r="YY24" s="325"/>
      <c r="YZ24" s="325"/>
      <c r="ZA24" s="325"/>
      <c r="ZB24" s="325"/>
      <c r="ZC24" s="325"/>
      <c r="ZD24" s="325"/>
      <c r="ZE24" s="325"/>
      <c r="ZF24" s="325"/>
      <c r="ZG24" s="325"/>
      <c r="ZH24" s="325"/>
      <c r="ZI24" s="325"/>
      <c r="ZJ24" s="325"/>
      <c r="ZK24" s="325"/>
      <c r="ZL24" s="325"/>
      <c r="ZM24" s="325"/>
      <c r="ZN24" s="325"/>
      <c r="ZO24" s="325"/>
      <c r="ZP24" s="325"/>
      <c r="ZQ24" s="325"/>
      <c r="ZR24" s="325"/>
      <c r="ZS24" s="325"/>
      <c r="ZT24" s="325"/>
      <c r="ZU24" s="325"/>
      <c r="ZV24" s="325"/>
      <c r="ZW24" s="325"/>
      <c r="ZX24" s="325"/>
      <c r="ZY24" s="325"/>
      <c r="ZZ24" s="325"/>
      <c r="AAA24" s="325"/>
      <c r="AAB24" s="325"/>
      <c r="AAC24" s="325"/>
      <c r="AAD24" s="325"/>
      <c r="AAE24" s="325"/>
      <c r="AAF24" s="325"/>
      <c r="AAG24" s="325"/>
      <c r="AAH24" s="325"/>
      <c r="AAI24" s="325"/>
      <c r="AAJ24" s="325"/>
      <c r="AAK24" s="325"/>
      <c r="AAL24" s="325"/>
      <c r="AAM24" s="325"/>
      <c r="AAN24" s="325"/>
      <c r="AAO24" s="325"/>
      <c r="AAP24" s="325"/>
      <c r="AAQ24" s="325"/>
      <c r="AAR24" s="325"/>
      <c r="AAS24" s="325"/>
      <c r="AAT24" s="325"/>
      <c r="AAU24" s="325"/>
      <c r="AAV24" s="325"/>
      <c r="AAW24" s="325"/>
      <c r="AAX24" s="325"/>
      <c r="AAY24" s="325"/>
      <c r="AAZ24" s="325"/>
      <c r="ABA24" s="325"/>
      <c r="ABB24" s="325"/>
      <c r="ABC24" s="325"/>
      <c r="ABD24" s="325"/>
      <c r="ABE24" s="325"/>
      <c r="ABF24" s="325"/>
      <c r="ABG24" s="325"/>
      <c r="ABH24" s="325"/>
      <c r="ABI24" s="325"/>
      <c r="ABJ24" s="325"/>
      <c r="ABK24" s="325"/>
      <c r="ABL24" s="325"/>
      <c r="ABM24" s="325"/>
      <c r="ABN24" s="325"/>
      <c r="ABO24" s="325"/>
      <c r="ABP24" s="325"/>
      <c r="ABQ24" s="325"/>
      <c r="ABR24" s="325"/>
      <c r="ABS24" s="325"/>
      <c r="ABT24" s="325"/>
      <c r="ABU24" s="325"/>
      <c r="ABV24" s="325"/>
      <c r="ABW24" s="325"/>
      <c r="ABX24" s="325"/>
      <c r="ABY24" s="325"/>
      <c r="ABZ24" s="325"/>
      <c r="ACA24" s="325"/>
      <c r="ACB24" s="325"/>
      <c r="ACC24" s="325"/>
      <c r="ACD24" s="325"/>
      <c r="ACE24" s="325"/>
      <c r="ACF24" s="325"/>
      <c r="ACG24" s="325"/>
      <c r="ACH24" s="325"/>
      <c r="ACI24" s="325"/>
      <c r="ACJ24" s="325"/>
      <c r="ACK24" s="325"/>
      <c r="ACL24" s="325"/>
      <c r="ACM24" s="325"/>
      <c r="ACN24" s="325"/>
      <c r="ACO24" s="325"/>
      <c r="ACP24" s="325"/>
      <c r="ACQ24" s="325"/>
      <c r="ACR24" s="325"/>
      <c r="ACS24" s="325"/>
      <c r="ACT24" s="325"/>
      <c r="ACU24" s="325"/>
      <c r="ACV24" s="325"/>
      <c r="ACW24" s="325"/>
      <c r="ACX24" s="325"/>
      <c r="ACY24" s="325"/>
      <c r="ACZ24" s="325"/>
      <c r="ADA24" s="325"/>
      <c r="ADB24" s="325"/>
      <c r="ADC24" s="325"/>
      <c r="ADD24" s="325"/>
      <c r="ADE24" s="325"/>
      <c r="ADF24" s="325"/>
      <c r="ADG24" s="325"/>
      <c r="ADH24" s="325"/>
      <c r="ADI24" s="325"/>
      <c r="ADJ24" s="325"/>
      <c r="ADK24" s="325"/>
      <c r="ADL24" s="325"/>
      <c r="ADM24" s="325"/>
      <c r="ADN24" s="325"/>
      <c r="ADO24" s="325"/>
      <c r="ADP24" s="325"/>
      <c r="ADQ24" s="325"/>
      <c r="ADR24" s="325"/>
      <c r="ADS24" s="325"/>
      <c r="ADT24" s="325"/>
      <c r="ADU24" s="325"/>
      <c r="ADV24" s="325"/>
      <c r="ADW24" s="325"/>
      <c r="ADX24" s="325"/>
      <c r="ADY24" s="325"/>
      <c r="ADZ24" s="325"/>
      <c r="AEA24" s="325"/>
      <c r="AEB24" s="325"/>
      <c r="AEC24" s="325"/>
      <c r="AED24" s="325"/>
    </row>
    <row r="25" spans="1:810" s="325" customFormat="1" ht="43.5" customHeight="1" thickBot="1">
      <c r="A25" s="549" t="s">
        <v>3134</v>
      </c>
      <c r="B25" s="550" t="s">
        <v>2234</v>
      </c>
      <c r="C25" s="551" t="s">
        <v>2235</v>
      </c>
      <c r="D25" s="552" t="s">
        <v>22</v>
      </c>
      <c r="E25" s="551" t="s">
        <v>737</v>
      </c>
      <c r="F25" s="552" t="s">
        <v>22</v>
      </c>
      <c r="G25" s="551"/>
      <c r="H25" s="551" t="s">
        <v>1638</v>
      </c>
      <c r="I25" s="450" t="s">
        <v>3148</v>
      </c>
      <c r="J25" s="450" t="s">
        <v>1872</v>
      </c>
      <c r="K25" s="450" t="s">
        <v>1916</v>
      </c>
      <c r="L25" s="552"/>
      <c r="M25" s="551" t="s">
        <v>2244</v>
      </c>
      <c r="N25" s="551" t="s">
        <v>1607</v>
      </c>
      <c r="O25" s="551" t="s">
        <v>1608</v>
      </c>
      <c r="P25" s="450" t="s">
        <v>1707</v>
      </c>
      <c r="Q25" s="551" t="s">
        <v>2236</v>
      </c>
      <c r="R25" s="551">
        <v>41399</v>
      </c>
      <c r="S25" s="552" t="s">
        <v>2237</v>
      </c>
      <c r="T25" s="552">
        <v>40141</v>
      </c>
      <c r="U25" s="553" t="s">
        <v>2238</v>
      </c>
      <c r="V25" s="553" t="s">
        <v>2239</v>
      </c>
      <c r="W25" s="551" t="s">
        <v>2240</v>
      </c>
      <c r="X25" s="551" t="s">
        <v>2241</v>
      </c>
      <c r="Y25" s="551">
        <v>3</v>
      </c>
      <c r="Z25" s="551">
        <v>4.5</v>
      </c>
      <c r="AA25" s="551"/>
      <c r="AB25" s="551" t="s">
        <v>2242</v>
      </c>
      <c r="AC25" s="551">
        <v>0</v>
      </c>
      <c r="AD25" s="551" t="s">
        <v>2243</v>
      </c>
      <c r="AE25" s="551"/>
      <c r="AF25" s="551"/>
      <c r="AG25" s="551"/>
      <c r="AH25" s="551"/>
      <c r="AI25" s="552">
        <v>60</v>
      </c>
      <c r="AJ25" s="551" t="s">
        <v>1994</v>
      </c>
      <c r="AK25" s="551"/>
      <c r="AL25" s="551"/>
      <c r="AM25" s="551"/>
      <c r="AN25" s="551" t="s">
        <v>22</v>
      </c>
      <c r="AO25" s="551" t="s">
        <v>22</v>
      </c>
      <c r="AP25" s="551"/>
      <c r="AQ25" s="551"/>
      <c r="AR25" s="551"/>
      <c r="AS25" s="552"/>
      <c r="AT25" s="552"/>
      <c r="AU25" s="551"/>
      <c r="AV25" s="551"/>
      <c r="AW25" s="552"/>
      <c r="AX25" s="551"/>
      <c r="AY25" s="554"/>
    </row>
    <row r="26" spans="1:810" s="325" customFormat="1" ht="43.5" customHeight="1" thickBot="1">
      <c r="A26" s="549" t="s">
        <v>3134</v>
      </c>
      <c r="B26" s="555" t="s">
        <v>2246</v>
      </c>
      <c r="C26" s="556" t="s">
        <v>2235</v>
      </c>
      <c r="D26" s="557" t="s">
        <v>22</v>
      </c>
      <c r="E26" s="556" t="s">
        <v>737</v>
      </c>
      <c r="F26" s="557" t="s">
        <v>22</v>
      </c>
      <c r="G26" s="556"/>
      <c r="H26" s="556" t="s">
        <v>1638</v>
      </c>
      <c r="I26" s="441" t="s">
        <v>3148</v>
      </c>
      <c r="J26" s="441" t="s">
        <v>2251</v>
      </c>
      <c r="K26" s="441" t="s">
        <v>2252</v>
      </c>
      <c r="L26" s="557"/>
      <c r="M26" s="556" t="s">
        <v>2244</v>
      </c>
      <c r="N26" s="556" t="s">
        <v>1607</v>
      </c>
      <c r="O26" s="556" t="s">
        <v>1608</v>
      </c>
      <c r="P26" s="441" t="s">
        <v>1707</v>
      </c>
      <c r="Q26" s="556" t="s">
        <v>2247</v>
      </c>
      <c r="R26" s="556">
        <v>40943</v>
      </c>
      <c r="S26" s="557" t="s">
        <v>2248</v>
      </c>
      <c r="T26" s="557">
        <v>40142</v>
      </c>
      <c r="U26" s="557" t="s">
        <v>2238</v>
      </c>
      <c r="V26" s="557" t="s">
        <v>2239</v>
      </c>
      <c r="W26" s="556" t="s">
        <v>2249</v>
      </c>
      <c r="X26" s="556" t="s">
        <v>2241</v>
      </c>
      <c r="Y26" s="556">
        <v>3</v>
      </c>
      <c r="Z26" s="556">
        <v>9.5</v>
      </c>
      <c r="AA26" s="556"/>
      <c r="AB26" s="556">
        <v>3</v>
      </c>
      <c r="AC26" s="556">
        <v>1</v>
      </c>
      <c r="AD26" s="556" t="s">
        <v>2243</v>
      </c>
      <c r="AE26" s="556"/>
      <c r="AF26" s="556"/>
      <c r="AG26" s="556"/>
      <c r="AH26" s="556"/>
      <c r="AI26" s="557">
        <v>70</v>
      </c>
      <c r="AJ26" s="556" t="s">
        <v>1994</v>
      </c>
      <c r="AK26" s="556"/>
      <c r="AL26" s="556"/>
      <c r="AM26" s="556" t="s">
        <v>2250</v>
      </c>
      <c r="AN26" s="556" t="s">
        <v>22</v>
      </c>
      <c r="AO26" s="556" t="s">
        <v>22</v>
      </c>
      <c r="AP26" s="556"/>
      <c r="AQ26" s="556"/>
      <c r="AR26" s="556"/>
      <c r="AS26" s="557"/>
      <c r="AT26" s="557"/>
      <c r="AU26" s="556"/>
      <c r="AV26" s="556"/>
      <c r="AW26" s="557"/>
      <c r="AX26" s="556"/>
      <c r="AY26" s="486"/>
    </row>
    <row r="27" spans="1:810" s="325" customFormat="1" ht="43.5" customHeight="1" thickBot="1">
      <c r="A27" s="549" t="s">
        <v>3134</v>
      </c>
      <c r="B27" s="462" t="s">
        <v>2253</v>
      </c>
      <c r="C27" s="551" t="s">
        <v>2235</v>
      </c>
      <c r="D27" s="552" t="s">
        <v>22</v>
      </c>
      <c r="E27" s="551" t="s">
        <v>737</v>
      </c>
      <c r="F27" s="552" t="s">
        <v>22</v>
      </c>
      <c r="G27" s="551"/>
      <c r="H27" s="551" t="s">
        <v>1638</v>
      </c>
      <c r="I27" s="450" t="s">
        <v>3148</v>
      </c>
      <c r="J27" s="450" t="s">
        <v>1726</v>
      </c>
      <c r="K27" s="450" t="s">
        <v>1916</v>
      </c>
      <c r="L27" s="552"/>
      <c r="M27" s="551" t="s">
        <v>2244</v>
      </c>
      <c r="N27" s="551" t="s">
        <v>1607</v>
      </c>
      <c r="O27" s="551" t="s">
        <v>1608</v>
      </c>
      <c r="P27" s="450" t="s">
        <v>1707</v>
      </c>
      <c r="Q27" s="551" t="s">
        <v>2254</v>
      </c>
      <c r="R27" s="551">
        <v>41449</v>
      </c>
      <c r="S27" s="552" t="s">
        <v>2248</v>
      </c>
      <c r="T27" s="552">
        <v>40150</v>
      </c>
      <c r="U27" s="553" t="s">
        <v>2238</v>
      </c>
      <c r="V27" s="553" t="s">
        <v>2255</v>
      </c>
      <c r="W27" s="551" t="s">
        <v>2256</v>
      </c>
      <c r="X27" s="551" t="s">
        <v>2241</v>
      </c>
      <c r="Y27" s="551">
        <v>3</v>
      </c>
      <c r="Z27" s="551">
        <v>6.5</v>
      </c>
      <c r="AA27" s="552"/>
      <c r="AB27" s="552" t="s">
        <v>2257</v>
      </c>
      <c r="AC27" s="551">
        <v>0</v>
      </c>
      <c r="AD27" s="551" t="s">
        <v>2243</v>
      </c>
      <c r="AE27" s="551"/>
      <c r="AF27" s="551"/>
      <c r="AG27" s="551"/>
      <c r="AH27" s="551"/>
      <c r="AI27" s="552">
        <v>50</v>
      </c>
      <c r="AJ27" s="551" t="s">
        <v>1994</v>
      </c>
      <c r="AK27" s="551"/>
      <c r="AL27" s="551"/>
      <c r="AM27" s="551"/>
      <c r="AN27" s="551" t="s">
        <v>22</v>
      </c>
      <c r="AO27" s="551" t="s">
        <v>22</v>
      </c>
      <c r="AP27" s="551"/>
      <c r="AQ27" s="551"/>
      <c r="AR27" s="551"/>
      <c r="AS27" s="552"/>
      <c r="AT27" s="552"/>
      <c r="AU27" s="551"/>
      <c r="AV27" s="551"/>
      <c r="AW27" s="552"/>
      <c r="AX27" s="551"/>
      <c r="AY27" s="554"/>
    </row>
    <row r="28" spans="1:810" s="325" customFormat="1" ht="43.5" customHeight="1" thickBot="1">
      <c r="A28" s="558" t="s">
        <v>3134</v>
      </c>
      <c r="B28" s="555" t="s">
        <v>2258</v>
      </c>
      <c r="C28" s="556" t="s">
        <v>2235</v>
      </c>
      <c r="D28" s="557" t="s">
        <v>22</v>
      </c>
      <c r="E28" s="556" t="s">
        <v>737</v>
      </c>
      <c r="F28" s="557" t="s">
        <v>22</v>
      </c>
      <c r="G28" s="556"/>
      <c r="H28" s="556" t="s">
        <v>1638</v>
      </c>
      <c r="I28" s="441" t="s">
        <v>3148</v>
      </c>
      <c r="J28" s="441" t="s">
        <v>1909</v>
      </c>
      <c r="K28" s="441" t="s">
        <v>1916</v>
      </c>
      <c r="L28" s="557"/>
      <c r="M28" s="556" t="s">
        <v>2244</v>
      </c>
      <c r="N28" s="556" t="s">
        <v>1607</v>
      </c>
      <c r="O28" s="556" t="s">
        <v>1608</v>
      </c>
      <c r="P28" s="441" t="s">
        <v>1707</v>
      </c>
      <c r="Q28" s="556" t="s">
        <v>2259</v>
      </c>
      <c r="R28" s="556">
        <v>41358</v>
      </c>
      <c r="S28" s="557" t="s">
        <v>2237</v>
      </c>
      <c r="T28" s="557">
        <v>40155</v>
      </c>
      <c r="U28" s="559" t="s">
        <v>12</v>
      </c>
      <c r="V28" s="559" t="s">
        <v>2255</v>
      </c>
      <c r="W28" s="556" t="s">
        <v>2240</v>
      </c>
      <c r="X28" s="556" t="s">
        <v>2241</v>
      </c>
      <c r="Y28" s="556">
        <v>3</v>
      </c>
      <c r="Z28" s="556">
        <v>3.5</v>
      </c>
      <c r="AA28" s="556"/>
      <c r="AB28" s="556" t="s">
        <v>2242</v>
      </c>
      <c r="AC28" s="556">
        <v>0</v>
      </c>
      <c r="AD28" s="556" t="s">
        <v>2243</v>
      </c>
      <c r="AE28" s="556"/>
      <c r="AF28" s="556"/>
      <c r="AG28" s="556"/>
      <c r="AH28" s="556"/>
      <c r="AI28" s="557">
        <v>70</v>
      </c>
      <c r="AJ28" s="556" t="s">
        <v>1994</v>
      </c>
      <c r="AK28" s="556"/>
      <c r="AL28" s="556"/>
      <c r="AM28" s="556" t="s">
        <v>2260</v>
      </c>
      <c r="AN28" s="556" t="s">
        <v>22</v>
      </c>
      <c r="AO28" s="556" t="s">
        <v>22</v>
      </c>
      <c r="AP28" s="556"/>
      <c r="AQ28" s="556"/>
      <c r="AR28" s="556"/>
      <c r="AS28" s="557"/>
      <c r="AT28" s="557"/>
      <c r="AU28" s="556"/>
      <c r="AV28" s="556"/>
      <c r="AW28" s="557"/>
      <c r="AX28" s="556"/>
      <c r="AY28" s="486"/>
    </row>
    <row r="29" spans="1:810" s="325" customFormat="1" ht="43.5" customHeight="1" thickBot="1">
      <c r="A29" s="549" t="s">
        <v>3134</v>
      </c>
      <c r="B29" s="550" t="s">
        <v>2262</v>
      </c>
      <c r="C29" s="551" t="s">
        <v>2235</v>
      </c>
      <c r="D29" s="552" t="s">
        <v>22</v>
      </c>
      <c r="E29" s="551" t="s">
        <v>737</v>
      </c>
      <c r="F29" s="552" t="s">
        <v>22</v>
      </c>
      <c r="G29" s="551"/>
      <c r="H29" s="551" t="s">
        <v>1638</v>
      </c>
      <c r="I29" s="450" t="s">
        <v>3148</v>
      </c>
      <c r="J29" s="450" t="s">
        <v>2267</v>
      </c>
      <c r="K29" s="450" t="s">
        <v>1916</v>
      </c>
      <c r="L29" s="552"/>
      <c r="M29" s="551" t="s">
        <v>2244</v>
      </c>
      <c r="N29" s="551" t="s">
        <v>1607</v>
      </c>
      <c r="O29" s="551" t="s">
        <v>1608</v>
      </c>
      <c r="P29" s="450" t="s">
        <v>1707</v>
      </c>
      <c r="Q29" s="551" t="s">
        <v>2263</v>
      </c>
      <c r="R29" s="551">
        <v>41211</v>
      </c>
      <c r="S29" s="552" t="s">
        <v>2264</v>
      </c>
      <c r="T29" s="552">
        <v>40163</v>
      </c>
      <c r="U29" s="553" t="s">
        <v>12</v>
      </c>
      <c r="V29" s="553" t="s">
        <v>2239</v>
      </c>
      <c r="W29" s="551" t="s">
        <v>2265</v>
      </c>
      <c r="X29" s="551" t="s">
        <v>2241</v>
      </c>
      <c r="Y29" s="551">
        <v>3</v>
      </c>
      <c r="Z29" s="551">
        <v>6</v>
      </c>
      <c r="AA29" s="552"/>
      <c r="AB29" s="551">
        <v>4</v>
      </c>
      <c r="AC29" s="551">
        <v>2</v>
      </c>
      <c r="AD29" s="551" t="s">
        <v>2243</v>
      </c>
      <c r="AE29" s="551"/>
      <c r="AF29" s="551"/>
      <c r="AG29" s="551"/>
      <c r="AH29" s="551"/>
      <c r="AI29" s="552">
        <v>40</v>
      </c>
      <c r="AJ29" s="551" t="s">
        <v>1994</v>
      </c>
      <c r="AK29" s="551"/>
      <c r="AL29" s="551"/>
      <c r="AM29" s="551" t="s">
        <v>2266</v>
      </c>
      <c r="AN29" s="551" t="s">
        <v>22</v>
      </c>
      <c r="AO29" s="551" t="s">
        <v>22</v>
      </c>
      <c r="AP29" s="551"/>
      <c r="AQ29" s="551"/>
      <c r="AR29" s="551"/>
      <c r="AS29" s="552"/>
      <c r="AT29" s="552"/>
      <c r="AU29" s="551"/>
      <c r="AV29" s="551"/>
      <c r="AW29" s="552"/>
      <c r="AX29" s="551"/>
      <c r="AY29" s="554"/>
    </row>
    <row r="30" spans="1:810" s="325" customFormat="1" ht="43.5" customHeight="1" thickBot="1">
      <c r="A30" s="549" t="s">
        <v>3134</v>
      </c>
      <c r="B30" s="555" t="s">
        <v>2268</v>
      </c>
      <c r="C30" s="556" t="s">
        <v>2235</v>
      </c>
      <c r="D30" s="557" t="s">
        <v>22</v>
      </c>
      <c r="E30" s="556" t="s">
        <v>726</v>
      </c>
      <c r="F30" s="557" t="s">
        <v>22</v>
      </c>
      <c r="G30" s="556"/>
      <c r="H30" s="556" t="s">
        <v>1638</v>
      </c>
      <c r="I30" s="441" t="s">
        <v>3148</v>
      </c>
      <c r="J30" s="441" t="s">
        <v>2275</v>
      </c>
      <c r="K30" s="441" t="s">
        <v>2276</v>
      </c>
      <c r="L30" s="557"/>
      <c r="M30" s="556" t="s">
        <v>2244</v>
      </c>
      <c r="N30" s="556" t="s">
        <v>1607</v>
      </c>
      <c r="O30" s="556" t="s">
        <v>1608</v>
      </c>
      <c r="P30" s="441" t="s">
        <v>1707</v>
      </c>
      <c r="Q30" s="556" t="s">
        <v>2247</v>
      </c>
      <c r="R30" s="556">
        <v>40380</v>
      </c>
      <c r="S30" s="557" t="s">
        <v>2237</v>
      </c>
      <c r="T30" s="557">
        <v>40175</v>
      </c>
      <c r="U30" s="559" t="s">
        <v>2269</v>
      </c>
      <c r="V30" s="559" t="s">
        <v>2270</v>
      </c>
      <c r="W30" s="556" t="s">
        <v>2271</v>
      </c>
      <c r="X30" s="556" t="s">
        <v>2241</v>
      </c>
      <c r="Y30" s="556">
        <v>4</v>
      </c>
      <c r="Z30" s="556">
        <v>8</v>
      </c>
      <c r="AA30" s="556"/>
      <c r="AB30" s="556">
        <v>3</v>
      </c>
      <c r="AC30" s="556">
        <v>0</v>
      </c>
      <c r="AD30" s="556" t="s">
        <v>2243</v>
      </c>
      <c r="AE30" s="556"/>
      <c r="AF30" s="556"/>
      <c r="AG30" s="556"/>
      <c r="AH30" s="556"/>
      <c r="AI30" s="557">
        <v>30</v>
      </c>
      <c r="AJ30" s="556" t="s">
        <v>1994</v>
      </c>
      <c r="AK30" s="556" t="s">
        <v>2272</v>
      </c>
      <c r="AL30" s="556"/>
      <c r="AM30" s="556" t="s">
        <v>2273</v>
      </c>
      <c r="AN30" s="556" t="s">
        <v>2274</v>
      </c>
      <c r="AO30" s="556" t="s">
        <v>22</v>
      </c>
      <c r="AP30" s="556"/>
      <c r="AQ30" s="556"/>
      <c r="AR30" s="556"/>
      <c r="AS30" s="557"/>
      <c r="AT30" s="557"/>
      <c r="AU30" s="556"/>
      <c r="AV30" s="556"/>
      <c r="AW30" s="557"/>
      <c r="AX30" s="556"/>
      <c r="AY30" s="486"/>
    </row>
    <row r="31" spans="1:810" s="325" customFormat="1" ht="43.5" customHeight="1" thickBot="1">
      <c r="A31" s="549" t="s">
        <v>3134</v>
      </c>
      <c r="B31" s="550" t="s">
        <v>2277</v>
      </c>
      <c r="C31" s="551" t="s">
        <v>2235</v>
      </c>
      <c r="D31" s="552" t="s">
        <v>22</v>
      </c>
      <c r="E31" s="551" t="s">
        <v>737</v>
      </c>
      <c r="F31" s="552" t="s">
        <v>22</v>
      </c>
      <c r="G31" s="551"/>
      <c r="H31" s="551" t="s">
        <v>1638</v>
      </c>
      <c r="I31" s="450" t="s">
        <v>3148</v>
      </c>
      <c r="J31" s="450" t="s">
        <v>2283</v>
      </c>
      <c r="K31" s="450"/>
      <c r="L31" s="552"/>
      <c r="M31" s="551" t="s">
        <v>2244</v>
      </c>
      <c r="N31" s="551" t="s">
        <v>1607</v>
      </c>
      <c r="O31" s="551" t="s">
        <v>1608</v>
      </c>
      <c r="P31" s="450" t="s">
        <v>1707</v>
      </c>
      <c r="Q31" s="551" t="s">
        <v>2247</v>
      </c>
      <c r="R31" s="551">
        <v>40500</v>
      </c>
      <c r="S31" s="552" t="s">
        <v>2264</v>
      </c>
      <c r="T31" s="552">
        <v>40192</v>
      </c>
      <c r="U31" s="553" t="s">
        <v>2238</v>
      </c>
      <c r="V31" s="553" t="s">
        <v>2278</v>
      </c>
      <c r="W31" s="551"/>
      <c r="X31" s="551" t="s">
        <v>2279</v>
      </c>
      <c r="Y31" s="551">
        <v>2</v>
      </c>
      <c r="Z31" s="551">
        <v>4</v>
      </c>
      <c r="AA31" s="552"/>
      <c r="AB31" s="552">
        <v>3</v>
      </c>
      <c r="AC31" s="551" t="s">
        <v>2243</v>
      </c>
      <c r="AD31" s="551" t="s">
        <v>2243</v>
      </c>
      <c r="AE31" s="551"/>
      <c r="AF31" s="551"/>
      <c r="AG31" s="551"/>
      <c r="AH31" s="551"/>
      <c r="AI31" s="552">
        <v>80</v>
      </c>
      <c r="AJ31" s="551" t="s">
        <v>2245</v>
      </c>
      <c r="AK31" s="551" t="s">
        <v>2280</v>
      </c>
      <c r="AL31" s="551" t="s">
        <v>2281</v>
      </c>
      <c r="AM31" s="551" t="s">
        <v>2282</v>
      </c>
      <c r="AN31" s="551" t="s">
        <v>2274</v>
      </c>
      <c r="AO31" s="551" t="s">
        <v>2274</v>
      </c>
      <c r="AP31" s="551"/>
      <c r="AQ31" s="551"/>
      <c r="AR31" s="551"/>
      <c r="AS31" s="552"/>
      <c r="AT31" s="552"/>
      <c r="AU31" s="551"/>
      <c r="AV31" s="551"/>
      <c r="AW31" s="552"/>
      <c r="AX31" s="551"/>
      <c r="AY31" s="554"/>
    </row>
    <row r="32" spans="1:810" s="325" customFormat="1" ht="43.5" customHeight="1" thickBot="1">
      <c r="A32" s="549" t="s">
        <v>3134</v>
      </c>
      <c r="B32" s="560" t="s">
        <v>2284</v>
      </c>
      <c r="C32" s="561" t="s">
        <v>2235</v>
      </c>
      <c r="D32" s="562" t="s">
        <v>22</v>
      </c>
      <c r="E32" s="561" t="s">
        <v>737</v>
      </c>
      <c r="F32" s="562" t="s">
        <v>22</v>
      </c>
      <c r="G32" s="561"/>
      <c r="H32" s="561" t="s">
        <v>1638</v>
      </c>
      <c r="I32" s="563" t="s">
        <v>3148</v>
      </c>
      <c r="J32" s="325" t="s">
        <v>2019</v>
      </c>
      <c r="K32" s="563" t="s">
        <v>1916</v>
      </c>
      <c r="L32" s="562"/>
      <c r="M32" s="561" t="s">
        <v>2244</v>
      </c>
      <c r="N32" s="556" t="s">
        <v>1607</v>
      </c>
      <c r="O32" s="556" t="s">
        <v>1608</v>
      </c>
      <c r="P32" s="325" t="s">
        <v>1707</v>
      </c>
      <c r="Q32" s="561" t="s">
        <v>2285</v>
      </c>
      <c r="R32" s="564">
        <v>41433</v>
      </c>
      <c r="S32" s="562" t="s">
        <v>2286</v>
      </c>
      <c r="T32" s="562">
        <v>40259</v>
      </c>
      <c r="U32" s="565" t="s">
        <v>12</v>
      </c>
      <c r="V32" s="565" t="s">
        <v>2287</v>
      </c>
      <c r="W32" s="561" t="s">
        <v>2249</v>
      </c>
      <c r="X32" s="561" t="s">
        <v>2241</v>
      </c>
      <c r="Y32" s="561">
        <v>2</v>
      </c>
      <c r="Z32" s="561">
        <v>5</v>
      </c>
      <c r="AA32" s="562"/>
      <c r="AB32" s="561" t="s">
        <v>2242</v>
      </c>
      <c r="AC32" s="561">
        <v>2</v>
      </c>
      <c r="AD32" s="561" t="s">
        <v>2243</v>
      </c>
      <c r="AE32" s="561"/>
      <c r="AF32" s="561"/>
      <c r="AG32" s="561"/>
      <c r="AH32" s="561"/>
      <c r="AI32" s="562">
        <v>60</v>
      </c>
      <c r="AJ32" s="561" t="s">
        <v>1994</v>
      </c>
      <c r="AK32" s="561"/>
      <c r="AL32" s="561"/>
      <c r="AM32" s="561"/>
      <c r="AN32" s="561" t="s">
        <v>22</v>
      </c>
      <c r="AO32" s="561" t="s">
        <v>22</v>
      </c>
      <c r="AP32" s="561"/>
      <c r="AQ32" s="561"/>
      <c r="AR32" s="561"/>
      <c r="AS32" s="562"/>
      <c r="AT32" s="562"/>
      <c r="AU32" s="561"/>
      <c r="AV32" s="561"/>
      <c r="AW32" s="562"/>
      <c r="AX32" s="561"/>
      <c r="AY32" s="566"/>
    </row>
    <row r="33" spans="1:51" s="325" customFormat="1" ht="43.5" customHeight="1" thickBot="1">
      <c r="A33" s="567" t="s">
        <v>3134</v>
      </c>
      <c r="B33" s="462" t="s">
        <v>2288</v>
      </c>
      <c r="C33" s="551" t="s">
        <v>2235</v>
      </c>
      <c r="D33" s="552" t="s">
        <v>22</v>
      </c>
      <c r="E33" s="551" t="s">
        <v>726</v>
      </c>
      <c r="F33" s="552" t="s">
        <v>22</v>
      </c>
      <c r="G33" s="551"/>
      <c r="H33" s="551" t="s">
        <v>1638</v>
      </c>
      <c r="I33" s="450" t="s">
        <v>3148</v>
      </c>
      <c r="J33" s="450" t="s">
        <v>1667</v>
      </c>
      <c r="K33" s="450" t="s">
        <v>1916</v>
      </c>
      <c r="L33" s="552"/>
      <c r="M33" s="551" t="s">
        <v>2244</v>
      </c>
      <c r="N33" s="551" t="s">
        <v>1607</v>
      </c>
      <c r="O33" s="551" t="s">
        <v>1608</v>
      </c>
      <c r="P33" s="450" t="s">
        <v>1707</v>
      </c>
      <c r="Q33" s="551" t="s">
        <v>2289</v>
      </c>
      <c r="R33" s="551">
        <v>40551</v>
      </c>
      <c r="S33" s="552" t="s">
        <v>2286</v>
      </c>
      <c r="T33" s="552">
        <v>40262</v>
      </c>
      <c r="U33" s="553" t="s">
        <v>12</v>
      </c>
      <c r="V33" s="553" t="s">
        <v>2290</v>
      </c>
      <c r="W33" s="551" t="s">
        <v>2249</v>
      </c>
      <c r="X33" s="551" t="s">
        <v>2241</v>
      </c>
      <c r="Y33" s="551">
        <v>4</v>
      </c>
      <c r="Z33" s="551">
        <v>4.5</v>
      </c>
      <c r="AA33" s="552"/>
      <c r="AB33" s="551">
        <v>3</v>
      </c>
      <c r="AC33" s="551">
        <v>2</v>
      </c>
      <c r="AD33" s="551" t="s">
        <v>2243</v>
      </c>
      <c r="AE33" s="551"/>
      <c r="AF33" s="551"/>
      <c r="AG33" s="551"/>
      <c r="AH33" s="551"/>
      <c r="AI33" s="552">
        <v>70</v>
      </c>
      <c r="AJ33" s="551" t="s">
        <v>1994</v>
      </c>
      <c r="AK33" s="551" t="s">
        <v>2291</v>
      </c>
      <c r="AL33" s="551"/>
      <c r="AM33" s="551" t="s">
        <v>2292</v>
      </c>
      <c r="AN33" s="551" t="s">
        <v>22</v>
      </c>
      <c r="AO33" s="551" t="s">
        <v>22</v>
      </c>
      <c r="AP33" s="551"/>
      <c r="AQ33" s="551"/>
      <c r="AR33" s="551"/>
      <c r="AS33" s="552"/>
      <c r="AT33" s="552"/>
      <c r="AU33" s="551"/>
      <c r="AV33" s="551"/>
      <c r="AW33" s="552"/>
      <c r="AX33" s="551"/>
      <c r="AY33" s="554"/>
    </row>
    <row r="34" spans="1:51" s="325" customFormat="1" ht="43.5" customHeight="1" thickBot="1">
      <c r="A34" s="549" t="s">
        <v>3134</v>
      </c>
      <c r="B34" s="463" t="s">
        <v>2293</v>
      </c>
      <c r="C34" s="561" t="s">
        <v>2235</v>
      </c>
      <c r="D34" s="562" t="s">
        <v>22</v>
      </c>
      <c r="E34" s="561" t="s">
        <v>737</v>
      </c>
      <c r="F34" s="562" t="s">
        <v>22</v>
      </c>
      <c r="G34" s="561"/>
      <c r="H34" s="561" t="s">
        <v>1638</v>
      </c>
      <c r="I34" s="325" t="s">
        <v>3148</v>
      </c>
      <c r="J34" s="325" t="s">
        <v>2298</v>
      </c>
      <c r="K34" s="325" t="s">
        <v>1957</v>
      </c>
      <c r="L34" s="562"/>
      <c r="M34" s="561" t="s">
        <v>2244</v>
      </c>
      <c r="N34" s="556" t="s">
        <v>1607</v>
      </c>
      <c r="O34" s="556" t="s">
        <v>1608</v>
      </c>
      <c r="P34" s="325" t="s">
        <v>1707</v>
      </c>
      <c r="Q34" s="561" t="s">
        <v>2294</v>
      </c>
      <c r="R34" s="561">
        <v>41318</v>
      </c>
      <c r="S34" s="562" t="s">
        <v>2237</v>
      </c>
      <c r="T34" s="562">
        <v>40266</v>
      </c>
      <c r="U34" s="565" t="s">
        <v>12</v>
      </c>
      <c r="V34" s="565" t="s">
        <v>2295</v>
      </c>
      <c r="W34" s="561" t="s">
        <v>2240</v>
      </c>
      <c r="X34" s="561" t="s">
        <v>2241</v>
      </c>
      <c r="Y34" s="561">
        <v>1</v>
      </c>
      <c r="Z34" s="561">
        <v>2.2999999999999998</v>
      </c>
      <c r="AA34" s="562"/>
      <c r="AB34" s="561" t="s">
        <v>2242</v>
      </c>
      <c r="AC34" s="561">
        <v>0</v>
      </c>
      <c r="AD34" s="561" t="s">
        <v>2243</v>
      </c>
      <c r="AE34" s="561"/>
      <c r="AF34" s="561"/>
      <c r="AG34" s="561"/>
      <c r="AH34" s="561"/>
      <c r="AI34" s="562">
        <v>60</v>
      </c>
      <c r="AJ34" s="561" t="s">
        <v>1994</v>
      </c>
      <c r="AK34" s="561" t="s">
        <v>2296</v>
      </c>
      <c r="AL34" s="561"/>
      <c r="AM34" s="561"/>
      <c r="AN34" s="561" t="s">
        <v>2274</v>
      </c>
      <c r="AO34" s="561" t="s">
        <v>2297</v>
      </c>
      <c r="AP34" s="561"/>
      <c r="AQ34" s="561"/>
      <c r="AR34" s="561"/>
      <c r="AS34" s="562"/>
      <c r="AT34" s="562"/>
      <c r="AU34" s="561"/>
      <c r="AV34" s="561"/>
      <c r="AW34" s="562"/>
      <c r="AX34" s="561"/>
      <c r="AY34" s="566"/>
    </row>
    <row r="35" spans="1:51" s="325" customFormat="1" ht="43.5" customHeight="1" thickBot="1">
      <c r="A35" s="549" t="s">
        <v>3134</v>
      </c>
      <c r="B35" s="550" t="s">
        <v>2299</v>
      </c>
      <c r="C35" s="551" t="s">
        <v>2235</v>
      </c>
      <c r="D35" s="552" t="s">
        <v>22</v>
      </c>
      <c r="E35" s="551" t="s">
        <v>737</v>
      </c>
      <c r="F35" s="552" t="s">
        <v>22</v>
      </c>
      <c r="G35" s="551"/>
      <c r="H35" s="551" t="s">
        <v>1638</v>
      </c>
      <c r="I35" s="450" t="s">
        <v>3148</v>
      </c>
      <c r="J35" s="450" t="s">
        <v>1775</v>
      </c>
      <c r="K35" s="450" t="s">
        <v>1743</v>
      </c>
      <c r="L35" s="552"/>
      <c r="M35" s="551" t="s">
        <v>2244</v>
      </c>
      <c r="N35" s="551" t="s">
        <v>1607</v>
      </c>
      <c r="O35" s="551" t="s">
        <v>1608</v>
      </c>
      <c r="P35" s="450" t="s">
        <v>1707</v>
      </c>
      <c r="Q35" s="551" t="s">
        <v>2300</v>
      </c>
      <c r="R35" s="551">
        <v>41445</v>
      </c>
      <c r="S35" s="552" t="s">
        <v>2248</v>
      </c>
      <c r="T35" s="552">
        <v>40343</v>
      </c>
      <c r="U35" s="553" t="s">
        <v>2238</v>
      </c>
      <c r="V35" s="553" t="s">
        <v>2301</v>
      </c>
      <c r="W35" s="551" t="s">
        <v>2240</v>
      </c>
      <c r="X35" s="551" t="s">
        <v>2241</v>
      </c>
      <c r="Y35" s="551">
        <v>2</v>
      </c>
      <c r="Z35" s="551">
        <v>6</v>
      </c>
      <c r="AA35" s="551"/>
      <c r="AB35" s="551" t="s">
        <v>2257</v>
      </c>
      <c r="AC35" s="551">
        <v>0</v>
      </c>
      <c r="AD35" s="551" t="s">
        <v>2243</v>
      </c>
      <c r="AE35" s="551"/>
      <c r="AF35" s="551"/>
      <c r="AG35" s="551"/>
      <c r="AH35" s="551"/>
      <c r="AI35" s="552">
        <v>80</v>
      </c>
      <c r="AJ35" s="551" t="s">
        <v>1994</v>
      </c>
      <c r="AK35" s="551"/>
      <c r="AL35" s="551"/>
      <c r="AM35" s="551"/>
      <c r="AN35" s="551" t="s">
        <v>22</v>
      </c>
      <c r="AO35" s="551" t="s">
        <v>22</v>
      </c>
      <c r="AP35" s="551"/>
      <c r="AQ35" s="551"/>
      <c r="AR35" s="551"/>
      <c r="AS35" s="552"/>
      <c r="AT35" s="552"/>
      <c r="AU35" s="551"/>
      <c r="AV35" s="551"/>
      <c r="AW35" s="552"/>
      <c r="AX35" s="551"/>
      <c r="AY35" s="554"/>
    </row>
    <row r="36" spans="1:51" s="325" customFormat="1" ht="43.5" customHeight="1" thickBot="1">
      <c r="A36" s="549" t="s">
        <v>3134</v>
      </c>
      <c r="B36" s="560" t="s">
        <v>2302</v>
      </c>
      <c r="C36" s="561" t="s">
        <v>2235</v>
      </c>
      <c r="D36" s="562" t="s">
        <v>22</v>
      </c>
      <c r="E36" s="561" t="s">
        <v>737</v>
      </c>
      <c r="F36" s="562" t="s">
        <v>22</v>
      </c>
      <c r="G36" s="561"/>
      <c r="H36" s="561" t="s">
        <v>1638</v>
      </c>
      <c r="I36" s="325" t="s">
        <v>3148</v>
      </c>
      <c r="J36" s="325" t="s">
        <v>2305</v>
      </c>
      <c r="K36" s="325" t="s">
        <v>1743</v>
      </c>
      <c r="L36" s="562"/>
      <c r="M36" s="561" t="s">
        <v>2244</v>
      </c>
      <c r="N36" s="556" t="s">
        <v>1607</v>
      </c>
      <c r="O36" s="556" t="s">
        <v>1608</v>
      </c>
      <c r="P36" s="325" t="s">
        <v>1707</v>
      </c>
      <c r="Q36" s="561" t="s">
        <v>2289</v>
      </c>
      <c r="R36" s="561">
        <v>40756</v>
      </c>
      <c r="S36" s="562" t="s">
        <v>2303</v>
      </c>
      <c r="T36" s="562">
        <v>40401</v>
      </c>
      <c r="U36" s="565" t="s">
        <v>2238</v>
      </c>
      <c r="V36" s="565" t="s">
        <v>2239</v>
      </c>
      <c r="W36" s="561" t="s">
        <v>2249</v>
      </c>
      <c r="X36" s="561" t="s">
        <v>2241</v>
      </c>
      <c r="Y36" s="561">
        <v>2</v>
      </c>
      <c r="Z36" s="561">
        <v>6.5</v>
      </c>
      <c r="AA36" s="561"/>
      <c r="AB36" s="561" t="s">
        <v>2257</v>
      </c>
      <c r="AC36" s="561">
        <v>2</v>
      </c>
      <c r="AD36" s="561" t="s">
        <v>2243</v>
      </c>
      <c r="AE36" s="561"/>
      <c r="AF36" s="561"/>
      <c r="AG36" s="561"/>
      <c r="AH36" s="561"/>
      <c r="AI36" s="562">
        <v>10</v>
      </c>
      <c r="AJ36" s="561" t="s">
        <v>1994</v>
      </c>
      <c r="AK36" s="561" t="s">
        <v>2280</v>
      </c>
      <c r="AL36" s="561"/>
      <c r="AM36" s="561" t="s">
        <v>2304</v>
      </c>
      <c r="AN36" s="561" t="s">
        <v>22</v>
      </c>
      <c r="AO36" s="561" t="s">
        <v>22</v>
      </c>
      <c r="AP36" s="561"/>
      <c r="AQ36" s="561"/>
      <c r="AR36" s="561"/>
      <c r="AS36" s="562"/>
      <c r="AT36" s="562"/>
      <c r="AU36" s="561"/>
      <c r="AV36" s="561"/>
      <c r="AW36" s="562"/>
      <c r="AX36" s="561"/>
      <c r="AY36" s="566"/>
    </row>
    <row r="37" spans="1:51" s="325" customFormat="1" ht="43.5" customHeight="1" thickBot="1">
      <c r="A37" s="549" t="s">
        <v>3134</v>
      </c>
      <c r="B37" s="550" t="s">
        <v>2306</v>
      </c>
      <c r="C37" s="551" t="s">
        <v>2235</v>
      </c>
      <c r="D37" s="552" t="s">
        <v>22</v>
      </c>
      <c r="E37" s="551" t="s">
        <v>737</v>
      </c>
      <c r="F37" s="552" t="s">
        <v>22</v>
      </c>
      <c r="G37" s="551"/>
      <c r="H37" s="551" t="s">
        <v>1638</v>
      </c>
      <c r="I37" s="450" t="s">
        <v>3148</v>
      </c>
      <c r="J37" s="450" t="s">
        <v>2309</v>
      </c>
      <c r="K37" s="450" t="s">
        <v>2310</v>
      </c>
      <c r="L37" s="552"/>
      <c r="M37" s="551" t="s">
        <v>2244</v>
      </c>
      <c r="N37" s="551" t="s">
        <v>1607</v>
      </c>
      <c r="O37" s="551" t="s">
        <v>1608</v>
      </c>
      <c r="P37" s="450" t="s">
        <v>1707</v>
      </c>
      <c r="Q37" s="551" t="s">
        <v>2307</v>
      </c>
      <c r="R37" s="551">
        <v>41390</v>
      </c>
      <c r="S37" s="552" t="s">
        <v>2286</v>
      </c>
      <c r="T37" s="552">
        <v>40448</v>
      </c>
      <c r="U37" s="553" t="s">
        <v>12</v>
      </c>
      <c r="V37" s="553" t="s">
        <v>2295</v>
      </c>
      <c r="W37" s="551" t="s">
        <v>2240</v>
      </c>
      <c r="X37" s="551" t="s">
        <v>2241</v>
      </c>
      <c r="Y37" s="551">
        <v>2</v>
      </c>
      <c r="Z37" s="551">
        <v>4.5</v>
      </c>
      <c r="AA37" s="551"/>
      <c r="AB37" s="551" t="s">
        <v>2242</v>
      </c>
      <c r="AC37" s="551">
        <v>0</v>
      </c>
      <c r="AD37" s="551" t="s">
        <v>2243</v>
      </c>
      <c r="AE37" s="551"/>
      <c r="AF37" s="551"/>
      <c r="AG37" s="551"/>
      <c r="AH37" s="551"/>
      <c r="AI37" s="552">
        <v>60</v>
      </c>
      <c r="AJ37" s="551" t="s">
        <v>1994</v>
      </c>
      <c r="AK37" s="551" t="s">
        <v>2296</v>
      </c>
      <c r="AL37" s="551"/>
      <c r="AM37" s="551"/>
      <c r="AN37" s="551" t="s">
        <v>2274</v>
      </c>
      <c r="AO37" s="551" t="s">
        <v>2308</v>
      </c>
      <c r="AP37" s="551"/>
      <c r="AQ37" s="551"/>
      <c r="AR37" s="551"/>
      <c r="AS37" s="552"/>
      <c r="AT37" s="552"/>
      <c r="AU37" s="551"/>
      <c r="AV37" s="551"/>
      <c r="AW37" s="552"/>
      <c r="AX37" s="551"/>
      <c r="AY37" s="554"/>
    </row>
    <row r="38" spans="1:51" s="325" customFormat="1" ht="43.5" customHeight="1" thickBot="1">
      <c r="A38" s="549" t="s">
        <v>3134</v>
      </c>
      <c r="B38" s="560" t="s">
        <v>2311</v>
      </c>
      <c r="C38" s="561" t="s">
        <v>2235</v>
      </c>
      <c r="D38" s="562" t="s">
        <v>22</v>
      </c>
      <c r="E38" s="561" t="s">
        <v>737</v>
      </c>
      <c r="F38" s="562" t="s">
        <v>22</v>
      </c>
      <c r="G38" s="561"/>
      <c r="H38" s="561" t="s">
        <v>1638</v>
      </c>
      <c r="I38" s="325" t="s">
        <v>3148</v>
      </c>
      <c r="J38" s="325" t="s">
        <v>2314</v>
      </c>
      <c r="K38" s="325" t="s">
        <v>1767</v>
      </c>
      <c r="L38" s="562"/>
      <c r="M38" s="561" t="s">
        <v>2244</v>
      </c>
      <c r="N38" s="556" t="s">
        <v>1607</v>
      </c>
      <c r="O38" s="556" t="s">
        <v>1608</v>
      </c>
      <c r="P38" s="325" t="s">
        <v>1707</v>
      </c>
      <c r="Q38" s="561" t="s">
        <v>2312</v>
      </c>
      <c r="R38" s="561">
        <v>41426</v>
      </c>
      <c r="S38" s="562" t="s">
        <v>2248</v>
      </c>
      <c r="T38" s="562">
        <v>40469</v>
      </c>
      <c r="U38" s="565" t="s">
        <v>12</v>
      </c>
      <c r="V38" s="565" t="s">
        <v>2313</v>
      </c>
      <c r="W38" s="561" t="s">
        <v>2256</v>
      </c>
      <c r="X38" s="561" t="s">
        <v>2241</v>
      </c>
      <c r="Y38" s="561">
        <v>2</v>
      </c>
      <c r="Z38" s="561">
        <v>6</v>
      </c>
      <c r="AA38" s="562"/>
      <c r="AB38" s="561" t="s">
        <v>2257</v>
      </c>
      <c r="AC38" s="561">
        <v>0</v>
      </c>
      <c r="AD38" s="561" t="s">
        <v>2243</v>
      </c>
      <c r="AE38" s="561"/>
      <c r="AF38" s="561"/>
      <c r="AG38" s="561"/>
      <c r="AH38" s="561"/>
      <c r="AI38" s="562">
        <v>70</v>
      </c>
      <c r="AJ38" s="561" t="s">
        <v>1994</v>
      </c>
      <c r="AK38" s="561"/>
      <c r="AL38" s="561"/>
      <c r="AM38" s="561"/>
      <c r="AN38" s="561" t="s">
        <v>22</v>
      </c>
      <c r="AO38" s="561" t="s">
        <v>22</v>
      </c>
      <c r="AP38" s="561"/>
      <c r="AQ38" s="561"/>
      <c r="AR38" s="561"/>
      <c r="AS38" s="562"/>
      <c r="AT38" s="562"/>
      <c r="AU38" s="561"/>
      <c r="AV38" s="561"/>
      <c r="AW38" s="562"/>
      <c r="AX38" s="561"/>
      <c r="AY38" s="566"/>
    </row>
    <row r="39" spans="1:51" s="325" customFormat="1" ht="43.5" customHeight="1" thickBot="1">
      <c r="A39" s="549" t="s">
        <v>3134</v>
      </c>
      <c r="B39" s="550" t="s">
        <v>2315</v>
      </c>
      <c r="C39" s="551" t="s">
        <v>2235</v>
      </c>
      <c r="D39" s="552" t="s">
        <v>22</v>
      </c>
      <c r="E39" s="551"/>
      <c r="F39" s="552" t="s">
        <v>22</v>
      </c>
      <c r="G39" s="551"/>
      <c r="H39" s="551"/>
      <c r="I39" s="450" t="s">
        <v>3148</v>
      </c>
      <c r="J39" s="450" t="s">
        <v>2316</v>
      </c>
      <c r="K39" s="450" t="s">
        <v>1743</v>
      </c>
      <c r="L39" s="552"/>
      <c r="M39" s="551" t="s">
        <v>2244</v>
      </c>
      <c r="N39" s="551" t="s">
        <v>1607</v>
      </c>
      <c r="O39" s="551" t="s">
        <v>1608</v>
      </c>
      <c r="P39" s="450"/>
      <c r="Q39" s="551"/>
      <c r="R39" s="551"/>
      <c r="S39" s="552"/>
      <c r="T39" s="552"/>
      <c r="U39" s="553"/>
      <c r="V39" s="553"/>
      <c r="W39" s="551"/>
      <c r="X39" s="551"/>
      <c r="Y39" s="551"/>
      <c r="Z39" s="551"/>
      <c r="AA39" s="551"/>
      <c r="AB39" s="551"/>
      <c r="AC39" s="551"/>
      <c r="AD39" s="551"/>
      <c r="AE39" s="551"/>
      <c r="AF39" s="551"/>
      <c r="AG39" s="551"/>
      <c r="AH39" s="551"/>
      <c r="AI39" s="552"/>
      <c r="AJ39" s="551"/>
      <c r="AK39" s="551"/>
      <c r="AL39" s="551"/>
      <c r="AM39" s="551"/>
      <c r="AN39" s="551"/>
      <c r="AO39" s="551"/>
      <c r="AP39" s="551"/>
      <c r="AQ39" s="551"/>
      <c r="AR39" s="551"/>
      <c r="AS39" s="552"/>
      <c r="AT39" s="552"/>
      <c r="AU39" s="551"/>
      <c r="AV39" s="551"/>
      <c r="AW39" s="552"/>
      <c r="AX39" s="551"/>
      <c r="AY39" s="554"/>
    </row>
    <row r="40" spans="1:51" s="325" customFormat="1" ht="43.5" customHeight="1" thickBot="1">
      <c r="A40" s="549" t="s">
        <v>3134</v>
      </c>
      <c r="B40" s="555" t="s">
        <v>2317</v>
      </c>
      <c r="C40" s="556" t="s">
        <v>2235</v>
      </c>
      <c r="D40" s="557" t="s">
        <v>22</v>
      </c>
      <c r="E40" s="556" t="s">
        <v>737</v>
      </c>
      <c r="F40" s="557" t="s">
        <v>22</v>
      </c>
      <c r="G40" s="556"/>
      <c r="H40" s="556" t="s">
        <v>1638</v>
      </c>
      <c r="I40" s="441" t="s">
        <v>3148</v>
      </c>
      <c r="J40" s="441" t="s">
        <v>1731</v>
      </c>
      <c r="K40" s="441" t="s">
        <v>1916</v>
      </c>
      <c r="L40" s="557"/>
      <c r="M40" s="556" t="s">
        <v>2244</v>
      </c>
      <c r="N40" s="556" t="s">
        <v>1607</v>
      </c>
      <c r="O40" s="556" t="s">
        <v>1608</v>
      </c>
      <c r="P40" s="441" t="s">
        <v>1707</v>
      </c>
      <c r="Q40" s="556" t="s">
        <v>2318</v>
      </c>
      <c r="R40" s="556">
        <v>40909</v>
      </c>
      <c r="S40" s="557" t="s">
        <v>2319</v>
      </c>
      <c r="T40" s="557">
        <v>40477</v>
      </c>
      <c r="U40" s="559" t="s">
        <v>12</v>
      </c>
      <c r="V40" s="559" t="s">
        <v>2239</v>
      </c>
      <c r="W40" s="556" t="s">
        <v>2271</v>
      </c>
      <c r="X40" s="556" t="s">
        <v>2241</v>
      </c>
      <c r="Y40" s="556">
        <v>2</v>
      </c>
      <c r="Z40" s="556">
        <v>2</v>
      </c>
      <c r="AA40" s="557"/>
      <c r="AB40" s="556">
        <v>3</v>
      </c>
      <c r="AC40" s="556">
        <v>0</v>
      </c>
      <c r="AD40" s="556" t="s">
        <v>2243</v>
      </c>
      <c r="AE40" s="556"/>
      <c r="AF40" s="556"/>
      <c r="AG40" s="556"/>
      <c r="AH40" s="556"/>
      <c r="AI40" s="557">
        <v>40</v>
      </c>
      <c r="AJ40" s="556" t="s">
        <v>1994</v>
      </c>
      <c r="AK40" s="556"/>
      <c r="AL40" s="556"/>
      <c r="AM40" s="556"/>
      <c r="AN40" s="556" t="s">
        <v>22</v>
      </c>
      <c r="AO40" s="556" t="s">
        <v>22</v>
      </c>
      <c r="AP40" s="556"/>
      <c r="AQ40" s="556"/>
      <c r="AR40" s="556"/>
      <c r="AS40" s="557"/>
      <c r="AT40" s="557"/>
      <c r="AU40" s="556"/>
      <c r="AV40" s="556"/>
      <c r="AW40" s="557"/>
      <c r="AX40" s="556"/>
      <c r="AY40" s="486"/>
    </row>
    <row r="41" spans="1:51" s="325" customFormat="1" ht="43.5" customHeight="1" thickBot="1">
      <c r="A41" s="549" t="s">
        <v>3134</v>
      </c>
      <c r="B41" s="550" t="s">
        <v>2328</v>
      </c>
      <c r="C41" s="551" t="s">
        <v>2235</v>
      </c>
      <c r="D41" s="552" t="s">
        <v>22</v>
      </c>
      <c r="E41" s="551" t="s">
        <v>737</v>
      </c>
      <c r="F41" s="552" t="s">
        <v>22</v>
      </c>
      <c r="G41" s="551"/>
      <c r="H41" s="551" t="s">
        <v>1638</v>
      </c>
      <c r="I41" s="450" t="s">
        <v>3148</v>
      </c>
      <c r="J41" s="450" t="s">
        <v>2331</v>
      </c>
      <c r="K41" s="450" t="s">
        <v>1767</v>
      </c>
      <c r="L41" s="552"/>
      <c r="M41" s="551" t="s">
        <v>2244</v>
      </c>
      <c r="N41" s="551" t="s">
        <v>1607</v>
      </c>
      <c r="O41" s="551" t="s">
        <v>1608</v>
      </c>
      <c r="P41" s="450" t="s">
        <v>1707</v>
      </c>
      <c r="Q41" s="551" t="s">
        <v>2329</v>
      </c>
      <c r="R41" s="551">
        <v>41317</v>
      </c>
      <c r="S41" s="552" t="s">
        <v>2248</v>
      </c>
      <c r="T41" s="552">
        <v>40526</v>
      </c>
      <c r="U41" s="553" t="s">
        <v>2238</v>
      </c>
      <c r="V41" s="553" t="s">
        <v>2255</v>
      </c>
      <c r="W41" s="551" t="s">
        <v>2256</v>
      </c>
      <c r="X41" s="551" t="s">
        <v>2241</v>
      </c>
      <c r="Y41" s="551">
        <v>2</v>
      </c>
      <c r="Z41" s="551">
        <v>2.2000000000000002</v>
      </c>
      <c r="AA41" s="551"/>
      <c r="AB41" s="551" t="s">
        <v>2330</v>
      </c>
      <c r="AC41" s="551">
        <v>1</v>
      </c>
      <c r="AD41" s="551" t="s">
        <v>2243</v>
      </c>
      <c r="AE41" s="551"/>
      <c r="AF41" s="551"/>
      <c r="AG41" s="551"/>
      <c r="AH41" s="551"/>
      <c r="AI41" s="552">
        <v>50</v>
      </c>
      <c r="AJ41" s="551" t="s">
        <v>1994</v>
      </c>
      <c r="AK41" s="551" t="s">
        <v>2272</v>
      </c>
      <c r="AL41" s="551"/>
      <c r="AM41" s="551"/>
      <c r="AN41" s="551" t="s">
        <v>22</v>
      </c>
      <c r="AO41" s="551" t="s">
        <v>22</v>
      </c>
      <c r="AP41" s="551"/>
      <c r="AQ41" s="551"/>
      <c r="AR41" s="551"/>
      <c r="AS41" s="552"/>
      <c r="AT41" s="552"/>
      <c r="AU41" s="551"/>
      <c r="AV41" s="551"/>
      <c r="AW41" s="552"/>
      <c r="AX41" s="551"/>
      <c r="AY41" s="554"/>
    </row>
    <row r="42" spans="1:51" s="325" customFormat="1" ht="43.5" customHeight="1" thickBot="1">
      <c r="A42" s="549" t="s">
        <v>3134</v>
      </c>
      <c r="B42" s="555" t="s">
        <v>2332</v>
      </c>
      <c r="C42" s="556" t="s">
        <v>2235</v>
      </c>
      <c r="D42" s="557" t="s">
        <v>22</v>
      </c>
      <c r="E42" s="556" t="s">
        <v>737</v>
      </c>
      <c r="F42" s="557" t="s">
        <v>22</v>
      </c>
      <c r="G42" s="556"/>
      <c r="H42" s="556" t="s">
        <v>1638</v>
      </c>
      <c r="I42" s="441" t="s">
        <v>3148</v>
      </c>
      <c r="J42" s="441" t="s">
        <v>2335</v>
      </c>
      <c r="K42" s="441" t="s">
        <v>1743</v>
      </c>
      <c r="L42" s="557"/>
      <c r="M42" s="556" t="s">
        <v>2244</v>
      </c>
      <c r="N42" s="556" t="s">
        <v>1607</v>
      </c>
      <c r="O42" s="556" t="s">
        <v>1608</v>
      </c>
      <c r="P42" s="441" t="s">
        <v>1707</v>
      </c>
      <c r="Q42" s="556" t="s">
        <v>2333</v>
      </c>
      <c r="R42" s="556">
        <v>41058</v>
      </c>
      <c r="S42" s="557" t="s">
        <v>2286</v>
      </c>
      <c r="T42" s="557">
        <v>40533</v>
      </c>
      <c r="U42" s="559" t="s">
        <v>12</v>
      </c>
      <c r="V42" s="559" t="s">
        <v>2287</v>
      </c>
      <c r="W42" s="556" t="s">
        <v>2249</v>
      </c>
      <c r="X42" s="556" t="s">
        <v>2241</v>
      </c>
      <c r="Y42" s="556">
        <v>3</v>
      </c>
      <c r="Z42" s="556">
        <v>6</v>
      </c>
      <c r="AA42" s="556"/>
      <c r="AB42" s="556">
        <v>3</v>
      </c>
      <c r="AC42" s="556">
        <v>1</v>
      </c>
      <c r="AD42" s="556" t="s">
        <v>2243</v>
      </c>
      <c r="AE42" s="556"/>
      <c r="AF42" s="556"/>
      <c r="AG42" s="556"/>
      <c r="AH42" s="556"/>
      <c r="AI42" s="557">
        <v>50</v>
      </c>
      <c r="AJ42" s="556" t="s">
        <v>1994</v>
      </c>
      <c r="AK42" s="556"/>
      <c r="AL42" s="556"/>
      <c r="AM42" s="556" t="s">
        <v>2334</v>
      </c>
      <c r="AN42" s="556" t="s">
        <v>22</v>
      </c>
      <c r="AO42" s="556" t="s">
        <v>22</v>
      </c>
      <c r="AP42" s="556"/>
      <c r="AQ42" s="556"/>
      <c r="AR42" s="556"/>
      <c r="AS42" s="557"/>
      <c r="AT42" s="557"/>
      <c r="AU42" s="556"/>
      <c r="AV42" s="556"/>
      <c r="AW42" s="557"/>
      <c r="AX42" s="556"/>
      <c r="AY42" s="486"/>
    </row>
    <row r="43" spans="1:51" s="325" customFormat="1" ht="43.5" customHeight="1" thickBot="1">
      <c r="A43" s="549" t="s">
        <v>3134</v>
      </c>
      <c r="B43" s="550" t="s">
        <v>2336</v>
      </c>
      <c r="C43" s="551" t="s">
        <v>2235</v>
      </c>
      <c r="D43" s="552" t="s">
        <v>22</v>
      </c>
      <c r="E43" s="551" t="s">
        <v>726</v>
      </c>
      <c r="F43" s="552" t="s">
        <v>22</v>
      </c>
      <c r="G43" s="551"/>
      <c r="H43" s="551" t="s">
        <v>1638</v>
      </c>
      <c r="I43" s="450" t="s">
        <v>3148</v>
      </c>
      <c r="J43" s="450" t="s">
        <v>1936</v>
      </c>
      <c r="K43" s="450" t="s">
        <v>1916</v>
      </c>
      <c r="L43" s="552"/>
      <c r="M43" s="551" t="s">
        <v>2244</v>
      </c>
      <c r="N43" s="551" t="s">
        <v>1607</v>
      </c>
      <c r="O43" s="551" t="s">
        <v>1608</v>
      </c>
      <c r="P43" s="450" t="s">
        <v>1707</v>
      </c>
      <c r="Q43" s="551" t="s">
        <v>2337</v>
      </c>
      <c r="R43" s="551">
        <v>41436</v>
      </c>
      <c r="S43" s="552" t="s">
        <v>2319</v>
      </c>
      <c r="T43" s="552">
        <v>40618</v>
      </c>
      <c r="U43" s="553" t="s">
        <v>2238</v>
      </c>
      <c r="V43" s="553" t="s">
        <v>2239</v>
      </c>
      <c r="W43" s="551" t="s">
        <v>2256</v>
      </c>
      <c r="X43" s="551" t="s">
        <v>2241</v>
      </c>
      <c r="Y43" s="551">
        <v>2</v>
      </c>
      <c r="Z43" s="551">
        <v>2</v>
      </c>
      <c r="AA43" s="552"/>
      <c r="AB43" s="551" t="s">
        <v>2338</v>
      </c>
      <c r="AC43" s="551">
        <v>1</v>
      </c>
      <c r="AD43" s="551" t="s">
        <v>2243</v>
      </c>
      <c r="AE43" s="551"/>
      <c r="AF43" s="551"/>
      <c r="AG43" s="551"/>
      <c r="AH43" s="551"/>
      <c r="AI43" s="552">
        <v>40</v>
      </c>
      <c r="AJ43" s="551" t="s">
        <v>1994</v>
      </c>
      <c r="AK43" s="551" t="s">
        <v>2272</v>
      </c>
      <c r="AL43" s="551"/>
      <c r="AM43" s="551"/>
      <c r="AN43" s="551" t="s">
        <v>22</v>
      </c>
      <c r="AO43" s="551" t="s">
        <v>22</v>
      </c>
      <c r="AP43" s="551"/>
      <c r="AQ43" s="551"/>
      <c r="AR43" s="551"/>
      <c r="AS43" s="552"/>
      <c r="AT43" s="552"/>
      <c r="AU43" s="551"/>
      <c r="AV43" s="551"/>
      <c r="AW43" s="552"/>
      <c r="AX43" s="551"/>
      <c r="AY43" s="554"/>
    </row>
    <row r="44" spans="1:51" s="325" customFormat="1" ht="43.5" customHeight="1" thickBot="1">
      <c r="A44" s="549" t="s">
        <v>3134</v>
      </c>
      <c r="B44" s="555" t="s">
        <v>2339</v>
      </c>
      <c r="C44" s="556" t="s">
        <v>2235</v>
      </c>
      <c r="D44" s="557" t="s">
        <v>22</v>
      </c>
      <c r="E44" s="556" t="s">
        <v>737</v>
      </c>
      <c r="F44" s="557" t="s">
        <v>22</v>
      </c>
      <c r="G44" s="556"/>
      <c r="H44" s="556" t="s">
        <v>1638</v>
      </c>
      <c r="I44" s="441" t="s">
        <v>3148</v>
      </c>
      <c r="J44" s="441" t="s">
        <v>1731</v>
      </c>
      <c r="K44" s="441" t="s">
        <v>1916</v>
      </c>
      <c r="L44" s="557"/>
      <c r="M44" s="556" t="s">
        <v>2244</v>
      </c>
      <c r="N44" s="556" t="s">
        <v>1607</v>
      </c>
      <c r="O44" s="556" t="s">
        <v>1608</v>
      </c>
      <c r="P44" s="441" t="s">
        <v>1707</v>
      </c>
      <c r="Q44" s="556" t="s">
        <v>2340</v>
      </c>
      <c r="R44" s="556">
        <v>41285</v>
      </c>
      <c r="S44" s="557" t="s">
        <v>2341</v>
      </c>
      <c r="T44" s="557">
        <v>40623</v>
      </c>
      <c r="U44" s="559" t="s">
        <v>2238</v>
      </c>
      <c r="V44" s="559" t="s">
        <v>2239</v>
      </c>
      <c r="W44" s="556" t="s">
        <v>2256</v>
      </c>
      <c r="X44" s="556" t="s">
        <v>2241</v>
      </c>
      <c r="Y44" s="556">
        <v>2</v>
      </c>
      <c r="Z44" s="556">
        <v>4.3</v>
      </c>
      <c r="AA44" s="556"/>
      <c r="AB44" s="556" t="s">
        <v>2242</v>
      </c>
      <c r="AC44" s="556">
        <v>1</v>
      </c>
      <c r="AD44" s="556" t="s">
        <v>2243</v>
      </c>
      <c r="AE44" s="556"/>
      <c r="AF44" s="556"/>
      <c r="AG44" s="556"/>
      <c r="AH44" s="556"/>
      <c r="AI44" s="557">
        <v>80</v>
      </c>
      <c r="AJ44" s="556" t="s">
        <v>1994</v>
      </c>
      <c r="AK44" s="556" t="s">
        <v>2272</v>
      </c>
      <c r="AL44" s="556"/>
      <c r="AM44" s="556" t="s">
        <v>2342</v>
      </c>
      <c r="AN44" s="556" t="s">
        <v>22</v>
      </c>
      <c r="AO44" s="556" t="s">
        <v>22</v>
      </c>
      <c r="AP44" s="556"/>
      <c r="AQ44" s="556"/>
      <c r="AR44" s="556"/>
      <c r="AS44" s="557"/>
      <c r="AT44" s="557"/>
      <c r="AU44" s="556"/>
      <c r="AV44" s="556"/>
      <c r="AW44" s="557"/>
      <c r="AX44" s="556"/>
      <c r="AY44" s="486"/>
    </row>
    <row r="45" spans="1:51" s="325" customFormat="1" ht="43.5" customHeight="1" thickBot="1">
      <c r="A45" s="549" t="s">
        <v>3134</v>
      </c>
      <c r="B45" s="550" t="s">
        <v>2343</v>
      </c>
      <c r="C45" s="551" t="s">
        <v>2235</v>
      </c>
      <c r="D45" s="552" t="s">
        <v>22</v>
      </c>
      <c r="E45" s="551" t="s">
        <v>737</v>
      </c>
      <c r="F45" s="552" t="s">
        <v>22</v>
      </c>
      <c r="G45" s="551"/>
      <c r="H45" s="551" t="s">
        <v>1638</v>
      </c>
      <c r="I45" s="450" t="s">
        <v>3148</v>
      </c>
      <c r="J45" s="450" t="s">
        <v>2347</v>
      </c>
      <c r="K45" s="450" t="s">
        <v>1916</v>
      </c>
      <c r="L45" s="552"/>
      <c r="M45" s="551" t="s">
        <v>2244</v>
      </c>
      <c r="N45" s="551" t="s">
        <v>1607</v>
      </c>
      <c r="O45" s="551" t="s">
        <v>1608</v>
      </c>
      <c r="P45" s="450" t="s">
        <v>1707</v>
      </c>
      <c r="Q45" s="551" t="s">
        <v>2344</v>
      </c>
      <c r="R45" s="551">
        <v>41341</v>
      </c>
      <c r="S45" s="552" t="s">
        <v>2319</v>
      </c>
      <c r="T45" s="552">
        <v>40630</v>
      </c>
      <c r="U45" s="553" t="s">
        <v>2238</v>
      </c>
      <c r="V45" s="553" t="s">
        <v>2345</v>
      </c>
      <c r="W45" s="551" t="s">
        <v>2256</v>
      </c>
      <c r="X45" s="551" t="s">
        <v>2241</v>
      </c>
      <c r="Y45" s="551">
        <v>2</v>
      </c>
      <c r="Z45" s="551">
        <v>3.1</v>
      </c>
      <c r="AA45" s="551"/>
      <c r="AB45" s="551" t="s">
        <v>2242</v>
      </c>
      <c r="AC45" s="551">
        <v>1</v>
      </c>
      <c r="AD45" s="551" t="s">
        <v>2243</v>
      </c>
      <c r="AE45" s="551"/>
      <c r="AF45" s="551"/>
      <c r="AG45" s="551"/>
      <c r="AH45" s="551"/>
      <c r="AI45" s="552">
        <v>40</v>
      </c>
      <c r="AJ45" s="551" t="s">
        <v>1994</v>
      </c>
      <c r="AK45" s="551" t="s">
        <v>2272</v>
      </c>
      <c r="AL45" s="551"/>
      <c r="AM45" s="551" t="s">
        <v>2346</v>
      </c>
      <c r="AN45" s="551" t="s">
        <v>22</v>
      </c>
      <c r="AO45" s="551" t="s">
        <v>22</v>
      </c>
      <c r="AP45" s="551"/>
      <c r="AQ45" s="551"/>
      <c r="AR45" s="552"/>
      <c r="AS45" s="552"/>
      <c r="AT45" s="552"/>
      <c r="AU45" s="551"/>
      <c r="AV45" s="551"/>
      <c r="AW45" s="552"/>
      <c r="AX45" s="551"/>
      <c r="AY45" s="554"/>
    </row>
    <row r="46" spans="1:51" s="325" customFormat="1" ht="43.5" customHeight="1" thickBot="1">
      <c r="A46" s="549" t="s">
        <v>3134</v>
      </c>
      <c r="B46" s="555" t="s">
        <v>2366</v>
      </c>
      <c r="C46" s="556" t="s">
        <v>2235</v>
      </c>
      <c r="D46" s="557" t="s">
        <v>22</v>
      </c>
      <c r="E46" s="556" t="s">
        <v>737</v>
      </c>
      <c r="F46" s="557" t="s">
        <v>22</v>
      </c>
      <c r="G46" s="556"/>
      <c r="H46" s="556" t="s">
        <v>1638</v>
      </c>
      <c r="I46" s="441" t="s">
        <v>3148</v>
      </c>
      <c r="J46" s="441" t="s">
        <v>2019</v>
      </c>
      <c r="K46" s="441" t="s">
        <v>1916</v>
      </c>
      <c r="L46" s="557"/>
      <c r="M46" s="556" t="s">
        <v>2244</v>
      </c>
      <c r="N46" s="556" t="s">
        <v>1607</v>
      </c>
      <c r="O46" s="556" t="s">
        <v>1608</v>
      </c>
      <c r="P46" s="441" t="s">
        <v>1707</v>
      </c>
      <c r="Q46" s="556" t="s">
        <v>2367</v>
      </c>
      <c r="R46" s="568">
        <v>41428</v>
      </c>
      <c r="S46" s="557" t="s">
        <v>2248</v>
      </c>
      <c r="T46" s="557">
        <v>40639</v>
      </c>
      <c r="U46" s="559" t="s">
        <v>2238</v>
      </c>
      <c r="V46" s="559" t="s">
        <v>2239</v>
      </c>
      <c r="W46" s="556" t="s">
        <v>2256</v>
      </c>
      <c r="X46" s="556" t="s">
        <v>2241</v>
      </c>
      <c r="Y46" s="556">
        <v>1</v>
      </c>
      <c r="Z46" s="556">
        <v>3.2</v>
      </c>
      <c r="AA46" s="557"/>
      <c r="AB46" s="556" t="s">
        <v>2242</v>
      </c>
      <c r="AC46" s="556">
        <v>1</v>
      </c>
      <c r="AD46" s="556" t="s">
        <v>2243</v>
      </c>
      <c r="AE46" s="556"/>
      <c r="AF46" s="556"/>
      <c r="AG46" s="556"/>
      <c r="AH46" s="556"/>
      <c r="AI46" s="557">
        <v>30</v>
      </c>
      <c r="AJ46" s="556" t="s">
        <v>1994</v>
      </c>
      <c r="AK46" s="556" t="s">
        <v>2272</v>
      </c>
      <c r="AL46" s="556"/>
      <c r="AM46" s="556"/>
      <c r="AN46" s="556" t="s">
        <v>22</v>
      </c>
      <c r="AO46" s="556" t="s">
        <v>22</v>
      </c>
      <c r="AP46" s="556"/>
      <c r="AQ46" s="556"/>
      <c r="AR46" s="557"/>
      <c r="AS46" s="557"/>
      <c r="AT46" s="557"/>
      <c r="AU46" s="556"/>
      <c r="AV46" s="556"/>
      <c r="AW46" s="557"/>
      <c r="AX46" s="556"/>
      <c r="AY46" s="486"/>
    </row>
    <row r="47" spans="1:51" s="325" customFormat="1" ht="43.5" customHeight="1" thickBot="1">
      <c r="A47" s="549" t="s">
        <v>3134</v>
      </c>
      <c r="B47" s="550" t="s">
        <v>2368</v>
      </c>
      <c r="C47" s="551" t="s">
        <v>2235</v>
      </c>
      <c r="D47" s="552" t="s">
        <v>22</v>
      </c>
      <c r="E47" s="551" t="s">
        <v>726</v>
      </c>
      <c r="F47" s="552" t="s">
        <v>22</v>
      </c>
      <c r="G47" s="551"/>
      <c r="H47" s="551" t="s">
        <v>1638</v>
      </c>
      <c r="I47" s="450" t="s">
        <v>3148</v>
      </c>
      <c r="J47" s="450" t="s">
        <v>2371</v>
      </c>
      <c r="K47" s="450" t="s">
        <v>2372</v>
      </c>
      <c r="L47" s="552"/>
      <c r="M47" s="551" t="s">
        <v>2244</v>
      </c>
      <c r="N47" s="551" t="s">
        <v>1607</v>
      </c>
      <c r="O47" s="551" t="s">
        <v>1608</v>
      </c>
      <c r="P47" s="450" t="s">
        <v>1707</v>
      </c>
      <c r="Q47" s="551" t="s">
        <v>2289</v>
      </c>
      <c r="R47" s="551">
        <v>41009</v>
      </c>
      <c r="S47" s="552" t="s">
        <v>2369</v>
      </c>
      <c r="T47" s="552">
        <v>40653</v>
      </c>
      <c r="U47" s="553" t="s">
        <v>2238</v>
      </c>
      <c r="V47" s="553" t="s">
        <v>2370</v>
      </c>
      <c r="W47" s="551" t="s">
        <v>2271</v>
      </c>
      <c r="X47" s="551" t="s">
        <v>2241</v>
      </c>
      <c r="Y47" s="551"/>
      <c r="Z47" s="551">
        <v>7.5</v>
      </c>
      <c r="AA47" s="551"/>
      <c r="AB47" s="551">
        <v>3</v>
      </c>
      <c r="AC47" s="551">
        <v>0</v>
      </c>
      <c r="AD47" s="551" t="s">
        <v>2243</v>
      </c>
      <c r="AE47" s="551"/>
      <c r="AF47" s="551"/>
      <c r="AG47" s="551"/>
      <c r="AH47" s="551"/>
      <c r="AI47" s="552">
        <v>50</v>
      </c>
      <c r="AJ47" s="551" t="s">
        <v>1994</v>
      </c>
      <c r="AK47" s="551" t="s">
        <v>2272</v>
      </c>
      <c r="AL47" s="551"/>
      <c r="AM47" s="551"/>
      <c r="AN47" s="551" t="s">
        <v>22</v>
      </c>
      <c r="AO47" s="551" t="s">
        <v>22</v>
      </c>
      <c r="AP47" s="551"/>
      <c r="AQ47" s="551"/>
      <c r="AR47" s="552"/>
      <c r="AS47" s="552"/>
      <c r="AT47" s="552"/>
      <c r="AU47" s="551"/>
      <c r="AV47" s="551"/>
      <c r="AW47" s="552"/>
      <c r="AX47" s="551"/>
      <c r="AY47" s="554"/>
    </row>
    <row r="48" spans="1:51" s="325" customFormat="1" ht="43.5" customHeight="1" thickBot="1">
      <c r="A48" s="549" t="s">
        <v>3134</v>
      </c>
      <c r="B48" s="555" t="s">
        <v>2373</v>
      </c>
      <c r="C48" s="556" t="s">
        <v>2235</v>
      </c>
      <c r="D48" s="557" t="s">
        <v>22</v>
      </c>
      <c r="E48" s="556" t="s">
        <v>737</v>
      </c>
      <c r="F48" s="557" t="s">
        <v>22</v>
      </c>
      <c r="G48" s="556"/>
      <c r="H48" s="556" t="s">
        <v>1638</v>
      </c>
      <c r="I48" s="441" t="s">
        <v>3148</v>
      </c>
      <c r="J48" s="441" t="s">
        <v>1683</v>
      </c>
      <c r="K48" s="441" t="s">
        <v>1916</v>
      </c>
      <c r="L48" s="557"/>
      <c r="M48" s="556" t="s">
        <v>2244</v>
      </c>
      <c r="N48" s="556" t="s">
        <v>1607</v>
      </c>
      <c r="O48" s="556" t="s">
        <v>1608</v>
      </c>
      <c r="P48" s="441" t="s">
        <v>1707</v>
      </c>
      <c r="Q48" s="556" t="s">
        <v>2289</v>
      </c>
      <c r="R48" s="568">
        <v>41172</v>
      </c>
      <c r="S48" s="557" t="s">
        <v>2319</v>
      </c>
      <c r="T48" s="557">
        <v>40717</v>
      </c>
      <c r="U48" s="559" t="s">
        <v>2238</v>
      </c>
      <c r="V48" s="559" t="s">
        <v>2239</v>
      </c>
      <c r="W48" s="556" t="s">
        <v>2256</v>
      </c>
      <c r="X48" s="556" t="s">
        <v>2241</v>
      </c>
      <c r="Y48" s="556">
        <v>1</v>
      </c>
      <c r="Z48" s="556">
        <v>4</v>
      </c>
      <c r="AA48" s="557"/>
      <c r="AB48" s="556" t="s">
        <v>2242</v>
      </c>
      <c r="AC48" s="556">
        <v>1</v>
      </c>
      <c r="AD48" s="556" t="s">
        <v>2243</v>
      </c>
      <c r="AE48" s="556"/>
      <c r="AF48" s="556"/>
      <c r="AG48" s="556"/>
      <c r="AH48" s="556"/>
      <c r="AI48" s="557">
        <v>70</v>
      </c>
      <c r="AJ48" s="556" t="s">
        <v>1994</v>
      </c>
      <c r="AK48" s="556"/>
      <c r="AL48" s="556"/>
      <c r="AM48" s="556" t="s">
        <v>2374</v>
      </c>
      <c r="AN48" s="556" t="s">
        <v>22</v>
      </c>
      <c r="AO48" s="556" t="s">
        <v>22</v>
      </c>
      <c r="AP48" s="556"/>
      <c r="AQ48" s="556"/>
      <c r="AR48" s="557"/>
      <c r="AS48" s="557"/>
      <c r="AT48" s="557"/>
      <c r="AU48" s="556"/>
      <c r="AV48" s="556"/>
      <c r="AW48" s="557"/>
      <c r="AX48" s="556"/>
      <c r="AY48" s="486"/>
    </row>
    <row r="49" spans="1:51" s="325" customFormat="1" ht="43.5" customHeight="1" thickBot="1">
      <c r="A49" s="569" t="s">
        <v>3149</v>
      </c>
      <c r="B49" s="550" t="s">
        <v>2258</v>
      </c>
      <c r="C49" s="570" t="s">
        <v>3061</v>
      </c>
      <c r="D49" s="553" t="s">
        <v>22</v>
      </c>
      <c r="E49" s="551"/>
      <c r="F49" s="553" t="s">
        <v>22</v>
      </c>
      <c r="G49" s="552"/>
      <c r="H49" s="551"/>
      <c r="I49" s="450"/>
      <c r="J49" s="450"/>
      <c r="K49" s="450"/>
      <c r="L49" s="552"/>
      <c r="M49" s="551"/>
      <c r="N49" s="551"/>
      <c r="O49" s="551"/>
      <c r="P49" s="448"/>
      <c r="Q49" s="552"/>
      <c r="R49" s="571"/>
      <c r="S49" s="552"/>
      <c r="T49" s="552"/>
      <c r="U49" s="553"/>
      <c r="V49" s="553"/>
      <c r="W49" s="552"/>
      <c r="X49" s="552"/>
      <c r="Y49" s="552"/>
      <c r="Z49" s="551"/>
      <c r="AA49" s="552"/>
      <c r="AB49" s="551"/>
      <c r="AC49" s="551"/>
      <c r="AD49" s="552"/>
      <c r="AE49" s="552"/>
      <c r="AF49" s="552"/>
      <c r="AG49" s="551"/>
      <c r="AH49" s="552"/>
      <c r="AI49" s="552"/>
      <c r="AJ49" s="552"/>
      <c r="AK49" s="551"/>
      <c r="AL49" s="551"/>
      <c r="AM49" s="551"/>
      <c r="AN49" s="551"/>
      <c r="AO49" s="551"/>
      <c r="AP49" s="551"/>
      <c r="AQ49" s="552"/>
      <c r="AR49" s="552"/>
      <c r="AS49" s="552"/>
      <c r="AT49" s="552"/>
      <c r="AU49" s="551"/>
      <c r="AV49" s="552"/>
      <c r="AW49" s="552"/>
      <c r="AX49" s="552"/>
      <c r="AY49" s="554"/>
    </row>
    <row r="50" spans="1:51" s="325" customFormat="1" ht="43.5" customHeight="1" thickBot="1">
      <c r="A50" s="569" t="s">
        <v>3149</v>
      </c>
      <c r="B50" s="555" t="s">
        <v>2268</v>
      </c>
      <c r="C50" s="572" t="s">
        <v>3061</v>
      </c>
      <c r="D50" s="559" t="s">
        <v>22</v>
      </c>
      <c r="E50" s="556"/>
      <c r="F50" s="559" t="s">
        <v>22</v>
      </c>
      <c r="G50" s="557"/>
      <c r="H50" s="556"/>
      <c r="I50" s="441"/>
      <c r="J50" s="441"/>
      <c r="K50" s="441"/>
      <c r="L50" s="557"/>
      <c r="M50" s="556"/>
      <c r="N50" s="556"/>
      <c r="O50" s="556"/>
      <c r="P50" s="439"/>
      <c r="Q50" s="557"/>
      <c r="R50" s="556"/>
      <c r="S50" s="557"/>
      <c r="T50" s="557"/>
      <c r="U50" s="559"/>
      <c r="V50" s="559"/>
      <c r="W50" s="557"/>
      <c r="X50" s="557"/>
      <c r="Y50" s="557"/>
      <c r="Z50" s="556"/>
      <c r="AA50" s="557"/>
      <c r="AB50" s="556"/>
      <c r="AC50" s="556"/>
      <c r="AD50" s="557"/>
      <c r="AE50" s="557"/>
      <c r="AF50" s="556"/>
      <c r="AG50" s="556"/>
      <c r="AH50" s="556"/>
      <c r="AI50" s="557"/>
      <c r="AJ50" s="557"/>
      <c r="AK50" s="556"/>
      <c r="AL50" s="556"/>
      <c r="AM50" s="556"/>
      <c r="AN50" s="556"/>
      <c r="AO50" s="556"/>
      <c r="AP50" s="556"/>
      <c r="AQ50" s="557"/>
      <c r="AR50" s="557"/>
      <c r="AS50" s="557"/>
      <c r="AT50" s="557"/>
      <c r="AU50" s="556"/>
      <c r="AV50" s="557"/>
      <c r="AW50" s="557"/>
      <c r="AX50" s="557"/>
      <c r="AY50" s="486"/>
    </row>
    <row r="51" spans="1:51" s="325" customFormat="1" ht="43.5" customHeight="1" thickBot="1">
      <c r="A51" s="569" t="s">
        <v>3149</v>
      </c>
      <c r="B51" s="550" t="s">
        <v>2277</v>
      </c>
      <c r="C51" s="570" t="s">
        <v>3061</v>
      </c>
      <c r="D51" s="552" t="s">
        <v>22</v>
      </c>
      <c r="E51" s="551"/>
      <c r="F51" s="552" t="s">
        <v>22</v>
      </c>
      <c r="G51" s="552"/>
      <c r="H51" s="551"/>
      <c r="I51" s="450"/>
      <c r="J51" s="450"/>
      <c r="K51" s="450"/>
      <c r="L51" s="552"/>
      <c r="M51" s="551"/>
      <c r="N51" s="551"/>
      <c r="O51" s="551"/>
      <c r="P51" s="448"/>
      <c r="Q51" s="552"/>
      <c r="R51" s="571"/>
      <c r="S51" s="552"/>
      <c r="T51" s="552"/>
      <c r="U51" s="553"/>
      <c r="V51" s="553"/>
      <c r="W51" s="552"/>
      <c r="X51" s="552"/>
      <c r="Y51" s="552"/>
      <c r="Z51" s="551"/>
      <c r="AA51" s="552"/>
      <c r="AB51" s="551"/>
      <c r="AC51" s="551"/>
      <c r="AD51" s="552"/>
      <c r="AE51" s="552"/>
      <c r="AF51" s="551"/>
      <c r="AG51" s="551"/>
      <c r="AH51" s="551"/>
      <c r="AI51" s="552"/>
      <c r="AJ51" s="552"/>
      <c r="AK51" s="551"/>
      <c r="AL51" s="551"/>
      <c r="AM51" s="551"/>
      <c r="AN51" s="551"/>
      <c r="AO51" s="551"/>
      <c r="AP51" s="551"/>
      <c r="AQ51" s="552"/>
      <c r="AR51" s="552"/>
      <c r="AS51" s="552"/>
      <c r="AT51" s="552"/>
      <c r="AU51" s="551"/>
      <c r="AV51" s="552"/>
      <c r="AW51" s="552"/>
      <c r="AX51" s="552"/>
      <c r="AY51" s="554"/>
    </row>
    <row r="52" spans="1:51" s="325" customFormat="1" ht="43.5" customHeight="1" thickBot="1">
      <c r="A52" s="573" t="s">
        <v>3149</v>
      </c>
      <c r="B52" s="474" t="s">
        <v>2293</v>
      </c>
      <c r="C52" s="572" t="s">
        <v>3061</v>
      </c>
      <c r="D52" s="557" t="s">
        <v>22</v>
      </c>
      <c r="E52" s="556"/>
      <c r="F52" s="557" t="s">
        <v>22</v>
      </c>
      <c r="G52" s="557"/>
      <c r="H52" s="556"/>
      <c r="I52" s="441"/>
      <c r="J52" s="441"/>
      <c r="K52" s="441"/>
      <c r="L52" s="557"/>
      <c r="M52" s="556"/>
      <c r="N52" s="556"/>
      <c r="O52" s="556"/>
      <c r="P52" s="439"/>
      <c r="Q52" s="557"/>
      <c r="R52" s="556"/>
      <c r="S52" s="557"/>
      <c r="T52" s="557"/>
      <c r="U52" s="559"/>
      <c r="V52" s="559"/>
      <c r="W52" s="557"/>
      <c r="X52" s="557"/>
      <c r="Y52" s="557"/>
      <c r="Z52" s="556"/>
      <c r="AA52" s="557"/>
      <c r="AB52" s="556"/>
      <c r="AC52" s="556"/>
      <c r="AD52" s="557"/>
      <c r="AE52" s="557"/>
      <c r="AF52" s="556"/>
      <c r="AG52" s="556"/>
      <c r="AH52" s="556"/>
      <c r="AI52" s="557"/>
      <c r="AJ52" s="557"/>
      <c r="AK52" s="556"/>
      <c r="AL52" s="556"/>
      <c r="AM52" s="556"/>
      <c r="AN52" s="556"/>
      <c r="AO52" s="556"/>
      <c r="AP52" s="556"/>
      <c r="AQ52" s="557"/>
      <c r="AR52" s="557"/>
      <c r="AS52" s="557"/>
      <c r="AT52" s="557"/>
      <c r="AU52" s="556"/>
      <c r="AV52" s="557"/>
      <c r="AW52" s="557"/>
      <c r="AX52" s="557"/>
      <c r="AY52" s="486"/>
    </row>
    <row r="53" spans="1:51" s="325" customFormat="1" ht="43.5" customHeight="1" thickBot="1">
      <c r="A53" s="569" t="s">
        <v>3149</v>
      </c>
      <c r="B53" s="462" t="s">
        <v>2299</v>
      </c>
      <c r="C53" s="570" t="s">
        <v>3061</v>
      </c>
      <c r="D53" s="552" t="s">
        <v>22</v>
      </c>
      <c r="E53" s="551"/>
      <c r="F53" s="552" t="s">
        <v>22</v>
      </c>
      <c r="G53" s="552"/>
      <c r="H53" s="551"/>
      <c r="I53" s="450"/>
      <c r="J53" s="450"/>
      <c r="K53" s="450"/>
      <c r="L53" s="552"/>
      <c r="M53" s="551"/>
      <c r="N53" s="551"/>
      <c r="O53" s="551"/>
      <c r="P53" s="552"/>
      <c r="Q53" s="552"/>
      <c r="R53" s="551"/>
      <c r="S53" s="552"/>
      <c r="T53" s="552"/>
      <c r="U53" s="553"/>
      <c r="V53" s="553"/>
      <c r="W53" s="552"/>
      <c r="X53" s="552"/>
      <c r="Y53" s="552"/>
      <c r="Z53" s="551"/>
      <c r="AA53" s="552"/>
      <c r="AB53" s="551"/>
      <c r="AC53" s="551"/>
      <c r="AD53" s="552"/>
      <c r="AE53" s="552"/>
      <c r="AF53" s="551"/>
      <c r="AG53" s="551"/>
      <c r="AH53" s="551"/>
      <c r="AI53" s="552"/>
      <c r="AJ53" s="552"/>
      <c r="AK53" s="551"/>
      <c r="AL53" s="551"/>
      <c r="AM53" s="551"/>
      <c r="AN53" s="551"/>
      <c r="AO53" s="551"/>
      <c r="AP53" s="551"/>
      <c r="AQ53" s="552"/>
      <c r="AR53" s="552"/>
      <c r="AS53" s="552"/>
      <c r="AT53" s="552"/>
      <c r="AU53" s="551"/>
      <c r="AV53" s="552"/>
      <c r="AW53" s="552"/>
      <c r="AX53" s="552"/>
      <c r="AY53" s="554"/>
    </row>
    <row r="54" spans="1:51" s="324" customFormat="1"/>
    <row r="55" spans="1:51" s="324" customFormat="1"/>
    <row r="56" spans="1:51" s="324" customFormat="1"/>
    <row r="57" spans="1:51" s="324" customFormat="1"/>
    <row r="58" spans="1:51" s="324" customFormat="1"/>
    <row r="59" spans="1:51" s="324" customFormat="1"/>
    <row r="60" spans="1:51" s="324" customFormat="1"/>
    <row r="61" spans="1:51" s="324" customFormat="1"/>
    <row r="62" spans="1:51" s="324" customFormat="1"/>
    <row r="63" spans="1:51" s="324" customFormat="1"/>
    <row r="64" spans="1:51" s="324" customFormat="1"/>
    <row r="65" s="324" customFormat="1"/>
    <row r="66" s="324" customFormat="1"/>
    <row r="67" s="324" customFormat="1"/>
    <row r="68" s="324" customFormat="1"/>
    <row r="69" s="324" customFormat="1"/>
    <row r="70" s="324" customFormat="1"/>
    <row r="71" s="324" customFormat="1"/>
    <row r="72" s="324" customFormat="1"/>
    <row r="73" s="324" customFormat="1"/>
    <row r="74" s="324" customFormat="1"/>
    <row r="75" s="324" customFormat="1"/>
    <row r="76" s="324" customFormat="1"/>
    <row r="77" s="324" customFormat="1"/>
    <row r="78" s="324" customFormat="1"/>
    <row r="79" s="324" customFormat="1"/>
    <row r="80" s="324" customFormat="1"/>
    <row r="81" s="324" customFormat="1"/>
    <row r="82" s="324" customFormat="1"/>
    <row r="83" s="324" customFormat="1"/>
    <row r="84" s="324" customFormat="1"/>
    <row r="85" s="324" customFormat="1"/>
    <row r="86" s="324" customFormat="1"/>
    <row r="87" s="324" customFormat="1"/>
    <row r="88" s="324" customFormat="1"/>
    <row r="89" s="324" customFormat="1"/>
    <row r="90" s="324" customFormat="1"/>
    <row r="91" s="324" customFormat="1"/>
    <row r="92" s="324" customFormat="1"/>
    <row r="93" s="324" customFormat="1"/>
    <row r="94" s="324" customFormat="1"/>
    <row r="95" s="324" customFormat="1"/>
    <row r="96" s="324" customFormat="1"/>
    <row r="97" s="324" customFormat="1"/>
    <row r="98" s="324" customFormat="1"/>
    <row r="99" s="324" customFormat="1"/>
    <row r="100" s="324" customFormat="1"/>
    <row r="101" s="324" customFormat="1"/>
    <row r="102" s="324" customFormat="1"/>
    <row r="103" s="324" customFormat="1"/>
    <row r="104" s="324" customFormat="1"/>
    <row r="105" s="324" customFormat="1"/>
    <row r="106" s="324" customFormat="1"/>
    <row r="107" s="324" customFormat="1"/>
    <row r="108" s="324" customFormat="1"/>
    <row r="109" s="324" customFormat="1"/>
    <row r="110" s="324" customFormat="1"/>
    <row r="111" s="324" customFormat="1"/>
    <row r="112" s="324" customFormat="1"/>
    <row r="113" s="324" customFormat="1"/>
    <row r="114" s="324" customFormat="1"/>
    <row r="115" s="324" customFormat="1"/>
    <row r="116" s="324" customFormat="1"/>
    <row r="117" s="324" customFormat="1"/>
    <row r="118" s="324" customFormat="1"/>
    <row r="119" s="324" customFormat="1"/>
    <row r="120" s="324" customFormat="1"/>
    <row r="121" s="324" customFormat="1"/>
    <row r="122" s="324" customFormat="1"/>
    <row r="123" s="324" customFormat="1"/>
    <row r="124" s="324" customFormat="1"/>
    <row r="125" s="324" customFormat="1"/>
    <row r="126" s="324" customFormat="1"/>
    <row r="127" s="324" customFormat="1"/>
    <row r="128" s="324" customFormat="1"/>
    <row r="129" s="324" customFormat="1"/>
    <row r="130" s="324" customFormat="1"/>
    <row r="131" s="324" customFormat="1"/>
    <row r="132" s="324" customFormat="1"/>
    <row r="133" s="324" customFormat="1"/>
    <row r="134" s="324" customFormat="1"/>
    <row r="135" s="324" customFormat="1"/>
    <row r="136" s="324" customFormat="1"/>
    <row r="137" s="324" customFormat="1"/>
    <row r="138" s="324" customFormat="1"/>
    <row r="139" s="324" customFormat="1"/>
    <row r="140" s="324" customFormat="1"/>
    <row r="141" s="324" customFormat="1"/>
    <row r="142" s="324" customFormat="1"/>
    <row r="143" s="324" customFormat="1"/>
    <row r="144" s="324" customFormat="1"/>
    <row r="145" s="324" customFormat="1"/>
    <row r="146" s="324" customFormat="1"/>
    <row r="147" s="324" customFormat="1"/>
    <row r="148" s="324" customFormat="1"/>
    <row r="149" s="324" customFormat="1"/>
    <row r="150" s="324" customFormat="1"/>
    <row r="151" s="324" customFormat="1"/>
    <row r="152" s="324" customFormat="1"/>
    <row r="153" s="324" customFormat="1"/>
    <row r="154" s="324" customFormat="1"/>
    <row r="155" s="324" customFormat="1"/>
    <row r="156" s="324" customFormat="1"/>
    <row r="157" s="324" customFormat="1"/>
    <row r="158" s="324" customFormat="1"/>
    <row r="159" s="324" customFormat="1"/>
    <row r="160" s="324" customFormat="1"/>
    <row r="161" s="324" customFormat="1"/>
    <row r="162" s="324" customFormat="1"/>
    <row r="163" s="324" customFormat="1"/>
    <row r="164" s="324" customFormat="1"/>
    <row r="165" s="324" customFormat="1"/>
    <row r="166" s="324" customFormat="1"/>
    <row r="167" s="324" customFormat="1"/>
    <row r="168" s="324" customFormat="1"/>
    <row r="169" s="324" customFormat="1"/>
    <row r="170" s="324" customFormat="1"/>
    <row r="171" s="324" customFormat="1"/>
    <row r="172" s="324" customFormat="1"/>
    <row r="173" s="324" customFormat="1"/>
    <row r="174" s="324" customFormat="1"/>
    <row r="175" s="324" customFormat="1"/>
    <row r="176" s="324" customFormat="1"/>
    <row r="177" s="324" customFormat="1"/>
    <row r="178" s="324" customFormat="1"/>
    <row r="179" s="324" customFormat="1"/>
    <row r="180" s="324" customFormat="1"/>
    <row r="181" s="324" customFormat="1"/>
    <row r="182" s="324" customFormat="1"/>
    <row r="183" s="324" customFormat="1"/>
    <row r="184" s="324" customFormat="1"/>
    <row r="185" s="324" customFormat="1"/>
    <row r="186" s="324" customFormat="1"/>
    <row r="187" s="324" customFormat="1"/>
    <row r="188" s="324" customFormat="1"/>
    <row r="189" s="324" customFormat="1"/>
    <row r="190" s="324" customFormat="1"/>
    <row r="191" s="324" customFormat="1"/>
    <row r="192" s="324" customFormat="1"/>
    <row r="193" s="324" customFormat="1"/>
    <row r="194" s="324" customFormat="1"/>
    <row r="195" s="324" customFormat="1"/>
    <row r="196" s="324" customFormat="1"/>
    <row r="197" s="324" customFormat="1"/>
    <row r="198" s="324" customFormat="1"/>
    <row r="199" s="324" customFormat="1"/>
    <row r="200" s="324" customFormat="1"/>
    <row r="201" s="324" customFormat="1"/>
    <row r="202" s="324" customFormat="1"/>
    <row r="203" s="324" customFormat="1"/>
    <row r="204" s="324" customFormat="1"/>
    <row r="205" s="324" customFormat="1"/>
    <row r="206" s="324" customFormat="1"/>
    <row r="207" s="324" customFormat="1"/>
    <row r="208" s="324" customFormat="1"/>
    <row r="209" s="324" customFormat="1"/>
    <row r="210" s="324" customFormat="1"/>
    <row r="211" s="324" customFormat="1"/>
    <row r="212" s="324" customFormat="1"/>
    <row r="213" s="324" customFormat="1"/>
    <row r="214" s="324" customFormat="1"/>
    <row r="215" s="324" customFormat="1"/>
    <row r="216" s="324" customFormat="1"/>
    <row r="217" s="324" customFormat="1"/>
    <row r="218" s="324" customFormat="1"/>
    <row r="219" s="324" customFormat="1"/>
    <row r="220" s="324" customFormat="1"/>
    <row r="221" s="324" customFormat="1"/>
    <row r="222" s="324" customFormat="1"/>
    <row r="223" s="324" customFormat="1"/>
    <row r="224" s="324" customFormat="1"/>
    <row r="225" s="324" customFormat="1"/>
    <row r="226" s="324" customFormat="1"/>
    <row r="227" s="324" customFormat="1"/>
    <row r="228" s="324" customFormat="1"/>
    <row r="229" s="324" customFormat="1"/>
    <row r="230" s="324" customFormat="1"/>
    <row r="231" s="324" customFormat="1"/>
    <row r="232" s="324" customFormat="1"/>
    <row r="233" s="324" customFormat="1"/>
    <row r="234" s="324" customFormat="1"/>
    <row r="235" s="324" customFormat="1"/>
    <row r="236" s="324" customFormat="1"/>
    <row r="237" s="324" customFormat="1"/>
    <row r="238" s="324" customFormat="1"/>
    <row r="239" s="324" customFormat="1"/>
    <row r="240" s="324" customFormat="1"/>
    <row r="241" s="324" customFormat="1"/>
    <row r="242" s="324" customFormat="1"/>
    <row r="243" s="324" customFormat="1"/>
    <row r="244" s="324" customFormat="1"/>
    <row r="245" s="324" customFormat="1"/>
    <row r="246" s="324" customFormat="1"/>
    <row r="247" s="324" customFormat="1"/>
    <row r="248" s="324" customFormat="1"/>
    <row r="249" s="324" customFormat="1"/>
    <row r="250" s="324" customFormat="1"/>
    <row r="251" s="324" customFormat="1"/>
    <row r="252" s="324" customFormat="1"/>
    <row r="253" s="324" customFormat="1"/>
    <row r="254" s="324" customFormat="1"/>
    <row r="255" s="324" customFormat="1"/>
    <row r="256" s="324" customFormat="1"/>
    <row r="257" s="324" customFormat="1"/>
    <row r="258" s="324" customFormat="1"/>
    <row r="259" s="324" customFormat="1"/>
    <row r="260" s="324" customFormat="1"/>
    <row r="261" s="324" customFormat="1"/>
    <row r="262" s="324" customFormat="1"/>
    <row r="263" s="324" customFormat="1"/>
    <row r="264" s="324" customFormat="1"/>
    <row r="265" s="324" customFormat="1"/>
    <row r="266" s="324" customFormat="1"/>
    <row r="267" s="324" customFormat="1"/>
    <row r="268" s="324" customFormat="1"/>
    <row r="269" s="324" customFormat="1"/>
    <row r="270" s="324" customFormat="1"/>
    <row r="271" s="324" customFormat="1"/>
    <row r="272" s="324" customFormat="1"/>
    <row r="273" s="324" customFormat="1"/>
    <row r="274" s="324" customFormat="1"/>
    <row r="275" s="324" customFormat="1"/>
    <row r="276" s="324" customFormat="1"/>
    <row r="277" s="324" customFormat="1"/>
    <row r="278" s="324" customFormat="1"/>
    <row r="279" s="324" customFormat="1"/>
    <row r="280" s="324" customFormat="1"/>
    <row r="281" s="324" customFormat="1"/>
    <row r="282" s="324" customFormat="1"/>
    <row r="283" s="324" customFormat="1"/>
    <row r="284" s="324" customFormat="1"/>
    <row r="285" s="324" customFormat="1"/>
    <row r="286" s="324" customFormat="1"/>
    <row r="287" s="324" customFormat="1"/>
    <row r="288" s="324" customFormat="1"/>
    <row r="289" s="324" customFormat="1"/>
    <row r="290" s="324" customFormat="1"/>
    <row r="291" s="324" customFormat="1"/>
    <row r="292" s="324" customFormat="1"/>
    <row r="293" s="324" customFormat="1"/>
    <row r="294" s="324" customFormat="1"/>
    <row r="295" s="324" customFormat="1"/>
    <row r="296" s="324" customFormat="1"/>
    <row r="297" s="324" customFormat="1"/>
    <row r="298" s="324" customFormat="1"/>
    <row r="299" s="324" customFormat="1"/>
    <row r="300" s="324" customFormat="1"/>
    <row r="301" s="324" customFormat="1"/>
    <row r="302" s="324" customFormat="1"/>
    <row r="303" s="324" customFormat="1"/>
    <row r="304" s="324" customFormat="1"/>
    <row r="305" s="324" customFormat="1"/>
    <row r="306" s="324" customFormat="1"/>
    <row r="307" s="324" customFormat="1"/>
    <row r="308" s="324" customFormat="1"/>
    <row r="309" s="324" customFormat="1"/>
    <row r="310" s="324" customFormat="1"/>
    <row r="311" s="324" customFormat="1"/>
    <row r="312" s="324" customFormat="1"/>
    <row r="313" s="324" customFormat="1"/>
    <row r="314" s="324" customFormat="1"/>
    <row r="315" s="324" customFormat="1"/>
    <row r="316" s="324" customFormat="1"/>
    <row r="317" s="324" customFormat="1"/>
    <row r="318" s="324" customFormat="1"/>
    <row r="319" s="324" customFormat="1"/>
    <row r="320" s="324" customFormat="1"/>
    <row r="321" s="324" customFormat="1"/>
    <row r="322" s="324" customFormat="1"/>
    <row r="323" s="324" customFormat="1"/>
    <row r="324" s="324" customFormat="1"/>
    <row r="325" s="324" customFormat="1"/>
    <row r="326" s="324" customFormat="1"/>
    <row r="327" s="324" customFormat="1"/>
    <row r="328" s="324" customFormat="1"/>
    <row r="329" s="324" customFormat="1"/>
    <row r="330" s="324" customFormat="1"/>
    <row r="331" s="324" customFormat="1"/>
    <row r="332" s="324" customFormat="1"/>
    <row r="333" s="324" customFormat="1"/>
    <row r="334" s="324" customFormat="1"/>
    <row r="335" s="324" customFormat="1"/>
    <row r="336" s="324" customFormat="1"/>
    <row r="337" s="324" customFormat="1"/>
    <row r="338" s="324" customFormat="1"/>
    <row r="339" s="324" customFormat="1"/>
    <row r="340" s="324" customFormat="1"/>
    <row r="341" s="324" customFormat="1"/>
    <row r="342" s="324" customFormat="1"/>
    <row r="343" s="324" customFormat="1"/>
    <row r="344" s="324" customFormat="1"/>
    <row r="345" s="324" customFormat="1"/>
    <row r="346" s="324" customFormat="1"/>
    <row r="347" s="324" customFormat="1"/>
    <row r="348" s="324" customFormat="1"/>
    <row r="349" s="324" customFormat="1"/>
    <row r="350" s="324" customFormat="1"/>
    <row r="351" s="324" customFormat="1"/>
    <row r="352" s="324" customFormat="1"/>
    <row r="353" s="324" customFormat="1"/>
    <row r="354" s="324" customFormat="1"/>
    <row r="355" s="324" customFormat="1"/>
    <row r="356" s="324" customFormat="1"/>
    <row r="357" s="324" customFormat="1"/>
    <row r="358" s="324" customFormat="1"/>
    <row r="359" s="324" customFormat="1"/>
    <row r="360" s="324" customFormat="1"/>
    <row r="361" s="324" customFormat="1"/>
    <row r="362" s="324" customFormat="1"/>
    <row r="363" s="324" customFormat="1"/>
    <row r="364" s="324" customFormat="1"/>
    <row r="365" s="324" customFormat="1"/>
    <row r="366" s="324" customFormat="1"/>
    <row r="367" s="324" customFormat="1"/>
    <row r="368" s="324" customFormat="1"/>
    <row r="369" s="324" customFormat="1"/>
    <row r="370" s="324" customFormat="1"/>
    <row r="371" s="324" customFormat="1"/>
    <row r="372" s="324" customFormat="1"/>
    <row r="373" s="324" customFormat="1"/>
    <row r="374" s="324" customFormat="1"/>
    <row r="375" s="324" customFormat="1"/>
    <row r="376" s="324" customFormat="1"/>
    <row r="377" s="324" customFormat="1"/>
    <row r="378" s="324" customFormat="1"/>
    <row r="379" s="324" customFormat="1"/>
    <row r="380" s="324" customFormat="1"/>
    <row r="381" s="324" customFormat="1"/>
    <row r="382" s="324" customFormat="1"/>
    <row r="383" s="324" customFormat="1"/>
    <row r="384" s="324" customFormat="1"/>
    <row r="385" s="324" customFormat="1"/>
    <row r="386" s="324" customFormat="1"/>
    <row r="387" s="324" customFormat="1"/>
    <row r="388" s="324" customFormat="1"/>
    <row r="389" s="324" customFormat="1"/>
    <row r="390" s="324" customFormat="1"/>
    <row r="391" s="324" customFormat="1"/>
    <row r="392" s="324" customFormat="1"/>
    <row r="393" s="324" customFormat="1"/>
    <row r="394" s="324" customFormat="1"/>
    <row r="395" s="324" customFormat="1"/>
    <row r="396" s="324" customFormat="1"/>
    <row r="397" s="324" customFormat="1"/>
    <row r="398" s="324" customFormat="1"/>
    <row r="399" s="324" customFormat="1"/>
    <row r="400" s="324" customFormat="1"/>
    <row r="401" s="324" customFormat="1"/>
    <row r="402" s="324" customFormat="1"/>
    <row r="403" s="324" customFormat="1"/>
    <row r="404" s="324" customFormat="1"/>
    <row r="405" s="324" customFormat="1"/>
    <row r="406" s="324" customFormat="1"/>
    <row r="407" s="324" customFormat="1"/>
    <row r="408" s="324" customFormat="1"/>
    <row r="409" s="324" customFormat="1"/>
    <row r="410" s="324" customFormat="1"/>
    <row r="411" s="324" customFormat="1"/>
    <row r="412" s="324" customFormat="1"/>
    <row r="413" s="324" customFormat="1"/>
    <row r="414" s="324" customFormat="1"/>
    <row r="415" s="324" customFormat="1"/>
    <row r="416" s="324" customFormat="1"/>
    <row r="417" s="324" customFormat="1"/>
    <row r="418" s="324" customFormat="1"/>
    <row r="419" s="324" customFormat="1"/>
    <row r="420" s="324" customFormat="1"/>
    <row r="421" s="324" customFormat="1"/>
    <row r="422" s="324" customFormat="1"/>
    <row r="423" s="324" customFormat="1"/>
    <row r="424" s="324" customFormat="1"/>
    <row r="425" s="324" customFormat="1"/>
    <row r="426" s="324" customFormat="1"/>
    <row r="427" s="324" customFormat="1"/>
    <row r="428" s="324" customFormat="1"/>
    <row r="429" s="324" customFormat="1"/>
    <row r="430" s="324" customFormat="1"/>
    <row r="431" s="324" customFormat="1"/>
    <row r="432" s="324" customFormat="1"/>
    <row r="433" s="324" customFormat="1"/>
    <row r="434" s="324" customFormat="1"/>
    <row r="435" s="324" customFormat="1"/>
    <row r="436" s="324" customFormat="1"/>
    <row r="437" s="324" customFormat="1"/>
    <row r="438" s="324" customFormat="1"/>
    <row r="439" s="324" customFormat="1"/>
    <row r="440" s="324" customFormat="1"/>
    <row r="441" s="324" customFormat="1"/>
    <row r="442" s="324" customFormat="1"/>
    <row r="443" s="324" customFormat="1"/>
    <row r="444" s="324" customFormat="1"/>
    <row r="445" s="324" customFormat="1"/>
    <row r="446" s="324" customFormat="1"/>
    <row r="447" s="324" customFormat="1"/>
    <row r="448" s="324" customFormat="1"/>
    <row r="449" s="324" customFormat="1"/>
    <row r="450" s="324" customFormat="1"/>
    <row r="451" s="324" customFormat="1"/>
    <row r="452" s="324" customFormat="1"/>
    <row r="453" s="324" customFormat="1"/>
    <row r="454" s="324" customFormat="1"/>
    <row r="455" s="324" customFormat="1"/>
    <row r="456" s="324" customFormat="1"/>
    <row r="457" s="324" customFormat="1"/>
    <row r="458" s="324" customFormat="1"/>
    <row r="459" s="324" customFormat="1"/>
    <row r="460" s="324" customFormat="1"/>
    <row r="461" s="324" customFormat="1"/>
    <row r="462" s="324" customFormat="1"/>
    <row r="463" s="324" customFormat="1"/>
    <row r="464" s="324" customFormat="1"/>
    <row r="465" s="324" customFormat="1"/>
    <row r="466" s="324" customFormat="1"/>
    <row r="467" s="324" customFormat="1"/>
    <row r="468" s="324" customFormat="1"/>
    <row r="469" s="324" customFormat="1"/>
    <row r="470" s="324" customFormat="1"/>
    <row r="471" s="324" customFormat="1"/>
    <row r="472" s="324" customFormat="1"/>
    <row r="473" s="324" customFormat="1"/>
    <row r="474" s="324" customFormat="1"/>
    <row r="475" s="324" customFormat="1"/>
    <row r="476" s="324" customFormat="1"/>
    <row r="477" s="324" customFormat="1"/>
    <row r="478" s="324" customFormat="1"/>
    <row r="479" s="324" customFormat="1"/>
    <row r="480" s="324" customFormat="1"/>
    <row r="481" s="324" customFormat="1"/>
    <row r="482" s="324" customFormat="1"/>
    <row r="483" s="324" customFormat="1"/>
    <row r="484" s="324" customFormat="1"/>
    <row r="485" s="324" customFormat="1"/>
    <row r="486" s="324" customFormat="1"/>
    <row r="487" s="324" customFormat="1"/>
    <row r="488" s="324" customFormat="1"/>
    <row r="489" s="324" customFormat="1"/>
    <row r="490" s="324" customFormat="1"/>
    <row r="491" s="324" customFormat="1"/>
    <row r="492" s="324" customFormat="1"/>
    <row r="493" s="324" customFormat="1"/>
    <row r="494" s="324" customFormat="1"/>
    <row r="495" s="324" customFormat="1"/>
    <row r="496" s="324" customFormat="1"/>
    <row r="497" s="324" customFormat="1"/>
    <row r="498" s="324" customFormat="1"/>
    <row r="499" s="324" customFormat="1"/>
    <row r="500" s="324" customFormat="1"/>
    <row r="501" s="324" customFormat="1"/>
    <row r="502" s="324" customFormat="1"/>
    <row r="503" s="324" customFormat="1"/>
    <row r="504" s="324" customFormat="1"/>
    <row r="505" s="324" customFormat="1"/>
    <row r="506" s="324" customFormat="1"/>
    <row r="507" s="324" customFormat="1"/>
    <row r="508" s="324" customFormat="1"/>
    <row r="509" s="324" customFormat="1"/>
    <row r="510" s="324" customFormat="1"/>
    <row r="511" s="324" customFormat="1"/>
    <row r="512" s="324" customFormat="1"/>
    <row r="513" s="324" customFormat="1"/>
    <row r="514" s="324" customFormat="1"/>
    <row r="515" s="324" customFormat="1"/>
    <row r="516" s="324" customFormat="1"/>
    <row r="517" s="324" customFormat="1"/>
    <row r="518" s="324" customFormat="1"/>
    <row r="519" s="324" customFormat="1"/>
    <row r="520" s="324" customFormat="1"/>
    <row r="521" s="324" customFormat="1"/>
    <row r="522" s="324" customFormat="1"/>
    <row r="523" s="324" customFormat="1"/>
    <row r="524" s="324" customFormat="1"/>
    <row r="525" s="324" customFormat="1"/>
    <row r="526" s="324" customFormat="1"/>
    <row r="527" s="324" customFormat="1"/>
    <row r="528" s="324" customFormat="1"/>
    <row r="529" s="324" customFormat="1"/>
    <row r="530" s="324" customFormat="1"/>
    <row r="531" s="324" customFormat="1"/>
    <row r="532" s="324" customFormat="1"/>
    <row r="533" s="324" customFormat="1"/>
    <row r="534" s="324" customFormat="1"/>
    <row r="535" s="324" customFormat="1"/>
    <row r="536" s="324" customFormat="1"/>
    <row r="537" s="324" customFormat="1"/>
    <row r="538" s="324" customFormat="1"/>
    <row r="539" s="324" customFormat="1"/>
    <row r="540" s="324" customFormat="1"/>
    <row r="541" s="324" customFormat="1"/>
    <row r="542" s="324" customFormat="1"/>
    <row r="543" s="324" customFormat="1"/>
    <row r="544" s="324" customFormat="1"/>
    <row r="545" s="324" customFormat="1"/>
    <row r="546" s="324" customFormat="1"/>
    <row r="547" s="324" customFormat="1"/>
    <row r="548" s="324" customFormat="1"/>
    <row r="549" s="324" customFormat="1"/>
    <row r="550" s="324" customFormat="1"/>
    <row r="551" s="324" customFormat="1"/>
    <row r="552" s="324" customFormat="1"/>
    <row r="553" s="324" customFormat="1"/>
    <row r="554" s="324" customFormat="1"/>
    <row r="555" s="324" customFormat="1"/>
    <row r="556" s="324" customFormat="1"/>
    <row r="557" s="324" customFormat="1"/>
    <row r="558" s="324" customFormat="1"/>
    <row r="559" s="324" customFormat="1"/>
    <row r="560" s="324" customFormat="1"/>
    <row r="561" s="324" customFormat="1"/>
    <row r="562" s="324" customFormat="1"/>
    <row r="563" s="324" customFormat="1"/>
    <row r="564" s="324" customFormat="1"/>
    <row r="565" s="324" customFormat="1"/>
    <row r="566" s="324" customFormat="1"/>
    <row r="567" s="324" customFormat="1"/>
    <row r="568" s="324" customFormat="1"/>
    <row r="569" s="324" customFormat="1"/>
    <row r="570" s="324" customFormat="1"/>
    <row r="571" s="324" customFormat="1"/>
    <row r="572" s="324" customFormat="1"/>
    <row r="573" s="324" customFormat="1"/>
    <row r="574" s="324" customFormat="1"/>
    <row r="575" s="324" customFormat="1"/>
    <row r="576" s="324" customFormat="1"/>
    <row r="577" s="324" customFormat="1"/>
    <row r="578" s="324" customFormat="1"/>
    <row r="579" s="324" customFormat="1"/>
    <row r="580" s="324" customFormat="1"/>
    <row r="581" s="324" customFormat="1"/>
    <row r="582" s="324" customFormat="1"/>
    <row r="583" s="324" customFormat="1"/>
    <row r="584" s="324" customFormat="1"/>
    <row r="585" s="324" customFormat="1"/>
    <row r="586" s="324" customFormat="1"/>
    <row r="587" s="324" customFormat="1"/>
    <row r="588" s="324" customFormat="1"/>
    <row r="589" s="324" customFormat="1"/>
    <row r="590" s="324" customFormat="1"/>
    <row r="591" s="324" customFormat="1"/>
    <row r="592" s="324" customFormat="1"/>
    <row r="593" s="324" customFormat="1"/>
    <row r="594" s="324" customFormat="1"/>
    <row r="595" s="324" customFormat="1"/>
    <row r="596" s="324" customFormat="1"/>
    <row r="597" s="324" customFormat="1"/>
    <row r="598" s="324" customFormat="1"/>
    <row r="599" s="324" customFormat="1"/>
    <row r="600" s="324" customFormat="1"/>
    <row r="601" s="324" customFormat="1"/>
    <row r="602" s="324" customFormat="1"/>
    <row r="603" s="324" customFormat="1"/>
    <row r="604" s="324" customFormat="1"/>
    <row r="605" s="324" customFormat="1"/>
    <row r="606" s="324" customFormat="1"/>
    <row r="607" s="324" customFormat="1"/>
    <row r="608" s="324" customFormat="1"/>
    <row r="609" s="324" customFormat="1"/>
    <row r="610" s="324" customFormat="1"/>
    <row r="611" s="324" customFormat="1"/>
    <row r="612" s="324" customFormat="1"/>
    <row r="613" s="324" customFormat="1"/>
    <row r="614" s="324" customFormat="1"/>
    <row r="615" s="324" customFormat="1"/>
    <row r="616" s="324" customFormat="1"/>
    <row r="617" s="324" customFormat="1"/>
    <row r="618" s="324" customFormat="1"/>
    <row r="619" s="324" customFormat="1"/>
    <row r="620" s="324" customFormat="1"/>
    <row r="621" s="324" customFormat="1"/>
    <row r="622" s="324" customFormat="1"/>
    <row r="623" s="324" customFormat="1"/>
    <row r="624" s="324" customFormat="1"/>
    <row r="625" s="324" customFormat="1"/>
    <row r="626" s="324" customFormat="1"/>
    <row r="627" s="324" customFormat="1"/>
    <row r="628" s="324" customFormat="1"/>
    <row r="629" s="324" customFormat="1"/>
    <row r="630" s="324" customFormat="1"/>
    <row r="631" s="324" customFormat="1"/>
    <row r="632" s="324" customFormat="1"/>
    <row r="633" s="324" customFormat="1"/>
    <row r="634" s="324" customFormat="1"/>
    <row r="635" s="324" customFormat="1"/>
    <row r="636" s="324" customFormat="1"/>
    <row r="637" s="324" customFormat="1"/>
    <row r="638" s="324" customFormat="1"/>
    <row r="639" s="324" customFormat="1"/>
    <row r="640" s="324" customFormat="1"/>
    <row r="641" s="324" customFormat="1"/>
    <row r="642" s="324" customFormat="1"/>
    <row r="643" s="324" customFormat="1"/>
    <row r="644" s="324" customFormat="1"/>
    <row r="645" s="324" customFormat="1"/>
    <row r="646" s="324" customFormat="1"/>
    <row r="647" s="324" customFormat="1"/>
    <row r="648" s="324" customFormat="1"/>
    <row r="649" s="324" customFormat="1"/>
    <row r="650" s="324" customFormat="1"/>
    <row r="651" s="324" customFormat="1"/>
    <row r="652" s="324" customFormat="1"/>
    <row r="653" s="324" customFormat="1"/>
    <row r="654" s="324" customFormat="1"/>
    <row r="655" s="324" customFormat="1"/>
    <row r="656" s="324" customFormat="1"/>
    <row r="657" s="324" customFormat="1"/>
    <row r="658" s="324" customFormat="1"/>
    <row r="659" s="324" customFormat="1"/>
    <row r="660" s="324" customFormat="1"/>
    <row r="661" s="324" customFormat="1"/>
    <row r="662" s="324" customFormat="1"/>
    <row r="663" s="324" customFormat="1"/>
    <row r="664" s="324" customFormat="1"/>
    <row r="665" s="324" customFormat="1"/>
    <row r="666" s="324" customFormat="1"/>
    <row r="667" s="324" customFormat="1"/>
    <row r="668" s="324" customFormat="1"/>
    <row r="669" s="324" customFormat="1"/>
    <row r="670" s="324" customFormat="1"/>
    <row r="671" s="324" customFormat="1"/>
    <row r="672" s="324" customFormat="1"/>
    <row r="673" s="324" customFormat="1"/>
    <row r="674" s="324" customFormat="1"/>
    <row r="675" s="324" customFormat="1"/>
    <row r="676" s="324" customFormat="1"/>
    <row r="677" s="324" customFormat="1"/>
    <row r="678" s="324" customFormat="1"/>
    <row r="679" s="324" customFormat="1"/>
    <row r="680" s="324" customFormat="1"/>
    <row r="681" s="324" customFormat="1"/>
    <row r="682" s="324" customFormat="1"/>
    <row r="683" s="324" customFormat="1"/>
    <row r="684" s="324" customFormat="1"/>
    <row r="685" s="324" customFormat="1"/>
    <row r="686" s="324" customFormat="1"/>
    <row r="687" s="324" customFormat="1"/>
    <row r="688" s="324" customFormat="1"/>
    <row r="689" s="324" customFormat="1"/>
    <row r="690" s="324" customFormat="1"/>
    <row r="691" s="324" customFormat="1"/>
    <row r="692" s="324" customFormat="1"/>
    <row r="693" s="324" customFormat="1"/>
    <row r="694" s="324" customFormat="1"/>
    <row r="695" s="324" customFormat="1"/>
    <row r="696" s="324" customFormat="1"/>
    <row r="697" s="324" customFormat="1"/>
    <row r="698" s="324" customFormat="1"/>
    <row r="699" s="324" customFormat="1"/>
    <row r="700" s="324" customFormat="1"/>
    <row r="701" s="324" customFormat="1"/>
    <row r="702" s="324" customFormat="1"/>
    <row r="703" s="324" customFormat="1"/>
    <row r="704" s="324" customFormat="1"/>
    <row r="705" s="324" customFormat="1"/>
    <row r="706" s="324" customFormat="1"/>
    <row r="707" s="324" customFormat="1"/>
    <row r="708" s="324" customFormat="1"/>
    <row r="709" s="324" customFormat="1"/>
    <row r="710" s="324" customFormat="1"/>
    <row r="711" s="324" customFormat="1"/>
    <row r="712" s="324" customFormat="1"/>
    <row r="713" s="324" customFormat="1"/>
    <row r="714" s="324" customFormat="1"/>
    <row r="715" s="324" customFormat="1"/>
    <row r="716" s="324" customFormat="1"/>
    <row r="717" s="324" customFormat="1"/>
    <row r="718" s="324" customFormat="1"/>
    <row r="719" s="324" customFormat="1"/>
    <row r="720" s="324" customFormat="1"/>
    <row r="721" s="324" customFormat="1"/>
    <row r="722" s="324" customFormat="1"/>
    <row r="723" s="324" customFormat="1"/>
    <row r="724" s="324" customFormat="1"/>
    <row r="725" s="324" customFormat="1"/>
    <row r="726" s="324" customFormat="1"/>
    <row r="727" s="324" customFormat="1"/>
    <row r="728" s="324" customFormat="1"/>
    <row r="729" s="324" customFormat="1"/>
    <row r="730" s="324" customFormat="1"/>
    <row r="731" s="324" customFormat="1"/>
    <row r="732" s="324" customFormat="1"/>
    <row r="733" s="324" customFormat="1"/>
    <row r="734" s="324" customFormat="1"/>
    <row r="735" s="324" customFormat="1"/>
    <row r="736" s="324" customFormat="1"/>
    <row r="737" s="324" customFormat="1"/>
    <row r="738" s="324" customFormat="1"/>
    <row r="739" s="324" customFormat="1"/>
    <row r="740" s="324" customFormat="1"/>
    <row r="741" s="324" customFormat="1"/>
    <row r="742" s="324" customFormat="1"/>
    <row r="743" s="324" customFormat="1"/>
    <row r="744" s="324" customFormat="1"/>
    <row r="745" s="324" customFormat="1"/>
    <row r="746" s="324" customFormat="1"/>
    <row r="747" s="324" customFormat="1"/>
    <row r="748" s="324" customFormat="1"/>
    <row r="749" s="324" customFormat="1"/>
    <row r="750" s="324" customFormat="1"/>
    <row r="751" s="324" customFormat="1"/>
    <row r="752" s="324" customFormat="1"/>
    <row r="753" s="324" customFormat="1"/>
    <row r="754" s="324" customFormat="1"/>
    <row r="755" s="324" customFormat="1"/>
    <row r="756" s="324" customFormat="1"/>
    <row r="757" s="324" customFormat="1"/>
    <row r="758" s="324" customFormat="1"/>
    <row r="759" s="324" customFormat="1"/>
    <row r="760" s="324" customFormat="1"/>
    <row r="761" s="324" customFormat="1"/>
    <row r="762" s="324" customFormat="1"/>
    <row r="763" s="324" customFormat="1"/>
    <row r="764" s="324" customFormat="1"/>
    <row r="765" s="324" customFormat="1"/>
    <row r="766" s="324" customFormat="1"/>
    <row r="767" s="324" customFormat="1"/>
    <row r="768" s="324" customFormat="1"/>
    <row r="769" s="324" customFormat="1"/>
    <row r="770" s="324" customFormat="1"/>
    <row r="771" s="324" customFormat="1"/>
    <row r="772" s="324" customFormat="1"/>
    <row r="773" s="324" customFormat="1"/>
    <row r="774" s="324" customFormat="1"/>
    <row r="775" s="324" customFormat="1"/>
    <row r="776" s="324" customFormat="1"/>
    <row r="777" s="324" customFormat="1"/>
    <row r="778" s="324" customFormat="1"/>
    <row r="779" s="324" customFormat="1"/>
    <row r="780" s="324" customFormat="1"/>
    <row r="781" s="324" customFormat="1"/>
    <row r="782" s="324" customFormat="1"/>
    <row r="783" s="324" customFormat="1"/>
    <row r="784" s="324" customFormat="1"/>
    <row r="785" s="324" customFormat="1"/>
    <row r="786" s="324" customFormat="1"/>
    <row r="787" s="324" customFormat="1"/>
    <row r="788" s="324" customFormat="1"/>
    <row r="789" s="324" customFormat="1"/>
    <row r="790" s="324" customFormat="1"/>
    <row r="791" s="324" customFormat="1"/>
    <row r="792" s="324" customFormat="1"/>
    <row r="793" s="324" customFormat="1"/>
    <row r="794" s="324" customFormat="1"/>
    <row r="795" s="324" customFormat="1"/>
    <row r="796" s="324" customFormat="1"/>
    <row r="797" s="324" customFormat="1"/>
    <row r="798" s="324" customFormat="1"/>
    <row r="799" s="324" customFormat="1"/>
    <row r="800" s="324" customFormat="1"/>
    <row r="801" s="324" customFormat="1"/>
    <row r="802" s="324" customFormat="1"/>
    <row r="803" s="324" customFormat="1"/>
    <row r="804" s="324" customFormat="1"/>
    <row r="805" s="324" customFormat="1"/>
    <row r="806" s="324" customFormat="1"/>
    <row r="807" s="324" customFormat="1"/>
    <row r="808" s="324" customFormat="1"/>
    <row r="809" s="324" customFormat="1"/>
    <row r="810" s="324" customFormat="1"/>
    <row r="811" s="324" customFormat="1"/>
    <row r="812" s="324" customFormat="1"/>
    <row r="813" s="324" customFormat="1"/>
    <row r="814" s="324" customFormat="1"/>
    <row r="815" s="324" customFormat="1"/>
    <row r="816" s="324" customFormat="1"/>
    <row r="817" s="324" customFormat="1"/>
    <row r="818" s="324" customFormat="1"/>
    <row r="819" s="324" customFormat="1"/>
    <row r="820" s="324" customFormat="1"/>
    <row r="821" s="324" customFormat="1"/>
    <row r="822" s="324" customFormat="1"/>
    <row r="823" s="324" customFormat="1"/>
    <row r="824" s="324" customFormat="1"/>
    <row r="825" s="324" customFormat="1"/>
    <row r="826" s="324" customFormat="1"/>
    <row r="827" s="324" customFormat="1"/>
    <row r="828" s="324" customFormat="1"/>
    <row r="829" s="324" customFormat="1"/>
    <row r="830" s="324" customFormat="1"/>
    <row r="831" s="324" customFormat="1"/>
    <row r="832" s="324" customFormat="1"/>
    <row r="833" s="324" customFormat="1"/>
    <row r="834" s="324" customFormat="1"/>
    <row r="835" s="324" customFormat="1"/>
    <row r="836" s="324" customFormat="1"/>
    <row r="837" s="324" customFormat="1"/>
    <row r="838" s="324" customFormat="1"/>
    <row r="839" s="324" customFormat="1"/>
    <row r="840" s="324" customFormat="1"/>
    <row r="841" s="324" customFormat="1"/>
    <row r="842" s="324" customFormat="1"/>
    <row r="843" s="324" customFormat="1"/>
    <row r="844" s="324" customFormat="1"/>
    <row r="845" s="324" customFormat="1"/>
    <row r="846" s="324" customFormat="1"/>
    <row r="847" s="324" customFormat="1"/>
    <row r="848" s="324" customFormat="1"/>
    <row r="849" s="324" customFormat="1"/>
    <row r="850" s="324" customFormat="1"/>
    <row r="851" s="324" customFormat="1"/>
    <row r="852" s="324" customFormat="1"/>
    <row r="853" s="324" customFormat="1"/>
    <row r="854" s="324" customFormat="1"/>
    <row r="855" s="324" customFormat="1"/>
    <row r="856" s="324" customFormat="1"/>
    <row r="857" s="324" customFormat="1"/>
    <row r="858" s="324" customFormat="1"/>
    <row r="859" s="324" customFormat="1"/>
    <row r="860" s="324" customFormat="1"/>
    <row r="861" s="324" customFormat="1"/>
    <row r="862" s="324" customFormat="1"/>
    <row r="863" s="324" customFormat="1"/>
    <row r="864" s="324" customFormat="1"/>
    <row r="865" s="324" customFormat="1"/>
    <row r="866" s="324" customFormat="1"/>
    <row r="867" s="324" customFormat="1"/>
    <row r="868" s="324" customFormat="1"/>
    <row r="869" s="324" customFormat="1"/>
    <row r="870" s="324" customFormat="1"/>
    <row r="871" s="324" customFormat="1"/>
    <row r="872" s="324" customFormat="1"/>
    <row r="873" s="324" customFormat="1"/>
    <row r="874" s="324" customFormat="1"/>
    <row r="875" s="324" customFormat="1"/>
    <row r="876" s="324" customFormat="1"/>
    <row r="877" s="324" customFormat="1"/>
    <row r="878" s="324" customFormat="1"/>
    <row r="879" s="324" customFormat="1"/>
    <row r="880" s="324" customFormat="1"/>
    <row r="881" s="324" customFormat="1"/>
    <row r="882" s="324" customFormat="1"/>
    <row r="883" s="324" customFormat="1"/>
    <row r="884" s="324" customFormat="1"/>
    <row r="885" s="324" customFormat="1"/>
    <row r="886" s="324" customFormat="1"/>
    <row r="887" s="324" customFormat="1"/>
    <row r="888" s="324" customFormat="1"/>
    <row r="889" s="324" customFormat="1"/>
    <row r="890" s="324" customFormat="1"/>
    <row r="891" s="324" customFormat="1"/>
    <row r="892" s="324" customFormat="1"/>
    <row r="893" s="324" customFormat="1"/>
    <row r="894" s="324" customFormat="1"/>
    <row r="895" s="324" customFormat="1"/>
    <row r="896" s="324" customFormat="1"/>
    <row r="897" s="324" customFormat="1"/>
    <row r="898" s="324" customFormat="1"/>
    <row r="899" s="324" customFormat="1"/>
    <row r="900" s="324" customFormat="1"/>
    <row r="901" s="324" customFormat="1"/>
    <row r="902" s="324" customFormat="1"/>
    <row r="903" s="324" customFormat="1"/>
    <row r="904" s="324" customFormat="1"/>
    <row r="905" s="324" customFormat="1"/>
    <row r="906" s="324" customFormat="1"/>
    <row r="907" s="324" customFormat="1"/>
    <row r="908" s="324" customFormat="1"/>
    <row r="909" s="324" customFormat="1"/>
    <row r="910" s="324" customFormat="1"/>
    <row r="911" s="324" customFormat="1"/>
    <row r="912" s="324" customFormat="1"/>
    <row r="913" s="324" customFormat="1"/>
    <row r="914" s="324" customFormat="1"/>
    <row r="915" s="324" customFormat="1"/>
    <row r="916" s="324" customFormat="1"/>
    <row r="917" s="324" customFormat="1"/>
    <row r="918" s="324" customFormat="1"/>
    <row r="919" s="324" customFormat="1"/>
    <row r="920" s="324" customFormat="1"/>
    <row r="921" s="324" customFormat="1"/>
    <row r="922" s="324" customFormat="1"/>
    <row r="923" s="324" customFormat="1"/>
    <row r="924" s="324" customFormat="1"/>
    <row r="925" s="324" customFormat="1"/>
    <row r="926" s="324" customFormat="1"/>
    <row r="927" s="324" customFormat="1"/>
    <row r="928" s="324" customFormat="1"/>
    <row r="929" s="324" customFormat="1"/>
    <row r="930" s="324" customFormat="1"/>
    <row r="931" s="324" customFormat="1"/>
    <row r="932" s="324" customFormat="1"/>
    <row r="933" s="324" customFormat="1"/>
    <row r="934" s="324" customFormat="1"/>
    <row r="935" s="324" customFormat="1"/>
    <row r="936" s="324" customFormat="1"/>
    <row r="937" s="324" customFormat="1"/>
    <row r="938" s="324" customFormat="1"/>
    <row r="939" s="324" customFormat="1"/>
    <row r="940" s="324" customFormat="1"/>
    <row r="941" s="324" customFormat="1"/>
    <row r="942" s="324" customFormat="1"/>
    <row r="943" s="324" customFormat="1"/>
    <row r="944" s="324" customFormat="1"/>
    <row r="945" s="324" customFormat="1"/>
    <row r="946" s="324" customFormat="1"/>
    <row r="947" s="324" customFormat="1"/>
    <row r="948" s="324" customFormat="1"/>
    <row r="949" s="324" customFormat="1"/>
    <row r="950" s="324" customFormat="1"/>
    <row r="951" s="324" customFormat="1"/>
    <row r="952" s="324" customFormat="1"/>
    <row r="953" s="324" customFormat="1"/>
    <row r="954" s="324" customFormat="1"/>
    <row r="955" s="324" customFormat="1"/>
    <row r="956" s="324" customFormat="1"/>
    <row r="957" s="324" customFormat="1"/>
    <row r="958" s="324" customFormat="1"/>
    <row r="959" s="324" customFormat="1"/>
    <row r="960" s="324" customFormat="1"/>
    <row r="961" s="324" customFormat="1"/>
    <row r="962" s="324" customFormat="1"/>
    <row r="963" s="324" customFormat="1"/>
    <row r="964" s="324" customFormat="1"/>
    <row r="965" s="324" customFormat="1"/>
    <row r="966" s="324" customFormat="1"/>
    <row r="967" s="324" customFormat="1"/>
    <row r="968" s="324" customFormat="1"/>
    <row r="969" s="324" customFormat="1"/>
    <row r="970" s="324" customFormat="1"/>
    <row r="971" s="324" customFormat="1"/>
    <row r="972" s="324" customFormat="1"/>
    <row r="973" s="324" customFormat="1"/>
    <row r="974" s="324" customFormat="1"/>
    <row r="975" s="324" customFormat="1"/>
    <row r="976" s="324" customFormat="1"/>
    <row r="977" s="324" customFormat="1"/>
    <row r="978" s="324" customFormat="1"/>
    <row r="979" s="324" customFormat="1"/>
    <row r="980" s="324" customFormat="1"/>
    <row r="981" s="324" customFormat="1"/>
    <row r="982" s="324" customFormat="1"/>
    <row r="983" s="324" customFormat="1"/>
    <row r="984" s="324" customFormat="1"/>
    <row r="985" s="324" customFormat="1"/>
    <row r="986" s="324" customFormat="1"/>
    <row r="987" s="324" customFormat="1"/>
    <row r="988" s="324" customFormat="1"/>
    <row r="989" s="324" customFormat="1"/>
    <row r="990" s="324" customFormat="1"/>
    <row r="991" s="324" customFormat="1"/>
    <row r="992" s="324" customFormat="1"/>
    <row r="993" s="324" customFormat="1"/>
    <row r="994" s="324" customFormat="1"/>
    <row r="995" s="324" customFormat="1"/>
    <row r="996" s="324" customFormat="1"/>
    <row r="997" s="324" customFormat="1"/>
    <row r="998" s="324" customFormat="1"/>
    <row r="999" s="324" customFormat="1"/>
    <row r="1000" s="324" customFormat="1"/>
    <row r="1001" s="324" customFormat="1"/>
    <row r="1002" s="324" customFormat="1"/>
    <row r="1003" s="324" customFormat="1"/>
    <row r="1004" s="324" customFormat="1"/>
    <row r="1005" s="324" customFormat="1"/>
    <row r="1006" s="324" customFormat="1"/>
    <row r="1007" s="324" customFormat="1"/>
    <row r="1008" s="324" customFormat="1"/>
    <row r="1009" s="324" customFormat="1"/>
    <row r="1010" s="324" customFormat="1"/>
    <row r="1011" s="324" customFormat="1"/>
    <row r="1012" s="324" customFormat="1"/>
    <row r="1013" s="324" customFormat="1"/>
    <row r="1014" s="324" customFormat="1"/>
    <row r="1015" s="324" customFormat="1"/>
    <row r="1016" s="324" customFormat="1"/>
    <row r="1017" s="324" customFormat="1"/>
    <row r="1018" s="324" customFormat="1"/>
    <row r="1019" s="324" customFormat="1"/>
    <row r="1020" s="324" customFormat="1"/>
    <row r="1021" s="324" customFormat="1"/>
    <row r="1022" s="324" customFormat="1"/>
    <row r="1023" s="324" customFormat="1"/>
    <row r="1024" s="324" customFormat="1"/>
    <row r="1025" s="324" customFormat="1"/>
    <row r="1026" s="324" customFormat="1"/>
    <row r="1027" s="324" customFormat="1"/>
    <row r="1028" s="324" customFormat="1"/>
    <row r="1029" s="324" customFormat="1"/>
    <row r="1030" s="324" customFormat="1"/>
    <row r="1031" s="324" customFormat="1"/>
    <row r="1032" s="324" customFormat="1"/>
    <row r="1033" s="324" customFormat="1"/>
    <row r="1034" s="324" customFormat="1"/>
    <row r="1035" s="324" customFormat="1"/>
    <row r="1036" s="324" customFormat="1"/>
    <row r="1037" s="324" customFormat="1"/>
    <row r="1038" s="324" customFormat="1"/>
    <row r="1039" s="324" customFormat="1"/>
    <row r="1040" s="324" customFormat="1"/>
    <row r="1041" s="324" customFormat="1"/>
    <row r="1042" s="324" customFormat="1"/>
    <row r="1043" s="324" customFormat="1"/>
    <row r="1044" s="324" customFormat="1"/>
    <row r="1045" s="324" customFormat="1"/>
    <row r="1046" s="324" customFormat="1"/>
    <row r="1047" s="324" customFormat="1"/>
    <row r="1048" s="324" customFormat="1"/>
    <row r="1049" s="324" customFormat="1"/>
    <row r="1050" s="324" customFormat="1"/>
    <row r="1051" s="324" customFormat="1"/>
    <row r="1052" s="324" customFormat="1"/>
    <row r="1053" s="324" customFormat="1"/>
    <row r="1054" s="324" customFormat="1"/>
    <row r="1055" s="324" customFormat="1"/>
    <row r="1056" s="324" customFormat="1"/>
    <row r="1057" s="324" customFormat="1"/>
    <row r="1058" s="324" customFormat="1"/>
    <row r="1059" s="324" customFormat="1"/>
    <row r="1060" s="324" customFormat="1"/>
    <row r="1061" s="324" customFormat="1"/>
    <row r="1062" s="324" customFormat="1"/>
    <row r="1063" s="324" customFormat="1"/>
    <row r="1064" s="324" customFormat="1"/>
    <row r="1065" s="324" customFormat="1"/>
    <row r="1066" s="324" customFormat="1"/>
    <row r="1067" s="324" customFormat="1"/>
    <row r="1068" s="324" customFormat="1"/>
    <row r="1069" s="324" customFormat="1"/>
    <row r="1070" s="324" customFormat="1"/>
    <row r="1071" s="324" customFormat="1"/>
    <row r="1072" s="324" customFormat="1"/>
    <row r="1073" s="324" customFormat="1"/>
    <row r="1074" s="324" customFormat="1"/>
    <row r="1075" s="324" customFormat="1"/>
    <row r="1076" s="324" customFormat="1"/>
    <row r="1077" s="324" customFormat="1"/>
    <row r="1078" s="324" customFormat="1"/>
    <row r="1079" s="324" customFormat="1"/>
    <row r="1080" s="324" customFormat="1"/>
    <row r="1081" s="324" customFormat="1"/>
    <row r="1082" s="324" customFormat="1"/>
    <row r="1083" s="324" customFormat="1"/>
    <row r="1084" s="324" customFormat="1"/>
    <row r="1085" s="324" customFormat="1"/>
    <row r="1086" s="324" customFormat="1"/>
    <row r="1087" s="324" customFormat="1"/>
    <row r="1088" s="324" customFormat="1"/>
    <row r="1089" s="324" customFormat="1"/>
    <row r="1090" s="324" customFormat="1"/>
    <row r="1091" s="324" customFormat="1"/>
    <row r="1092" s="324" customFormat="1"/>
    <row r="1093" s="324" customFormat="1"/>
    <row r="1094" s="324" customFormat="1"/>
    <row r="1095" s="324" customFormat="1"/>
    <row r="1096" s="324" customFormat="1"/>
    <row r="1097" s="324" customFormat="1"/>
    <row r="1098" s="324" customFormat="1"/>
    <row r="1099" s="324" customFormat="1"/>
    <row r="1100" s="324" customFormat="1"/>
    <row r="1101" s="324" customFormat="1"/>
    <row r="1102" s="324" customFormat="1"/>
    <row r="1103" s="324" customFormat="1"/>
    <row r="1104" s="324" customFormat="1"/>
    <row r="1105" s="324" customFormat="1"/>
    <row r="1106" s="324" customFormat="1"/>
    <row r="1107" s="324" customFormat="1"/>
    <row r="1108" s="324" customFormat="1"/>
    <row r="1109" s="324" customFormat="1"/>
    <row r="1110" s="324" customFormat="1"/>
    <row r="1111" s="324" customFormat="1"/>
    <row r="1112" s="324" customFormat="1"/>
    <row r="1113" s="324" customFormat="1"/>
    <row r="1114" s="324" customFormat="1"/>
    <row r="1115" s="324" customFormat="1"/>
    <row r="1116" s="324" customFormat="1"/>
    <row r="1117" s="324" customFormat="1"/>
    <row r="1118" s="324" customFormat="1"/>
    <row r="1119" s="324" customFormat="1"/>
    <row r="1120" s="324" customFormat="1"/>
    <row r="1121" s="324" customFormat="1"/>
    <row r="1122" s="324" customFormat="1"/>
    <row r="1123" s="324" customFormat="1"/>
    <row r="1124" s="324" customFormat="1"/>
    <row r="1125" s="324" customFormat="1"/>
    <row r="1126" s="324" customFormat="1"/>
    <row r="1127" s="324" customFormat="1"/>
    <row r="1128" s="324" customFormat="1"/>
    <row r="1129" s="324" customFormat="1"/>
    <row r="1130" s="324" customFormat="1"/>
    <row r="1131" s="324" customFormat="1"/>
    <row r="1132" s="324" customFormat="1"/>
    <row r="1133" s="324" customFormat="1"/>
    <row r="1134" s="324" customFormat="1"/>
    <row r="1135" s="324" customFormat="1"/>
    <row r="1136" s="324" customFormat="1"/>
    <row r="1137" s="324" customFormat="1"/>
    <row r="1138" s="324" customFormat="1"/>
    <row r="1139" s="324" customFormat="1"/>
    <row r="1140" s="324" customFormat="1"/>
    <row r="1141" s="324" customFormat="1"/>
    <row r="1142" s="324" customFormat="1"/>
    <row r="1143" s="324" customFormat="1"/>
    <row r="1144" s="324" customFormat="1"/>
    <row r="1145" s="324" customFormat="1"/>
    <row r="1146" s="324" customFormat="1"/>
    <row r="1147" s="324" customFormat="1"/>
    <row r="1148" s="324" customFormat="1"/>
    <row r="1149" s="324" customFormat="1"/>
    <row r="1150" s="324" customFormat="1"/>
    <row r="1151" s="324" customFormat="1"/>
    <row r="1152" s="324" customFormat="1"/>
    <row r="1153" s="324" customFormat="1"/>
    <row r="1154" s="324" customFormat="1"/>
    <row r="1155" s="324" customFormat="1"/>
    <row r="1156" s="324" customFormat="1"/>
    <row r="1157" s="324" customFormat="1"/>
    <row r="1158" s="324" customFormat="1"/>
    <row r="1159" s="324" customFormat="1"/>
    <row r="1160" s="324" customFormat="1"/>
    <row r="1161" s="324" customFormat="1"/>
    <row r="1162" s="324" customFormat="1"/>
    <row r="1163" s="324" customFormat="1"/>
    <row r="1164" s="324" customFormat="1"/>
    <row r="1165" s="324" customFormat="1"/>
    <row r="1166" s="324" customFormat="1"/>
    <row r="1167" s="324" customFormat="1"/>
    <row r="1168" s="324" customFormat="1"/>
    <row r="1169" s="324" customFormat="1"/>
    <row r="1170" s="324" customFormat="1"/>
    <row r="1171" s="324" customFormat="1"/>
    <row r="1172" s="324" customFormat="1"/>
    <row r="1173" s="324" customFormat="1"/>
    <row r="1174" s="324" customFormat="1"/>
    <row r="1175" s="324" customFormat="1"/>
    <row r="1176" s="324" customFormat="1"/>
    <row r="1177" s="324" customFormat="1"/>
    <row r="1178" s="324" customFormat="1"/>
    <row r="1179" s="324" customFormat="1"/>
    <row r="1180" s="324" customFormat="1"/>
    <row r="1181" s="324" customFormat="1"/>
    <row r="1182" s="324" customFormat="1"/>
    <row r="1183" s="324" customFormat="1"/>
    <row r="1184" s="324" customFormat="1"/>
    <row r="1185" s="324" customFormat="1"/>
    <row r="1186" s="324" customFormat="1"/>
    <row r="1187" s="324" customFormat="1"/>
    <row r="1188" s="324" customFormat="1"/>
    <row r="1189" s="324" customFormat="1"/>
    <row r="1190" s="324" customFormat="1"/>
    <row r="1191" s="324" customFormat="1"/>
    <row r="1192" s="324" customFormat="1"/>
    <row r="1193" s="324" customFormat="1"/>
    <row r="1194" s="324" customFormat="1"/>
    <row r="1195" s="324" customFormat="1"/>
    <row r="1196" s="324" customFormat="1"/>
    <row r="1197" s="324" customFormat="1"/>
    <row r="1198" s="324" customFormat="1"/>
    <row r="1199" s="324" customFormat="1"/>
    <row r="1200" s="324" customFormat="1"/>
    <row r="1201" s="324" customFormat="1"/>
    <row r="1202" s="324" customFormat="1"/>
    <row r="1203" s="324" customFormat="1"/>
    <row r="1204" s="324" customFormat="1"/>
    <row r="1205" s="324" customFormat="1"/>
    <row r="1206" s="324" customFormat="1"/>
    <row r="1207" s="324" customFormat="1"/>
    <row r="1208" s="324" customFormat="1"/>
    <row r="1209" s="324" customFormat="1"/>
    <row r="1210" s="324" customFormat="1"/>
    <row r="1211" s="324" customFormat="1"/>
    <row r="1212" s="324" customFormat="1"/>
    <row r="1213" s="324" customFormat="1"/>
    <row r="1214" s="324" customFormat="1"/>
    <row r="1215" s="324" customFormat="1"/>
    <row r="1216" s="324" customFormat="1"/>
    <row r="1217" s="324" customFormat="1"/>
    <row r="1218" s="324" customFormat="1"/>
    <row r="1219" s="324" customFormat="1"/>
    <row r="1220" s="324" customFormat="1"/>
    <row r="1221" s="324" customFormat="1"/>
    <row r="1222" s="324" customFormat="1"/>
    <row r="1223" s="324" customFormat="1"/>
    <row r="1224" s="324" customFormat="1"/>
    <row r="1225" s="324" customFormat="1"/>
    <row r="1226" s="324" customFormat="1"/>
    <row r="1227" s="324" customFormat="1"/>
    <row r="1228" s="324" customFormat="1"/>
    <row r="1229" s="324" customFormat="1"/>
    <row r="1230" s="324" customFormat="1"/>
    <row r="1231" s="324" customFormat="1"/>
    <row r="1232" s="324" customFormat="1"/>
    <row r="1233" s="324" customFormat="1"/>
    <row r="1234" s="324" customFormat="1"/>
    <row r="1235" s="324" customFormat="1"/>
    <row r="1236" s="324" customFormat="1"/>
    <row r="1237" s="324" customFormat="1"/>
    <row r="1238" s="324" customFormat="1"/>
    <row r="1239" s="324" customFormat="1"/>
    <row r="1240" s="324" customFormat="1"/>
    <row r="1241" s="324" customFormat="1"/>
    <row r="1242" s="324" customFormat="1"/>
    <row r="1243" s="324" customFormat="1"/>
    <row r="1244" s="324" customFormat="1"/>
    <row r="1245" s="324" customFormat="1"/>
    <row r="1246" s="324" customFormat="1"/>
    <row r="1247" s="324" customFormat="1"/>
    <row r="1248" s="324" customFormat="1"/>
    <row r="1249" s="324" customFormat="1"/>
    <row r="1250" s="324" customFormat="1"/>
    <row r="1251" s="324" customFormat="1"/>
    <row r="1252" s="324" customFormat="1"/>
    <row r="1253" s="324" customFormat="1"/>
    <row r="1254" s="324" customFormat="1"/>
    <row r="1255" s="324" customFormat="1"/>
    <row r="1256" s="324" customFormat="1"/>
    <row r="1257" s="324" customFormat="1"/>
    <row r="1258" s="324" customFormat="1"/>
    <row r="1259" s="324" customFormat="1"/>
    <row r="1260" s="324" customFormat="1"/>
    <row r="1261" s="324" customFormat="1"/>
    <row r="1262" s="324" customFormat="1"/>
    <row r="1263" s="324" customFormat="1"/>
    <row r="1264" s="324" customFormat="1"/>
    <row r="1265" s="324" customFormat="1"/>
    <row r="1266" s="324" customFormat="1"/>
    <row r="1267" s="324" customFormat="1"/>
    <row r="1268" s="324" customFormat="1"/>
    <row r="1269" s="324" customFormat="1"/>
    <row r="1270" s="324" customFormat="1"/>
    <row r="1271" s="324" customFormat="1"/>
    <row r="1272" s="324" customFormat="1"/>
    <row r="1273" s="324" customFormat="1"/>
    <row r="1274" s="324" customFormat="1"/>
    <row r="1275" s="324" customFormat="1"/>
    <row r="1276" s="324" customFormat="1"/>
    <row r="1277" s="324" customFormat="1"/>
    <row r="1278" s="324" customFormat="1"/>
    <row r="1279" s="324" customFormat="1"/>
    <row r="1280" s="324" customFormat="1"/>
    <row r="1281" s="324" customFormat="1"/>
    <row r="1282" s="324" customFormat="1"/>
    <row r="1283" s="324" customFormat="1"/>
    <row r="1284" s="324" customFormat="1"/>
    <row r="1285" s="324" customFormat="1"/>
    <row r="1286" s="324" customFormat="1"/>
    <row r="1287" s="324" customFormat="1"/>
    <row r="1288" s="324" customFormat="1"/>
    <row r="1289" s="324" customFormat="1"/>
    <row r="1290" s="324" customFormat="1"/>
    <row r="1291" s="324" customFormat="1"/>
    <row r="1292" s="324" customFormat="1"/>
    <row r="1293" s="324" customFormat="1"/>
    <row r="1294" s="324" customFormat="1"/>
    <row r="1295" s="324" customFormat="1"/>
    <row r="1296" s="324" customFormat="1"/>
    <row r="1297" s="324" customFormat="1"/>
    <row r="1298" s="324" customFormat="1"/>
    <row r="1299" s="324" customFormat="1"/>
    <row r="1300" s="324" customFormat="1"/>
    <row r="1301" s="324" customFormat="1"/>
    <row r="1302" s="324" customFormat="1"/>
    <row r="1303" s="324" customFormat="1"/>
    <row r="1304" s="324" customFormat="1"/>
    <row r="1305" s="324" customFormat="1"/>
    <row r="1306" s="324" customFormat="1"/>
    <row r="1307" s="324" customFormat="1"/>
    <row r="1308" s="324" customFormat="1"/>
    <row r="1309" s="324" customFormat="1"/>
    <row r="1310" s="324" customFormat="1"/>
    <row r="1311" s="324" customFormat="1"/>
    <row r="1312" s="324" customFormat="1"/>
    <row r="1313" s="324" customFormat="1"/>
    <row r="1314" s="324" customFormat="1"/>
    <row r="1315" s="324" customFormat="1"/>
    <row r="1316" s="324" customFormat="1"/>
    <row r="1317" s="324" customFormat="1"/>
    <row r="1318" s="324" customFormat="1"/>
    <row r="1319" s="324" customFormat="1"/>
    <row r="1320" s="324" customFormat="1"/>
    <row r="1321" s="324" customFormat="1"/>
    <row r="1322" s="324" customFormat="1"/>
    <row r="1323" s="324" customFormat="1"/>
    <row r="1324" s="324" customFormat="1"/>
    <row r="1325" s="324" customFormat="1"/>
    <row r="1326" s="324" customFormat="1"/>
    <row r="1327" s="324" customFormat="1"/>
    <row r="1328" s="324" customFormat="1"/>
    <row r="1329" s="324" customFormat="1"/>
    <row r="1330" s="324" customFormat="1"/>
    <row r="1331" s="324" customFormat="1"/>
    <row r="1332" s="324" customFormat="1"/>
    <row r="1333" s="324" customFormat="1"/>
    <row r="1334" s="324" customFormat="1"/>
    <row r="1335" s="324" customFormat="1"/>
    <row r="1336" s="324" customFormat="1"/>
    <row r="1337" s="324" customFormat="1"/>
    <row r="1338" s="324" customFormat="1"/>
    <row r="1339" s="324" customFormat="1"/>
    <row r="1340" s="324" customFormat="1"/>
    <row r="1341" s="324" customFormat="1"/>
    <row r="1342" s="324" customFormat="1"/>
    <row r="1343" s="324" customFormat="1"/>
    <row r="1344" s="324" customFormat="1"/>
    <row r="1345" s="324" customFormat="1"/>
    <row r="1346" s="324" customFormat="1"/>
    <row r="1347" s="324" customFormat="1"/>
    <row r="1348" s="324" customFormat="1"/>
    <row r="1349" s="324" customFormat="1"/>
    <row r="1350" s="324" customFormat="1"/>
    <row r="1351" s="324" customFormat="1"/>
    <row r="1352" s="324" customFormat="1"/>
    <row r="1353" s="324" customFormat="1"/>
    <row r="1354" s="324" customFormat="1"/>
    <row r="1355" s="324" customFormat="1"/>
    <row r="1356" s="324" customFormat="1"/>
    <row r="1357" s="324" customFormat="1"/>
    <row r="1358" s="324" customFormat="1"/>
    <row r="1359" s="324" customFormat="1"/>
    <row r="1360" s="324" customFormat="1"/>
    <row r="1361" s="324" customFormat="1"/>
    <row r="1362" s="324" customFormat="1"/>
    <row r="1363" s="324" customFormat="1"/>
    <row r="1364" s="324" customFormat="1"/>
    <row r="1365" s="324" customFormat="1"/>
    <row r="1366" s="324" customFormat="1"/>
    <row r="1367" s="324" customFormat="1"/>
    <row r="1368" s="324" customFormat="1"/>
    <row r="1369" s="324" customFormat="1"/>
    <row r="1370" s="324" customFormat="1"/>
    <row r="1371" s="324" customFormat="1"/>
    <row r="1372" s="324" customFormat="1"/>
    <row r="1373" s="324" customFormat="1"/>
    <row r="1374" s="324" customFormat="1"/>
    <row r="1375" s="324" customFormat="1"/>
    <row r="1376" s="324" customFormat="1"/>
    <row r="1377" s="324" customFormat="1"/>
    <row r="1378" s="324" customFormat="1"/>
    <row r="1379" s="324" customFormat="1"/>
    <row r="1380" s="324" customFormat="1"/>
    <row r="1381" s="324" customFormat="1"/>
    <row r="1382" s="324" customFormat="1"/>
    <row r="1383" s="324" customFormat="1"/>
    <row r="1384" s="324" customFormat="1"/>
    <row r="1385" s="324" customFormat="1"/>
    <row r="1386" s="324" customFormat="1"/>
    <row r="1387" s="324" customFormat="1"/>
    <row r="1388" s="324" customFormat="1"/>
    <row r="1389" s="324" customFormat="1"/>
    <row r="1390" s="324" customFormat="1"/>
    <row r="1391" s="324" customFormat="1"/>
    <row r="1392" s="324" customFormat="1"/>
    <row r="1393" s="324" customFormat="1"/>
    <row r="1394" s="324" customFormat="1"/>
    <row r="1395" s="324" customFormat="1"/>
    <row r="1396" s="324" customFormat="1"/>
    <row r="1397" s="324" customFormat="1"/>
    <row r="1398" s="324" customFormat="1"/>
    <row r="1399" s="324" customFormat="1"/>
    <row r="1400" s="324" customFormat="1"/>
    <row r="1401" s="324" customFormat="1"/>
    <row r="1402" s="324" customFormat="1"/>
    <row r="1403" s="324" customFormat="1"/>
    <row r="1404" s="324" customFormat="1"/>
    <row r="1405" s="324" customFormat="1"/>
    <row r="1406" s="324" customFormat="1"/>
    <row r="1407" s="324" customFormat="1"/>
    <row r="1408" s="324" customFormat="1"/>
    <row r="1409" s="324" customFormat="1"/>
    <row r="1410" s="324" customFormat="1"/>
    <row r="1411" s="324" customFormat="1"/>
    <row r="1412" s="324" customFormat="1"/>
    <row r="1413" s="324" customFormat="1"/>
    <row r="1414" s="324" customFormat="1"/>
    <row r="1415" s="324" customFormat="1"/>
    <row r="1416" s="324" customFormat="1"/>
    <row r="1417" s="324" customFormat="1"/>
    <row r="1418" s="324" customFormat="1"/>
    <row r="1419" s="324" customFormat="1"/>
    <row r="1420" s="324" customFormat="1"/>
    <row r="1421" s="324" customFormat="1"/>
    <row r="1422" s="324" customFormat="1"/>
    <row r="1423" s="324" customFormat="1"/>
    <row r="1424" s="324" customFormat="1"/>
    <row r="1425" s="324" customFormat="1"/>
    <row r="1426" s="324" customFormat="1"/>
    <row r="1427" s="324" customFormat="1"/>
    <row r="1428" s="324" customFormat="1"/>
    <row r="1429" s="324" customFormat="1"/>
    <row r="1430" s="324" customFormat="1"/>
    <row r="1431" s="324" customFormat="1"/>
    <row r="1432" s="324" customFormat="1"/>
    <row r="1433" s="324" customFormat="1"/>
    <row r="1434" s="324" customFormat="1"/>
    <row r="1435" s="324" customFormat="1"/>
    <row r="1436" s="324" customFormat="1"/>
    <row r="1437" s="324" customFormat="1"/>
    <row r="1438" s="324" customFormat="1"/>
    <row r="1439" s="324" customFormat="1"/>
    <row r="1440" s="324" customFormat="1"/>
    <row r="1441" s="324" customFormat="1"/>
    <row r="1442" s="324" customFormat="1"/>
    <row r="1443" s="324" customFormat="1"/>
    <row r="1444" s="324" customFormat="1"/>
    <row r="1445" s="324" customFormat="1"/>
    <row r="1446" s="324" customFormat="1"/>
    <row r="1447" s="324" customFormat="1"/>
    <row r="1448" s="324" customFormat="1"/>
    <row r="1449" s="324" customFormat="1"/>
    <row r="1450" s="324" customFormat="1"/>
    <row r="1451" s="324" customFormat="1"/>
    <row r="1452" s="324" customFormat="1"/>
    <row r="1453" s="324" customFormat="1"/>
    <row r="1454" s="324" customFormat="1"/>
    <row r="1455" s="324" customFormat="1"/>
    <row r="1456" s="324" customFormat="1"/>
    <row r="1457" s="324" customFormat="1"/>
    <row r="1458" s="324" customFormat="1"/>
    <row r="1459" s="324" customFormat="1"/>
    <row r="1460" s="324" customFormat="1"/>
    <row r="1461" s="324" customFormat="1"/>
    <row r="1462" s="324" customFormat="1"/>
    <row r="1463" s="324" customFormat="1"/>
    <row r="1464" s="324" customFormat="1"/>
    <row r="1465" s="324" customFormat="1"/>
    <row r="1466" s="324" customFormat="1"/>
    <row r="1467" s="324" customFormat="1"/>
    <row r="1468" s="324" customFormat="1"/>
    <row r="1469" s="324" customFormat="1"/>
    <row r="1470" s="324" customFormat="1"/>
    <row r="1471" s="324" customFormat="1"/>
    <row r="1472" s="324" customFormat="1"/>
    <row r="1473" s="324" customFormat="1"/>
    <row r="1474" s="324" customFormat="1"/>
    <row r="1475" s="324" customFormat="1"/>
    <row r="1476" s="324" customFormat="1"/>
    <row r="1477" s="324" customFormat="1"/>
    <row r="1478" s="324" customFormat="1"/>
    <row r="1479" s="324" customFormat="1"/>
    <row r="1480" s="324" customFormat="1"/>
    <row r="1481" s="324" customFormat="1"/>
    <row r="1482" s="324" customFormat="1"/>
    <row r="1483" s="324" customFormat="1"/>
    <row r="1484" s="324" customFormat="1"/>
    <row r="1485" s="324" customFormat="1"/>
    <row r="1486" s="324" customFormat="1"/>
    <row r="1487" s="324" customFormat="1"/>
    <row r="1488" s="324" customFormat="1"/>
    <row r="1489" s="324" customFormat="1"/>
    <row r="1490" s="324" customFormat="1"/>
    <row r="1491" s="324" customFormat="1"/>
    <row r="1492" s="324" customFormat="1"/>
    <row r="1493" s="324" customFormat="1"/>
    <row r="1494" s="324" customFormat="1"/>
  </sheetData>
  <autoFilter ref="A11:AY53" xr:uid="{040C7027-BAEE-4965-9A62-9F3346839A41}"/>
  <mergeCells count="2">
    <mergeCell ref="A2:L2"/>
    <mergeCell ref="B3:H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6905-F227-4816-94EF-BDCCBC0FACC4}">
  <dimension ref="A1:AEC1448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631" customWidth="1"/>
    <col min="2" max="2" width="25" style="631" customWidth="1"/>
    <col min="3" max="3" width="17.625" style="631" customWidth="1"/>
    <col min="4" max="6" width="11" style="631" customWidth="1"/>
    <col min="7" max="7" width="46.125" style="631" customWidth="1"/>
    <col min="8" max="8" width="31.25" style="631" customWidth="1"/>
    <col min="9" max="9" width="15.5" style="631" customWidth="1"/>
    <col min="10" max="10" width="31.25" style="632" customWidth="1"/>
    <col min="11" max="11" width="18.125" style="631" customWidth="1"/>
    <col min="12" max="13" width="23.375" style="631" customWidth="1"/>
    <col min="14" max="14" width="57.25" style="631" bestFit="1" customWidth="1"/>
    <col min="15" max="15" width="25.25" style="631" bestFit="1" customWidth="1"/>
    <col min="16" max="18" width="21" style="631" customWidth="1"/>
    <col min="19" max="19" width="19.375" style="631" bestFit="1" customWidth="1"/>
    <col min="20" max="20" width="35.625" style="631" customWidth="1"/>
    <col min="21" max="21" width="38" style="631" bestFit="1" customWidth="1"/>
    <col min="22" max="22" width="21" style="632" customWidth="1"/>
    <col min="23" max="23" width="30" style="631" bestFit="1" customWidth="1"/>
    <col min="24" max="24" width="24.875" style="631" bestFit="1" customWidth="1"/>
    <col min="25" max="25" width="17.625" style="631" customWidth="1"/>
    <col min="26" max="26" width="23" style="631" bestFit="1" customWidth="1"/>
    <col min="27" max="27" width="15.25" style="631" bestFit="1" customWidth="1"/>
    <col min="28" max="28" width="14.375" style="631" bestFit="1" customWidth="1"/>
    <col min="29" max="29" width="27.5" style="631" bestFit="1" customWidth="1"/>
    <col min="30" max="30" width="23.875" style="631" bestFit="1" customWidth="1"/>
    <col min="31" max="31" width="70" style="631" bestFit="1" customWidth="1"/>
    <col min="32" max="32" width="94.5" style="631" customWidth="1"/>
    <col min="33" max="33" width="20.25" style="631" bestFit="1" customWidth="1"/>
    <col min="34" max="34" width="53.75" style="631" bestFit="1" customWidth="1"/>
    <col min="35" max="35" width="74.75" style="631" customWidth="1"/>
    <col min="36" max="36" width="43" style="631" bestFit="1" customWidth="1"/>
    <col min="37" max="37" width="19.625" style="631" bestFit="1" customWidth="1"/>
    <col min="38" max="38" width="15.5" style="631" bestFit="1" customWidth="1"/>
    <col min="39" max="39" width="15.25" style="631" bestFit="1" customWidth="1"/>
    <col min="40" max="40" width="14.375" style="631" bestFit="1" customWidth="1"/>
    <col min="41" max="41" width="33.375" style="631" bestFit="1" customWidth="1"/>
    <col min="42" max="42" width="36.75" style="631" bestFit="1" customWidth="1"/>
    <col min="43" max="43" width="25.625" style="631" bestFit="1" customWidth="1"/>
    <col min="44" max="44" width="23.375" style="631" bestFit="1" customWidth="1"/>
    <col min="45" max="45" width="18.75" style="631" bestFit="1" customWidth="1"/>
    <col min="46" max="46" width="26.375" style="631" bestFit="1" customWidth="1"/>
    <col min="47" max="47" width="17.875" style="631" bestFit="1" customWidth="1"/>
    <col min="48" max="48" width="22.5" style="631" bestFit="1" customWidth="1"/>
    <col min="49" max="49" width="17.625" style="631" bestFit="1" customWidth="1"/>
    <col min="50" max="50" width="5.5" style="631" bestFit="1" customWidth="1"/>
    <col min="51" max="51" width="25.125" style="631" bestFit="1" customWidth="1"/>
    <col min="52" max="52" width="13.125" style="631" bestFit="1" customWidth="1"/>
    <col min="53" max="53" width="10.75" style="631" customWidth="1"/>
    <col min="54" max="54" width="19.875" style="574" bestFit="1" customWidth="1"/>
    <col min="55" max="452" width="99.625" style="574"/>
    <col min="453" max="16384" width="99.625" style="631"/>
  </cols>
  <sheetData>
    <row r="1" spans="1:452" s="574" customFormat="1" ht="60.75" customHeight="1">
      <c r="J1" s="562"/>
      <c r="V1" s="562"/>
    </row>
    <row r="2" spans="1:452" s="578" customFormat="1" ht="25.5" customHeight="1">
      <c r="A2" s="914" t="s">
        <v>3150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14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6"/>
      <c r="AH2" s="576"/>
      <c r="AI2" s="576"/>
      <c r="AJ2" s="576"/>
      <c r="AK2" s="577"/>
      <c r="AL2" s="577"/>
      <c r="AM2" s="577"/>
      <c r="AN2" s="577"/>
      <c r="AO2" s="577"/>
      <c r="AP2" s="577"/>
      <c r="AQ2" s="577"/>
      <c r="AR2" s="577"/>
      <c r="AS2" s="577"/>
      <c r="AT2" s="577"/>
      <c r="AU2" s="577"/>
      <c r="AV2" s="577"/>
      <c r="AW2" s="577"/>
      <c r="AX2" s="577"/>
      <c r="AY2" s="577"/>
      <c r="AZ2" s="577"/>
      <c r="BA2" s="577"/>
    </row>
    <row r="3" spans="1:452" s="574" customFormat="1" ht="21">
      <c r="A3" s="579"/>
      <c r="B3" s="915" t="s">
        <v>3114</v>
      </c>
      <c r="C3" s="915"/>
      <c r="D3" s="915"/>
      <c r="E3" s="915"/>
      <c r="F3" s="915"/>
      <c r="G3" s="915"/>
      <c r="H3" s="915"/>
      <c r="I3" s="580"/>
      <c r="J3" s="581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</row>
    <row r="4" spans="1:452" s="574" customFormat="1" ht="18.75">
      <c r="A4" s="579"/>
      <c r="B4" s="582"/>
      <c r="C4" s="579"/>
      <c r="J4" s="562"/>
      <c r="V4" s="562"/>
    </row>
    <row r="5" spans="1:452" s="574" customFormat="1" ht="18.75">
      <c r="A5" s="583"/>
      <c r="B5" s="582" t="s">
        <v>3115</v>
      </c>
      <c r="C5" s="584"/>
      <c r="D5" s="584"/>
      <c r="E5" s="584"/>
      <c r="F5" s="584"/>
      <c r="G5" s="584"/>
      <c r="H5" s="584"/>
      <c r="I5" s="584"/>
      <c r="J5" s="585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5"/>
    </row>
    <row r="6" spans="1:452" s="574" customFormat="1" ht="18.75">
      <c r="B6" s="586" t="s">
        <v>3116</v>
      </c>
      <c r="J6" s="562"/>
      <c r="V6" s="562"/>
    </row>
    <row r="7" spans="1:452" s="574" customFormat="1" ht="18.75">
      <c r="B7" s="586" t="s">
        <v>3142</v>
      </c>
      <c r="J7" s="562"/>
      <c r="V7" s="562"/>
    </row>
    <row r="8" spans="1:452" s="574" customFormat="1">
      <c r="J8" s="562"/>
      <c r="V8" s="562"/>
    </row>
    <row r="9" spans="1:452" s="574" customFormat="1" ht="18.75">
      <c r="B9" s="587" t="s">
        <v>3118</v>
      </c>
      <c r="J9" s="562"/>
      <c r="V9" s="562"/>
    </row>
    <row r="10" spans="1:452" s="574" customFormat="1" ht="15.75" thickBot="1">
      <c r="J10" s="562"/>
      <c r="V10" s="562"/>
    </row>
    <row r="11" spans="1:452" s="591" customFormat="1" ht="43.5" customHeight="1" thickBot="1">
      <c r="A11" s="588" t="s">
        <v>3119</v>
      </c>
      <c r="B11" s="588" t="s">
        <v>3120</v>
      </c>
      <c r="C11" s="502" t="s">
        <v>1546</v>
      </c>
      <c r="D11" s="341" t="s">
        <v>7</v>
      </c>
      <c r="E11" s="502" t="s">
        <v>8</v>
      </c>
      <c r="F11" s="502" t="s">
        <v>1549</v>
      </c>
      <c r="G11" s="589" t="s">
        <v>1559</v>
      </c>
      <c r="H11" s="502" t="s">
        <v>1548</v>
      </c>
      <c r="I11" s="502" t="s">
        <v>6</v>
      </c>
      <c r="J11" s="588" t="s">
        <v>3121</v>
      </c>
      <c r="K11" s="502" t="s">
        <v>3122</v>
      </c>
      <c r="L11" s="503" t="s">
        <v>1569</v>
      </c>
      <c r="M11" s="504" t="s">
        <v>1566</v>
      </c>
      <c r="N11" s="345" t="s">
        <v>1588</v>
      </c>
      <c r="O11" s="345" t="s">
        <v>1589</v>
      </c>
      <c r="P11" s="502" t="s">
        <v>1963</v>
      </c>
      <c r="Q11" s="502" t="s">
        <v>1964</v>
      </c>
      <c r="R11" s="502" t="s">
        <v>1548</v>
      </c>
      <c r="S11" s="502" t="s">
        <v>2221</v>
      </c>
      <c r="T11" s="502" t="s">
        <v>2375</v>
      </c>
      <c r="U11" s="502" t="s">
        <v>1968</v>
      </c>
      <c r="V11" s="502" t="s">
        <v>1550</v>
      </c>
      <c r="W11" s="502" t="s">
        <v>2224</v>
      </c>
      <c r="X11" s="502" t="s">
        <v>1970</v>
      </c>
      <c r="Y11" s="502" t="s">
        <v>1551</v>
      </c>
      <c r="Z11" s="502" t="s">
        <v>2225</v>
      </c>
      <c r="AA11" s="502" t="s">
        <v>2226</v>
      </c>
      <c r="AB11" s="502" t="s">
        <v>2227</v>
      </c>
      <c r="AC11" s="505" t="s">
        <v>1552</v>
      </c>
      <c r="AD11" s="502" t="s">
        <v>1559</v>
      </c>
      <c r="AE11" s="502" t="s">
        <v>1560</v>
      </c>
      <c r="AF11" s="502" t="s">
        <v>1972</v>
      </c>
      <c r="AG11" s="502" t="s">
        <v>1563</v>
      </c>
      <c r="AH11" s="502" t="s">
        <v>1564</v>
      </c>
      <c r="AI11" s="502" t="s">
        <v>1565</v>
      </c>
      <c r="AJ11" s="590" t="s">
        <v>2376</v>
      </c>
      <c r="AK11" s="590" t="s">
        <v>2377</v>
      </c>
      <c r="AL11" s="590" t="s">
        <v>2378</v>
      </c>
      <c r="AM11" s="590" t="s">
        <v>2379</v>
      </c>
      <c r="AN11" s="590" t="s">
        <v>2380</v>
      </c>
      <c r="AO11" s="590" t="s">
        <v>2381</v>
      </c>
      <c r="AP11" s="590" t="s">
        <v>2382</v>
      </c>
      <c r="AQ11" s="590" t="s">
        <v>2383</v>
      </c>
      <c r="AR11" s="502" t="s">
        <v>2384</v>
      </c>
      <c r="AS11" s="502" t="s">
        <v>2385</v>
      </c>
      <c r="AT11" s="502" t="s">
        <v>2386</v>
      </c>
      <c r="AU11" s="502" t="s">
        <v>2387</v>
      </c>
      <c r="AV11" s="502" t="s">
        <v>2388</v>
      </c>
      <c r="AW11" s="502" t="s">
        <v>2389</v>
      </c>
      <c r="AX11" s="502" t="s">
        <v>2390</v>
      </c>
      <c r="AY11" s="502" t="s">
        <v>2391</v>
      </c>
      <c r="AZ11" s="502" t="s">
        <v>2392</v>
      </c>
      <c r="BA11" s="502" t="s">
        <v>2393</v>
      </c>
      <c r="BB11" s="502" t="s">
        <v>1976</v>
      </c>
      <c r="BC11" s="581"/>
      <c r="BD11" s="581"/>
      <c r="BE11" s="581"/>
      <c r="BF11" s="581"/>
      <c r="BG11" s="581"/>
      <c r="BH11" s="581"/>
      <c r="BI11" s="581"/>
      <c r="BJ11" s="581"/>
      <c r="BK11" s="581"/>
      <c r="BL11" s="581"/>
      <c r="BM11" s="581"/>
      <c r="BN11" s="581"/>
      <c r="BO11" s="581"/>
      <c r="BP11" s="581"/>
      <c r="BQ11" s="581"/>
      <c r="BR11" s="581"/>
      <c r="BS11" s="581"/>
      <c r="BT11" s="581"/>
      <c r="BU11" s="581"/>
      <c r="BV11" s="581"/>
      <c r="BW11" s="581"/>
      <c r="BX11" s="581"/>
      <c r="BY11" s="581"/>
      <c r="BZ11" s="581"/>
      <c r="CA11" s="581"/>
      <c r="CB11" s="581"/>
      <c r="CC11" s="581"/>
      <c r="CD11" s="581"/>
      <c r="CE11" s="581"/>
      <c r="CF11" s="581"/>
      <c r="CG11" s="581"/>
      <c r="CH11" s="581"/>
      <c r="CI11" s="581"/>
      <c r="CJ11" s="581"/>
      <c r="CK11" s="581"/>
      <c r="CL11" s="581"/>
      <c r="CM11" s="581"/>
      <c r="CN11" s="581"/>
      <c r="CO11" s="581"/>
      <c r="CP11" s="581"/>
      <c r="CQ11" s="581"/>
      <c r="CR11" s="581"/>
      <c r="CS11" s="581"/>
      <c r="CT11" s="581"/>
      <c r="CU11" s="581"/>
      <c r="CV11" s="581"/>
      <c r="CW11" s="581"/>
      <c r="CX11" s="581"/>
      <c r="CY11" s="581"/>
      <c r="CZ11" s="581"/>
      <c r="DA11" s="581"/>
      <c r="DB11" s="581"/>
      <c r="DC11" s="581"/>
      <c r="DD11" s="581"/>
      <c r="DE11" s="581"/>
      <c r="DF11" s="581"/>
      <c r="DG11" s="581"/>
      <c r="DH11" s="581"/>
      <c r="DI11" s="581"/>
      <c r="DJ11" s="581"/>
      <c r="DK11" s="581"/>
      <c r="DL11" s="581"/>
      <c r="DM11" s="581"/>
      <c r="DN11" s="581"/>
      <c r="DO11" s="581"/>
      <c r="DP11" s="581"/>
      <c r="DQ11" s="581"/>
      <c r="DR11" s="581"/>
      <c r="DS11" s="581"/>
      <c r="DT11" s="581"/>
      <c r="DU11" s="581"/>
      <c r="DV11" s="581"/>
      <c r="DW11" s="581"/>
      <c r="DX11" s="581"/>
      <c r="DY11" s="581"/>
      <c r="DZ11" s="581"/>
      <c r="EA11" s="581"/>
      <c r="EB11" s="581"/>
      <c r="EC11" s="581"/>
      <c r="ED11" s="581"/>
      <c r="EE11" s="581"/>
      <c r="EF11" s="581"/>
      <c r="EG11" s="581"/>
      <c r="EH11" s="581"/>
      <c r="EI11" s="581"/>
      <c r="EJ11" s="581"/>
      <c r="EK11" s="581"/>
      <c r="EL11" s="581"/>
      <c r="EM11" s="581"/>
      <c r="EN11" s="581"/>
      <c r="EO11" s="581"/>
      <c r="EP11" s="581"/>
      <c r="EQ11" s="581"/>
      <c r="ER11" s="581"/>
      <c r="ES11" s="581"/>
      <c r="ET11" s="581"/>
      <c r="EU11" s="581"/>
      <c r="EV11" s="581"/>
      <c r="EW11" s="581"/>
      <c r="EX11" s="581"/>
      <c r="EY11" s="581"/>
      <c r="EZ11" s="581"/>
      <c r="FA11" s="581"/>
      <c r="FB11" s="581"/>
      <c r="FC11" s="581"/>
      <c r="FD11" s="581"/>
      <c r="FE11" s="581"/>
      <c r="FF11" s="581"/>
      <c r="FG11" s="581"/>
      <c r="FH11" s="581"/>
      <c r="FI11" s="581"/>
      <c r="FJ11" s="581"/>
      <c r="FK11" s="581"/>
      <c r="FL11" s="581"/>
      <c r="FM11" s="581"/>
      <c r="FN11" s="581"/>
      <c r="FO11" s="581"/>
      <c r="FP11" s="581"/>
      <c r="FQ11" s="581"/>
      <c r="FR11" s="581"/>
      <c r="FS11" s="581"/>
      <c r="FT11" s="581"/>
      <c r="FU11" s="581"/>
      <c r="FV11" s="581"/>
      <c r="FW11" s="581"/>
      <c r="FX11" s="581"/>
      <c r="FY11" s="581"/>
      <c r="FZ11" s="581"/>
      <c r="GA11" s="581"/>
      <c r="GB11" s="581"/>
      <c r="GC11" s="581"/>
      <c r="GD11" s="581"/>
      <c r="GE11" s="581"/>
      <c r="GF11" s="581"/>
      <c r="GG11" s="581"/>
      <c r="GH11" s="581"/>
      <c r="GI11" s="581"/>
      <c r="GJ11" s="581"/>
      <c r="GK11" s="581"/>
      <c r="GL11" s="581"/>
      <c r="GM11" s="581"/>
      <c r="GN11" s="581"/>
      <c r="GO11" s="581"/>
      <c r="GP11" s="581"/>
      <c r="GQ11" s="581"/>
      <c r="GR11" s="581"/>
      <c r="GS11" s="581"/>
      <c r="GT11" s="581"/>
      <c r="GU11" s="581"/>
      <c r="GV11" s="581"/>
      <c r="GW11" s="581"/>
      <c r="GX11" s="581"/>
      <c r="GY11" s="581"/>
      <c r="GZ11" s="581"/>
      <c r="HA11" s="581"/>
      <c r="HB11" s="581"/>
      <c r="HC11" s="581"/>
      <c r="HD11" s="581"/>
      <c r="HE11" s="581"/>
      <c r="HF11" s="581"/>
      <c r="HG11" s="581"/>
      <c r="HH11" s="581"/>
      <c r="HI11" s="581"/>
      <c r="HJ11" s="581"/>
      <c r="HK11" s="581"/>
      <c r="HL11" s="581"/>
      <c r="HM11" s="581"/>
      <c r="HN11" s="581"/>
      <c r="HO11" s="581"/>
      <c r="HP11" s="581"/>
      <c r="HQ11" s="581"/>
      <c r="HR11" s="581"/>
      <c r="HS11" s="581"/>
      <c r="HT11" s="581"/>
      <c r="HU11" s="581"/>
      <c r="HV11" s="581"/>
      <c r="HW11" s="581"/>
      <c r="HX11" s="581"/>
      <c r="HY11" s="581"/>
      <c r="HZ11" s="581"/>
      <c r="IA11" s="581"/>
      <c r="IB11" s="581"/>
      <c r="IC11" s="581"/>
      <c r="ID11" s="581"/>
      <c r="IE11" s="581"/>
      <c r="IF11" s="581"/>
      <c r="IG11" s="581"/>
      <c r="IH11" s="581"/>
      <c r="II11" s="581"/>
      <c r="IJ11" s="581"/>
      <c r="IK11" s="581"/>
      <c r="IL11" s="581"/>
      <c r="IM11" s="581"/>
      <c r="IN11" s="581"/>
      <c r="IO11" s="581"/>
      <c r="IP11" s="581"/>
      <c r="IQ11" s="581"/>
      <c r="IR11" s="581"/>
      <c r="IS11" s="581"/>
      <c r="IT11" s="581"/>
      <c r="IU11" s="581"/>
      <c r="IV11" s="581"/>
      <c r="IW11" s="581"/>
      <c r="IX11" s="581"/>
      <c r="IY11" s="581"/>
      <c r="IZ11" s="581"/>
      <c r="JA11" s="581"/>
      <c r="JB11" s="581"/>
      <c r="JC11" s="581"/>
      <c r="JD11" s="581"/>
      <c r="JE11" s="581"/>
      <c r="JF11" s="581"/>
      <c r="JG11" s="581"/>
      <c r="JH11" s="581"/>
      <c r="JI11" s="581"/>
      <c r="JJ11" s="581"/>
      <c r="JK11" s="581"/>
      <c r="JL11" s="581"/>
      <c r="JM11" s="581"/>
      <c r="JN11" s="581"/>
      <c r="JO11" s="581"/>
      <c r="JP11" s="581"/>
      <c r="JQ11" s="581"/>
      <c r="JR11" s="581"/>
      <c r="JS11" s="581"/>
      <c r="JT11" s="581"/>
      <c r="JU11" s="581"/>
      <c r="JV11" s="581"/>
      <c r="JW11" s="581"/>
      <c r="JX11" s="581"/>
      <c r="JY11" s="581"/>
      <c r="JZ11" s="581"/>
      <c r="KA11" s="581"/>
      <c r="KB11" s="581"/>
      <c r="KC11" s="581"/>
      <c r="KD11" s="581"/>
      <c r="KE11" s="581"/>
      <c r="KF11" s="581"/>
      <c r="KG11" s="581"/>
      <c r="KH11" s="581"/>
      <c r="KI11" s="581"/>
      <c r="KJ11" s="581"/>
      <c r="KK11" s="581"/>
      <c r="KL11" s="581"/>
      <c r="KM11" s="581"/>
      <c r="KN11" s="581"/>
      <c r="KO11" s="581"/>
      <c r="KP11" s="581"/>
      <c r="KQ11" s="581"/>
      <c r="KR11" s="581"/>
      <c r="KS11" s="581"/>
      <c r="KT11" s="581"/>
      <c r="KU11" s="581"/>
      <c r="KV11" s="581"/>
      <c r="KW11" s="581"/>
      <c r="KX11" s="581"/>
      <c r="KY11" s="581"/>
      <c r="KZ11" s="581"/>
      <c r="LA11" s="581"/>
      <c r="LB11" s="581"/>
      <c r="LC11" s="581"/>
      <c r="LD11" s="581"/>
      <c r="LE11" s="581"/>
      <c r="LF11" s="581"/>
      <c r="LG11" s="581"/>
      <c r="LH11" s="581"/>
      <c r="LI11" s="581"/>
      <c r="LJ11" s="581"/>
      <c r="LK11" s="581"/>
      <c r="LL11" s="581"/>
      <c r="LM11" s="581"/>
      <c r="LN11" s="581"/>
      <c r="LO11" s="581"/>
      <c r="LP11" s="581"/>
      <c r="LQ11" s="581"/>
      <c r="LR11" s="581"/>
      <c r="LS11" s="581"/>
      <c r="LT11" s="581"/>
      <c r="LU11" s="581"/>
      <c r="LV11" s="581"/>
      <c r="LW11" s="581"/>
      <c r="LX11" s="581"/>
      <c r="LY11" s="581"/>
      <c r="LZ11" s="581"/>
      <c r="MA11" s="581"/>
      <c r="MB11" s="581"/>
      <c r="MC11" s="581"/>
      <c r="MD11" s="581"/>
      <c r="ME11" s="581"/>
      <c r="MF11" s="581"/>
      <c r="MG11" s="581"/>
      <c r="MH11" s="581"/>
      <c r="MI11" s="581"/>
      <c r="MJ11" s="581"/>
      <c r="MK11" s="581"/>
      <c r="ML11" s="581"/>
      <c r="MM11" s="581"/>
      <c r="MN11" s="581"/>
      <c r="MO11" s="581"/>
      <c r="MP11" s="581"/>
      <c r="MQ11" s="581"/>
      <c r="MR11" s="581"/>
      <c r="MS11" s="581"/>
      <c r="MT11" s="581"/>
      <c r="MU11" s="581"/>
      <c r="MV11" s="581"/>
      <c r="MW11" s="581"/>
      <c r="MX11" s="581"/>
      <c r="MY11" s="581"/>
      <c r="MZ11" s="581"/>
      <c r="NA11" s="581"/>
      <c r="NB11" s="581"/>
      <c r="NC11" s="581"/>
      <c r="ND11" s="581"/>
      <c r="NE11" s="581"/>
      <c r="NF11" s="581"/>
      <c r="NG11" s="581"/>
      <c r="NH11" s="581"/>
      <c r="NI11" s="581"/>
      <c r="NJ11" s="581"/>
      <c r="NK11" s="581"/>
      <c r="NL11" s="581"/>
      <c r="NM11" s="581"/>
      <c r="NN11" s="581"/>
      <c r="NO11" s="581"/>
      <c r="NP11" s="581"/>
      <c r="NQ11" s="581"/>
      <c r="NR11" s="581"/>
      <c r="NS11" s="581"/>
      <c r="NT11" s="581"/>
      <c r="NU11" s="581"/>
      <c r="NV11" s="581"/>
      <c r="NW11" s="581"/>
      <c r="NX11" s="581"/>
      <c r="NY11" s="581"/>
      <c r="NZ11" s="581"/>
      <c r="OA11" s="581"/>
      <c r="OB11" s="581"/>
      <c r="OC11" s="581"/>
      <c r="OD11" s="581"/>
      <c r="OE11" s="581"/>
      <c r="OF11" s="581"/>
      <c r="OG11" s="581"/>
      <c r="OH11" s="581"/>
      <c r="OI11" s="581"/>
      <c r="OJ11" s="581"/>
      <c r="OK11" s="581"/>
      <c r="OL11" s="581"/>
      <c r="OM11" s="581"/>
      <c r="ON11" s="581"/>
      <c r="OO11" s="581"/>
      <c r="OP11" s="581"/>
      <c r="OQ11" s="581"/>
      <c r="OR11" s="581"/>
      <c r="OS11" s="581"/>
      <c r="OT11" s="581"/>
      <c r="OU11" s="581"/>
      <c r="OV11" s="581"/>
      <c r="OW11" s="581"/>
      <c r="OX11" s="581"/>
      <c r="OY11" s="581"/>
      <c r="OZ11" s="581"/>
      <c r="PA11" s="581"/>
      <c r="PB11" s="581"/>
      <c r="PC11" s="581"/>
      <c r="PD11" s="581"/>
      <c r="PE11" s="581"/>
      <c r="PF11" s="581"/>
      <c r="PG11" s="581"/>
      <c r="PH11" s="581"/>
      <c r="PI11" s="581"/>
      <c r="PJ11" s="581"/>
      <c r="PK11" s="581"/>
      <c r="PL11" s="581"/>
      <c r="PM11" s="581"/>
      <c r="PN11" s="581"/>
      <c r="PO11" s="581"/>
      <c r="PP11" s="581"/>
      <c r="PQ11" s="581"/>
      <c r="PR11" s="581"/>
      <c r="PS11" s="581"/>
      <c r="PT11" s="581"/>
      <c r="PU11" s="581"/>
      <c r="PV11" s="581"/>
      <c r="PW11" s="581"/>
      <c r="PX11" s="581"/>
      <c r="PY11" s="581"/>
      <c r="PZ11" s="581"/>
      <c r="QA11" s="581"/>
      <c r="QB11" s="581"/>
      <c r="QC11" s="581"/>
      <c r="QD11" s="581"/>
      <c r="QE11" s="581"/>
      <c r="QF11" s="581"/>
      <c r="QG11" s="581"/>
      <c r="QH11" s="581"/>
      <c r="QI11" s="581"/>
      <c r="QJ11" s="581"/>
    </row>
    <row r="12" spans="1:452" s="562" customFormat="1" ht="43.5" customHeight="1" thickBot="1">
      <c r="A12" s="592" t="s">
        <v>3134</v>
      </c>
      <c r="B12" s="550" t="s">
        <v>2405</v>
      </c>
      <c r="C12" s="551" t="s">
        <v>2406</v>
      </c>
      <c r="D12" s="552">
        <v>75</v>
      </c>
      <c r="E12" s="551" t="s">
        <v>737</v>
      </c>
      <c r="F12" s="551" t="s">
        <v>45</v>
      </c>
      <c r="G12" s="551"/>
      <c r="H12" s="551" t="s">
        <v>1592</v>
      </c>
      <c r="I12" s="551" t="s">
        <v>1575</v>
      </c>
      <c r="J12" s="552" t="s">
        <v>1905</v>
      </c>
      <c r="K12" s="552" t="s">
        <v>1618</v>
      </c>
      <c r="L12" s="552" t="s">
        <v>22</v>
      </c>
      <c r="M12" s="551" t="s">
        <v>22</v>
      </c>
      <c r="N12" s="552" t="s">
        <v>1607</v>
      </c>
      <c r="O12" s="552" t="s">
        <v>1608</v>
      </c>
      <c r="P12" s="552" t="s">
        <v>1707</v>
      </c>
      <c r="Q12" s="552"/>
      <c r="R12" s="552"/>
      <c r="S12" s="552"/>
      <c r="T12" s="551" t="s">
        <v>2407</v>
      </c>
      <c r="U12" s="551" t="s">
        <v>2408</v>
      </c>
      <c r="V12" s="551"/>
      <c r="W12" s="552"/>
      <c r="X12" s="551"/>
      <c r="Y12" s="551"/>
      <c r="Z12" s="552">
        <v>2</v>
      </c>
      <c r="AA12" s="552">
        <v>0</v>
      </c>
      <c r="AB12" s="553">
        <v>0</v>
      </c>
      <c r="AC12" s="553"/>
      <c r="AD12" s="551"/>
      <c r="AE12" s="551"/>
      <c r="AF12" s="551" t="s">
        <v>2409</v>
      </c>
      <c r="AG12" s="551"/>
      <c r="AH12" s="551"/>
      <c r="AI12" s="551"/>
      <c r="AJ12" s="551">
        <v>4.0999999999999996</v>
      </c>
      <c r="AK12" s="551">
        <v>150000</v>
      </c>
      <c r="AL12" s="551">
        <v>307</v>
      </c>
      <c r="AM12" s="551">
        <v>258</v>
      </c>
      <c r="AN12" s="551">
        <v>303</v>
      </c>
      <c r="AO12" s="551">
        <v>85</v>
      </c>
      <c r="AP12" s="552" t="s">
        <v>2410</v>
      </c>
      <c r="AQ12" s="551" t="s">
        <v>2411</v>
      </c>
      <c r="AR12" s="551"/>
      <c r="AS12" s="551"/>
      <c r="AT12" s="551"/>
      <c r="AU12" s="551"/>
      <c r="AV12" s="551"/>
      <c r="AW12" s="551"/>
      <c r="AX12" s="551"/>
      <c r="AY12" s="551"/>
      <c r="AZ12" s="552"/>
      <c r="BA12" s="552"/>
      <c r="BB12" s="593"/>
    </row>
    <row r="13" spans="1:452" s="562" customFormat="1" ht="43.5" customHeight="1" thickBot="1">
      <c r="A13" s="592" t="s">
        <v>3134</v>
      </c>
      <c r="B13" s="555" t="s">
        <v>2412</v>
      </c>
      <c r="C13" s="556" t="s">
        <v>2406</v>
      </c>
      <c r="D13" s="557">
        <v>71</v>
      </c>
      <c r="E13" s="556" t="s">
        <v>737</v>
      </c>
      <c r="F13" s="556" t="s">
        <v>45</v>
      </c>
      <c r="G13" s="556"/>
      <c r="H13" s="556" t="s">
        <v>1592</v>
      </c>
      <c r="I13" s="556" t="s">
        <v>1575</v>
      </c>
      <c r="J13" s="557" t="s">
        <v>3151</v>
      </c>
      <c r="K13" s="557" t="s">
        <v>1618</v>
      </c>
      <c r="L13" s="557" t="s">
        <v>22</v>
      </c>
      <c r="M13" s="556" t="s">
        <v>22</v>
      </c>
      <c r="N13" s="557" t="s">
        <v>1607</v>
      </c>
      <c r="O13" s="557" t="s">
        <v>1608</v>
      </c>
      <c r="P13" s="557" t="s">
        <v>1707</v>
      </c>
      <c r="Q13" s="557"/>
      <c r="R13" s="557"/>
      <c r="S13" s="557"/>
      <c r="T13" s="556" t="s">
        <v>2413</v>
      </c>
      <c r="U13" s="556" t="s">
        <v>2408</v>
      </c>
      <c r="V13" s="556"/>
      <c r="W13" s="557"/>
      <c r="X13" s="556"/>
      <c r="Y13" s="556"/>
      <c r="Z13" s="557">
        <v>2</v>
      </c>
      <c r="AA13" s="557" t="s">
        <v>2243</v>
      </c>
      <c r="AB13" s="557">
        <v>0</v>
      </c>
      <c r="AC13" s="557"/>
      <c r="AD13" s="556"/>
      <c r="AE13" s="556" t="s">
        <v>2414</v>
      </c>
      <c r="AF13" s="556" t="s">
        <v>2415</v>
      </c>
      <c r="AG13" s="556"/>
      <c r="AH13" s="556"/>
      <c r="AI13" s="556" t="s">
        <v>2416</v>
      </c>
      <c r="AJ13" s="556">
        <v>5.16</v>
      </c>
      <c r="AK13" s="556">
        <v>212</v>
      </c>
      <c r="AL13" s="556">
        <v>39</v>
      </c>
      <c r="AM13" s="556">
        <v>67</v>
      </c>
      <c r="AN13" s="556">
        <v>173</v>
      </c>
      <c r="AO13" s="556">
        <v>73</v>
      </c>
      <c r="AP13" s="557" t="s">
        <v>2417</v>
      </c>
      <c r="AQ13" s="556" t="s">
        <v>1994</v>
      </c>
      <c r="AR13" s="556" t="s">
        <v>2418</v>
      </c>
      <c r="AS13" s="556">
        <v>0.92</v>
      </c>
      <c r="AT13" s="556"/>
      <c r="AU13" s="556">
        <v>0.37</v>
      </c>
      <c r="AV13" s="556">
        <v>0.08</v>
      </c>
      <c r="AW13" s="556" t="s">
        <v>2419</v>
      </c>
      <c r="AX13" s="556" t="s">
        <v>2420</v>
      </c>
      <c r="AY13" s="556" t="s">
        <v>1994</v>
      </c>
      <c r="AZ13" s="557" t="s">
        <v>1994</v>
      </c>
      <c r="BA13" s="557"/>
      <c r="BB13" s="594"/>
    </row>
    <row r="14" spans="1:452" s="562" customFormat="1" ht="43.5" customHeight="1" thickBot="1">
      <c r="A14" s="592" t="s">
        <v>3134</v>
      </c>
      <c r="B14" s="595" t="s">
        <v>2423</v>
      </c>
      <c r="C14" s="551" t="s">
        <v>2406</v>
      </c>
      <c r="D14" s="552">
        <v>36</v>
      </c>
      <c r="E14" s="551" t="s">
        <v>726</v>
      </c>
      <c r="F14" s="551" t="s">
        <v>45</v>
      </c>
      <c r="G14" s="551"/>
      <c r="H14" s="551" t="s">
        <v>1592</v>
      </c>
      <c r="I14" s="551" t="s">
        <v>1575</v>
      </c>
      <c r="J14" s="552" t="s">
        <v>1662</v>
      </c>
      <c r="K14" s="552" t="s">
        <v>1618</v>
      </c>
      <c r="L14" s="552" t="s">
        <v>22</v>
      </c>
      <c r="M14" s="551" t="s">
        <v>22</v>
      </c>
      <c r="N14" s="552" t="s">
        <v>1607</v>
      </c>
      <c r="O14" s="552" t="s">
        <v>1608</v>
      </c>
      <c r="P14" s="552" t="s">
        <v>1707</v>
      </c>
      <c r="Q14" s="552"/>
      <c r="R14" s="552"/>
      <c r="S14" s="552"/>
      <c r="T14" s="551" t="s">
        <v>2424</v>
      </c>
      <c r="U14" s="551"/>
      <c r="V14" s="551"/>
      <c r="W14" s="552"/>
      <c r="X14" s="551"/>
      <c r="Y14" s="551"/>
      <c r="Z14" s="552"/>
      <c r="AA14" s="552"/>
      <c r="AB14" s="553"/>
      <c r="AC14" s="553"/>
      <c r="AD14" s="551"/>
      <c r="AE14" s="551"/>
      <c r="AF14" s="551" t="s">
        <v>2425</v>
      </c>
      <c r="AG14" s="551"/>
      <c r="AH14" s="552"/>
      <c r="AI14" s="552" t="s">
        <v>2421</v>
      </c>
      <c r="AJ14" s="551">
        <v>2.7</v>
      </c>
      <c r="AK14" s="551">
        <v>369</v>
      </c>
      <c r="AL14" s="551">
        <v>19</v>
      </c>
      <c r="AM14" s="551">
        <v>13</v>
      </c>
      <c r="AN14" s="551">
        <v>66</v>
      </c>
      <c r="AO14" s="551">
        <v>37</v>
      </c>
      <c r="AP14" s="552" t="s">
        <v>2426</v>
      </c>
      <c r="AQ14" s="551" t="s">
        <v>1994</v>
      </c>
      <c r="AR14" s="551"/>
      <c r="AS14" s="551"/>
      <c r="AT14" s="551"/>
      <c r="AU14" s="551"/>
      <c r="AV14" s="551"/>
      <c r="AW14" s="551"/>
      <c r="AX14" s="551"/>
      <c r="AY14" s="551"/>
      <c r="AZ14" s="552"/>
      <c r="BA14" s="552"/>
      <c r="BB14" s="593"/>
    </row>
    <row r="15" spans="1:452" s="562" customFormat="1" ht="43.5" customHeight="1" thickBot="1">
      <c r="A15" s="596" t="s">
        <v>3134</v>
      </c>
      <c r="B15" s="555" t="s">
        <v>2429</v>
      </c>
      <c r="C15" s="556" t="s">
        <v>2406</v>
      </c>
      <c r="D15" s="557">
        <v>67</v>
      </c>
      <c r="E15" s="556" t="s">
        <v>737</v>
      </c>
      <c r="F15" s="556" t="s">
        <v>45</v>
      </c>
      <c r="G15" s="556"/>
      <c r="H15" s="556" t="s">
        <v>1592</v>
      </c>
      <c r="I15" s="556" t="s">
        <v>1575</v>
      </c>
      <c r="J15" s="557" t="s">
        <v>1662</v>
      </c>
      <c r="K15" s="557"/>
      <c r="L15" s="557" t="s">
        <v>2435</v>
      </c>
      <c r="M15" s="556" t="s">
        <v>2435</v>
      </c>
      <c r="N15" s="557" t="s">
        <v>1607</v>
      </c>
      <c r="O15" s="557" t="s">
        <v>1608</v>
      </c>
      <c r="P15" s="557" t="s">
        <v>1707</v>
      </c>
      <c r="Q15" s="557" t="s">
        <v>2430</v>
      </c>
      <c r="R15" s="557"/>
      <c r="S15" s="557"/>
      <c r="T15" s="556" t="s">
        <v>2431</v>
      </c>
      <c r="U15" s="556"/>
      <c r="V15" s="556"/>
      <c r="W15" s="557"/>
      <c r="X15" s="556"/>
      <c r="Y15" s="556"/>
      <c r="Z15" s="557"/>
      <c r="AA15" s="557"/>
      <c r="AB15" s="559"/>
      <c r="AC15" s="559"/>
      <c r="AD15" s="556"/>
      <c r="AE15" s="556" t="s">
        <v>2432</v>
      </c>
      <c r="AF15" s="556" t="s">
        <v>2433</v>
      </c>
      <c r="AG15" s="556" t="s">
        <v>1994</v>
      </c>
      <c r="AH15" s="556"/>
      <c r="AI15" s="556" t="s">
        <v>2434</v>
      </c>
      <c r="AJ15" s="556">
        <v>7.29</v>
      </c>
      <c r="AK15" s="556">
        <v>128</v>
      </c>
      <c r="AL15" s="556">
        <v>48</v>
      </c>
      <c r="AM15" s="556">
        <v>56</v>
      </c>
      <c r="AN15" s="556">
        <v>112</v>
      </c>
      <c r="AO15" s="556"/>
      <c r="AP15" s="557"/>
      <c r="AQ15" s="556"/>
      <c r="AR15" s="556" t="s">
        <v>2418</v>
      </c>
      <c r="AS15" s="556">
        <v>0.83</v>
      </c>
      <c r="AT15" s="556"/>
      <c r="AU15" s="556">
        <v>35.9</v>
      </c>
      <c r="AV15" s="556">
        <v>7.5</v>
      </c>
      <c r="AW15" s="556"/>
      <c r="AX15" s="556"/>
      <c r="AY15" s="556"/>
      <c r="AZ15" s="557"/>
      <c r="BA15" s="557" t="s">
        <v>1994</v>
      </c>
      <c r="BB15" s="594"/>
    </row>
    <row r="16" spans="1:452" s="562" customFormat="1" ht="43.5" customHeight="1" thickBot="1">
      <c r="A16" s="592" t="s">
        <v>3134</v>
      </c>
      <c r="B16" s="550" t="s">
        <v>2436</v>
      </c>
      <c r="C16" s="551" t="s">
        <v>2406</v>
      </c>
      <c r="D16" s="552">
        <v>84</v>
      </c>
      <c r="E16" s="551" t="s">
        <v>737</v>
      </c>
      <c r="F16" s="551" t="s">
        <v>69</v>
      </c>
      <c r="G16" s="551"/>
      <c r="H16" s="551" t="s">
        <v>1592</v>
      </c>
      <c r="I16" s="551" t="s">
        <v>1575</v>
      </c>
      <c r="J16" s="552" t="s">
        <v>1749</v>
      </c>
      <c r="K16" s="552" t="s">
        <v>1618</v>
      </c>
      <c r="L16" s="552" t="s">
        <v>22</v>
      </c>
      <c r="M16" s="551" t="s">
        <v>22</v>
      </c>
      <c r="N16" s="552" t="s">
        <v>1607</v>
      </c>
      <c r="O16" s="552" t="s">
        <v>1608</v>
      </c>
      <c r="P16" s="552"/>
      <c r="Q16" s="552"/>
      <c r="R16" s="552"/>
      <c r="S16" s="552"/>
      <c r="T16" s="551" t="s">
        <v>2431</v>
      </c>
      <c r="U16" s="551" t="s">
        <v>2408</v>
      </c>
      <c r="V16" s="551"/>
      <c r="W16" s="552"/>
      <c r="X16" s="551"/>
      <c r="Y16" s="551"/>
      <c r="Z16" s="552"/>
      <c r="AA16" s="552"/>
      <c r="AB16" s="553"/>
      <c r="AC16" s="553"/>
      <c r="AD16" s="551"/>
      <c r="AE16" s="551"/>
      <c r="AF16" s="551" t="s">
        <v>2437</v>
      </c>
      <c r="AG16" s="551"/>
      <c r="AH16" s="552"/>
      <c r="AI16" s="551" t="s">
        <v>2438</v>
      </c>
      <c r="AJ16" s="551">
        <v>1.8</v>
      </c>
      <c r="AK16" s="551">
        <v>206000</v>
      </c>
      <c r="AL16" s="551">
        <v>37</v>
      </c>
      <c r="AM16" s="551">
        <v>30</v>
      </c>
      <c r="AN16" s="551">
        <v>34</v>
      </c>
      <c r="AO16" s="551">
        <v>99</v>
      </c>
      <c r="AP16" s="552" t="s">
        <v>2439</v>
      </c>
      <c r="AQ16" s="551" t="s">
        <v>2440</v>
      </c>
      <c r="AR16" s="551" t="s">
        <v>2418</v>
      </c>
      <c r="AS16" s="551">
        <v>0.85</v>
      </c>
      <c r="AT16" s="551">
        <v>1.03</v>
      </c>
      <c r="AU16" s="551">
        <v>42</v>
      </c>
      <c r="AV16" s="551">
        <v>9</v>
      </c>
      <c r="AW16" s="551" t="s">
        <v>2419</v>
      </c>
      <c r="AX16" s="551">
        <v>1.1200000000000001</v>
      </c>
      <c r="AY16" s="551" t="s">
        <v>1994</v>
      </c>
      <c r="AZ16" s="552" t="s">
        <v>1994</v>
      </c>
      <c r="BA16" s="552" t="s">
        <v>1994</v>
      </c>
      <c r="BB16" s="593"/>
    </row>
    <row r="17" spans="1:809" s="562" customFormat="1" ht="43.5" customHeight="1" thickBot="1">
      <c r="A17" s="592" t="s">
        <v>3134</v>
      </c>
      <c r="B17" s="555" t="s">
        <v>2445</v>
      </c>
      <c r="C17" s="556" t="s">
        <v>2406</v>
      </c>
      <c r="D17" s="557">
        <v>75</v>
      </c>
      <c r="E17" s="556" t="s">
        <v>737</v>
      </c>
      <c r="F17" s="556" t="s">
        <v>45</v>
      </c>
      <c r="G17" s="556"/>
      <c r="H17" s="556" t="s">
        <v>1592</v>
      </c>
      <c r="I17" s="556" t="s">
        <v>1575</v>
      </c>
      <c r="J17" s="557" t="s">
        <v>1617</v>
      </c>
      <c r="K17" s="557" t="s">
        <v>1618</v>
      </c>
      <c r="L17" s="557" t="s">
        <v>22</v>
      </c>
      <c r="M17" s="556" t="s">
        <v>22</v>
      </c>
      <c r="N17" s="557" t="s">
        <v>1607</v>
      </c>
      <c r="O17" s="557" t="s">
        <v>1608</v>
      </c>
      <c r="P17" s="557"/>
      <c r="Q17" s="557"/>
      <c r="R17" s="557"/>
      <c r="S17" s="557"/>
      <c r="T17" s="556" t="s">
        <v>2446</v>
      </c>
      <c r="U17" s="556" t="s">
        <v>2408</v>
      </c>
      <c r="V17" s="556"/>
      <c r="W17" s="557"/>
      <c r="X17" s="556"/>
      <c r="Y17" s="556"/>
      <c r="Z17" s="557"/>
      <c r="AA17" s="557"/>
      <c r="AB17" s="559"/>
      <c r="AC17" s="559"/>
      <c r="AD17" s="556"/>
      <c r="AE17" s="556" t="s">
        <v>2447</v>
      </c>
      <c r="AF17" s="556" t="s">
        <v>2448</v>
      </c>
      <c r="AG17" s="556"/>
      <c r="AH17" s="556"/>
      <c r="AI17" s="556" t="s">
        <v>2449</v>
      </c>
      <c r="AJ17" s="556">
        <v>4.7</v>
      </c>
      <c r="AK17" s="556">
        <v>673000</v>
      </c>
      <c r="AL17" s="556">
        <v>55</v>
      </c>
      <c r="AM17" s="556">
        <v>56</v>
      </c>
      <c r="AN17" s="556">
        <v>162</v>
      </c>
      <c r="AO17" s="556">
        <v>81</v>
      </c>
      <c r="AP17" s="557" t="s">
        <v>2450</v>
      </c>
      <c r="AQ17" s="556" t="s">
        <v>1994</v>
      </c>
      <c r="AR17" s="556" t="s">
        <v>2418</v>
      </c>
      <c r="AS17" s="556">
        <v>0.8</v>
      </c>
      <c r="AT17" s="556"/>
      <c r="AU17" s="556">
        <v>39</v>
      </c>
      <c r="AV17" s="556">
        <v>6.7</v>
      </c>
      <c r="AW17" s="556"/>
      <c r="AX17" s="556">
        <v>1.1599999999999999</v>
      </c>
      <c r="AY17" s="556"/>
      <c r="AZ17" s="557"/>
      <c r="BA17" s="557"/>
      <c r="BB17" s="594"/>
    </row>
    <row r="18" spans="1:809" s="562" customFormat="1" ht="43.5" customHeight="1" thickBot="1">
      <c r="A18" s="592" t="s">
        <v>3134</v>
      </c>
      <c r="B18" s="550" t="s">
        <v>2454</v>
      </c>
      <c r="C18" s="570" t="s">
        <v>3061</v>
      </c>
      <c r="D18" s="552"/>
      <c r="E18" s="551" t="s">
        <v>737</v>
      </c>
      <c r="F18" s="551"/>
      <c r="G18" s="551"/>
      <c r="H18" s="551" t="s">
        <v>1638</v>
      </c>
      <c r="I18" s="551" t="s">
        <v>1575</v>
      </c>
      <c r="J18" s="552" t="s">
        <v>2458</v>
      </c>
      <c r="K18" s="552" t="s">
        <v>2459</v>
      </c>
      <c r="L18" s="552" t="s">
        <v>22</v>
      </c>
      <c r="M18" s="551" t="s">
        <v>22</v>
      </c>
      <c r="N18" s="552" t="s">
        <v>1607</v>
      </c>
      <c r="O18" s="552" t="s">
        <v>1608</v>
      </c>
      <c r="P18" s="552" t="s">
        <v>1707</v>
      </c>
      <c r="Q18" s="552"/>
      <c r="R18" s="552"/>
      <c r="S18" s="552"/>
      <c r="T18" s="551"/>
      <c r="U18" s="551" t="s">
        <v>2408</v>
      </c>
      <c r="V18" s="551"/>
      <c r="W18" s="552">
        <v>3</v>
      </c>
      <c r="X18" s="551" t="s">
        <v>2455</v>
      </c>
      <c r="Y18" s="551"/>
      <c r="Z18" s="552"/>
      <c r="AA18" s="552"/>
      <c r="AB18" s="553"/>
      <c r="AC18" s="553"/>
      <c r="AD18" s="551"/>
      <c r="AE18" s="551"/>
      <c r="AF18" s="551" t="s">
        <v>2456</v>
      </c>
      <c r="AG18" s="551" t="s">
        <v>1994</v>
      </c>
      <c r="AH18" s="552"/>
      <c r="AI18" s="552" t="s">
        <v>2457</v>
      </c>
      <c r="AJ18" s="551"/>
      <c r="AK18" s="551"/>
      <c r="AL18" s="551"/>
      <c r="AM18" s="551"/>
      <c r="AN18" s="551"/>
      <c r="AO18" s="551"/>
      <c r="AP18" s="552"/>
      <c r="AQ18" s="551"/>
      <c r="AR18" s="551"/>
      <c r="AS18" s="551"/>
      <c r="AT18" s="551"/>
      <c r="AU18" s="551"/>
      <c r="AV18" s="551"/>
      <c r="AW18" s="551"/>
      <c r="AX18" s="551"/>
      <c r="AY18" s="551"/>
      <c r="AZ18" s="552"/>
      <c r="BA18" s="552"/>
      <c r="BB18" s="593"/>
    </row>
    <row r="19" spans="1:809" s="562" customFormat="1" ht="43.5" customHeight="1">
      <c r="A19" s="597" t="s">
        <v>3138</v>
      </c>
      <c r="B19" s="598" t="s">
        <v>2394</v>
      </c>
      <c r="C19" s="599" t="s">
        <v>2402</v>
      </c>
      <c r="D19" s="599">
        <v>77</v>
      </c>
      <c r="E19" s="541" t="s">
        <v>737</v>
      </c>
      <c r="F19" s="541" t="s">
        <v>45</v>
      </c>
      <c r="G19" s="599" t="s">
        <v>2403</v>
      </c>
      <c r="H19" s="599" t="s">
        <v>2397</v>
      </c>
      <c r="I19" s="599" t="s">
        <v>1577</v>
      </c>
      <c r="J19" s="599" t="s">
        <v>1749</v>
      </c>
      <c r="K19" s="599" t="s">
        <v>1668</v>
      </c>
      <c r="L19" s="599" t="s">
        <v>22</v>
      </c>
      <c r="M19" s="599" t="s">
        <v>1652</v>
      </c>
      <c r="N19" s="599" t="s">
        <v>1607</v>
      </c>
      <c r="O19" s="599" t="s">
        <v>1608</v>
      </c>
      <c r="P19" s="600"/>
      <c r="Q19" s="599"/>
      <c r="R19" s="541" t="s">
        <v>1648</v>
      </c>
      <c r="S19" s="599"/>
      <c r="T19" s="599" t="s">
        <v>2398</v>
      </c>
      <c r="U19" s="540"/>
      <c r="V19" s="540"/>
      <c r="W19" s="599"/>
      <c r="X19" s="599"/>
      <c r="Y19" s="599"/>
      <c r="Z19" s="541">
        <v>1</v>
      </c>
      <c r="AA19" s="599">
        <v>0</v>
      </c>
      <c r="AB19" s="541" t="s">
        <v>1994</v>
      </c>
      <c r="AC19" s="541"/>
      <c r="AD19" s="599" t="s">
        <v>2403</v>
      </c>
      <c r="AE19" s="599" t="s">
        <v>2403</v>
      </c>
      <c r="AF19" s="599"/>
      <c r="AG19" s="541"/>
      <c r="AH19" s="541"/>
      <c r="AI19" s="601" t="s">
        <v>2404</v>
      </c>
      <c r="AJ19" s="602"/>
      <c r="AK19" s="599"/>
      <c r="AL19" s="541"/>
      <c r="AM19" s="541"/>
      <c r="AN19" s="541"/>
      <c r="AO19" s="541"/>
      <c r="AP19" s="541"/>
      <c r="AQ19" s="541"/>
      <c r="AR19" s="541"/>
      <c r="AS19" s="599"/>
      <c r="AT19" s="599"/>
      <c r="AU19" s="599"/>
      <c r="AV19" s="599"/>
      <c r="AW19" s="599"/>
      <c r="AX19" s="599"/>
      <c r="AY19" s="541"/>
      <c r="AZ19" s="599"/>
      <c r="BA19" s="599"/>
      <c r="BB19" s="603"/>
    </row>
    <row r="20" spans="1:809" s="562" customFormat="1" ht="43.5" customHeight="1" thickBot="1">
      <c r="A20" s="604" t="s">
        <v>3138</v>
      </c>
      <c r="B20" s="605" t="s">
        <v>2394</v>
      </c>
      <c r="C20" s="606" t="s">
        <v>2402</v>
      </c>
      <c r="D20" s="606">
        <v>77</v>
      </c>
      <c r="E20" s="545" t="s">
        <v>737</v>
      </c>
      <c r="F20" s="545" t="s">
        <v>45</v>
      </c>
      <c r="G20" s="606" t="s">
        <v>2403</v>
      </c>
      <c r="H20" s="606" t="s">
        <v>2397</v>
      </c>
      <c r="I20" s="599" t="s">
        <v>1578</v>
      </c>
      <c r="J20" s="606" t="s">
        <v>1872</v>
      </c>
      <c r="K20" s="606" t="s">
        <v>1668</v>
      </c>
      <c r="L20" s="606" t="s">
        <v>22</v>
      </c>
      <c r="M20" s="606" t="s">
        <v>1652</v>
      </c>
      <c r="N20" s="606" t="s">
        <v>1607</v>
      </c>
      <c r="O20" s="606" t="s">
        <v>1608</v>
      </c>
      <c r="P20" s="547"/>
      <c r="Q20" s="606"/>
      <c r="R20" s="545" t="s">
        <v>1648</v>
      </c>
      <c r="S20" s="606"/>
      <c r="T20" s="606" t="s">
        <v>2398</v>
      </c>
      <c r="U20" s="546"/>
      <c r="V20" s="546"/>
      <c r="W20" s="606"/>
      <c r="X20" s="606"/>
      <c r="Y20" s="606"/>
      <c r="Z20" s="545">
        <v>1</v>
      </c>
      <c r="AA20" s="606">
        <v>0</v>
      </c>
      <c r="AB20" s="545" t="s">
        <v>1994</v>
      </c>
      <c r="AC20" s="545"/>
      <c r="AD20" s="606" t="s">
        <v>2403</v>
      </c>
      <c r="AE20" s="606" t="s">
        <v>2403</v>
      </c>
      <c r="AF20" s="606"/>
      <c r="AG20" s="545"/>
      <c r="AH20" s="545"/>
      <c r="AI20" s="607" t="s">
        <v>2404</v>
      </c>
      <c r="AJ20" s="608"/>
      <c r="AK20" s="606"/>
      <c r="AL20" s="545"/>
      <c r="AM20" s="545"/>
      <c r="AN20" s="545"/>
      <c r="AO20" s="545"/>
      <c r="AP20" s="545"/>
      <c r="AQ20" s="545"/>
      <c r="AR20" s="545"/>
      <c r="AS20" s="606"/>
      <c r="AT20" s="606"/>
      <c r="AU20" s="606"/>
      <c r="AV20" s="606"/>
      <c r="AW20" s="606"/>
      <c r="AX20" s="606"/>
      <c r="AY20" s="545"/>
      <c r="AZ20" s="606"/>
      <c r="BA20" s="606"/>
      <c r="BB20" s="609"/>
    </row>
    <row r="21" spans="1:809" s="562" customFormat="1" ht="43.5" customHeight="1" thickBot="1">
      <c r="A21" s="610" t="s">
        <v>3138</v>
      </c>
      <c r="B21" s="611" t="s">
        <v>2412</v>
      </c>
      <c r="C21" s="612" t="s">
        <v>2402</v>
      </c>
      <c r="D21" s="612">
        <v>71</v>
      </c>
      <c r="E21" s="613" t="s">
        <v>737</v>
      </c>
      <c r="F21" s="613" t="s">
        <v>45</v>
      </c>
      <c r="G21" s="612" t="s">
        <v>2403</v>
      </c>
      <c r="H21" s="612" t="s">
        <v>2397</v>
      </c>
      <c r="I21" s="612" t="s">
        <v>1577</v>
      </c>
      <c r="J21" s="612" t="s">
        <v>1662</v>
      </c>
      <c r="K21" s="612" t="s">
        <v>1668</v>
      </c>
      <c r="L21" s="612" t="s">
        <v>22</v>
      </c>
      <c r="M21" s="612" t="s">
        <v>1652</v>
      </c>
      <c r="N21" s="612" t="s">
        <v>1607</v>
      </c>
      <c r="O21" s="612" t="s">
        <v>1608</v>
      </c>
      <c r="P21" s="612"/>
      <c r="Q21" s="612"/>
      <c r="R21" s="613" t="s">
        <v>1648</v>
      </c>
      <c r="S21" s="612"/>
      <c r="T21" s="612" t="s">
        <v>2413</v>
      </c>
      <c r="U21" s="614" t="s">
        <v>2421</v>
      </c>
      <c r="V21" s="614"/>
      <c r="W21" s="612">
        <v>3</v>
      </c>
      <c r="X21" s="612"/>
      <c r="Y21" s="612"/>
      <c r="Z21" s="613"/>
      <c r="AA21" s="612"/>
      <c r="AB21" s="613"/>
      <c r="AC21" s="613"/>
      <c r="AD21" s="612" t="s">
        <v>2403</v>
      </c>
      <c r="AE21" s="612" t="s">
        <v>2403</v>
      </c>
      <c r="AF21" s="612"/>
      <c r="AG21" s="613"/>
      <c r="AH21" s="613"/>
      <c r="AI21" s="615" t="s">
        <v>2422</v>
      </c>
      <c r="AJ21" s="616"/>
      <c r="AK21" s="612"/>
      <c r="AL21" s="613"/>
      <c r="AM21" s="613"/>
      <c r="AN21" s="613"/>
      <c r="AO21" s="613"/>
      <c r="AP21" s="613"/>
      <c r="AQ21" s="613"/>
      <c r="AR21" s="613"/>
      <c r="AS21" s="612"/>
      <c r="AT21" s="612"/>
      <c r="AU21" s="612"/>
      <c r="AV21" s="612"/>
      <c r="AW21" s="612"/>
      <c r="AX21" s="612"/>
      <c r="AY21" s="613"/>
      <c r="AZ21" s="612"/>
      <c r="BA21" s="612"/>
      <c r="BB21" s="617"/>
    </row>
    <row r="22" spans="1:809" s="562" customFormat="1" ht="43.5" customHeight="1" thickBot="1">
      <c r="A22" s="610" t="s">
        <v>3138</v>
      </c>
      <c r="B22" s="618" t="s">
        <v>2423</v>
      </c>
      <c r="C22" s="557" t="s">
        <v>2402</v>
      </c>
      <c r="D22" s="557">
        <v>36</v>
      </c>
      <c r="E22" s="557" t="s">
        <v>726</v>
      </c>
      <c r="F22" s="556" t="s">
        <v>45</v>
      </c>
      <c r="G22" s="557"/>
      <c r="H22" s="556" t="s">
        <v>2397</v>
      </c>
      <c r="I22" s="556" t="s">
        <v>1577</v>
      </c>
      <c r="J22" s="556" t="s">
        <v>1749</v>
      </c>
      <c r="K22" s="556" t="s">
        <v>1668</v>
      </c>
      <c r="L22" s="556" t="s">
        <v>22</v>
      </c>
      <c r="M22" s="556" t="s">
        <v>1652</v>
      </c>
      <c r="N22" s="556" t="s">
        <v>1607</v>
      </c>
      <c r="O22" s="556" t="s">
        <v>1608</v>
      </c>
      <c r="P22" s="557"/>
      <c r="Q22" s="557"/>
      <c r="R22" s="557" t="s">
        <v>1648</v>
      </c>
      <c r="S22" s="557"/>
      <c r="T22" s="556" t="s">
        <v>2427</v>
      </c>
      <c r="U22" s="556" t="s">
        <v>2421</v>
      </c>
      <c r="V22" s="556"/>
      <c r="W22" s="557"/>
      <c r="X22" s="557"/>
      <c r="Y22" s="556"/>
      <c r="Z22" s="557"/>
      <c r="AA22" s="557"/>
      <c r="AB22" s="559"/>
      <c r="AC22" s="559"/>
      <c r="AD22" s="557"/>
      <c r="AE22" s="557"/>
      <c r="AF22" s="557"/>
      <c r="AG22" s="556"/>
      <c r="AH22" s="557"/>
      <c r="AI22" s="556" t="s">
        <v>2428</v>
      </c>
      <c r="AJ22" s="556"/>
      <c r="AK22" s="557"/>
      <c r="AL22" s="557"/>
      <c r="AM22" s="556"/>
      <c r="AN22" s="556"/>
      <c r="AO22" s="556"/>
      <c r="AP22" s="557"/>
      <c r="AQ22" s="557"/>
      <c r="AR22" s="556"/>
      <c r="AS22" s="556"/>
      <c r="AT22" s="556"/>
      <c r="AU22" s="556"/>
      <c r="AV22" s="556"/>
      <c r="AW22" s="556"/>
      <c r="AX22" s="557"/>
      <c r="AY22" s="557"/>
      <c r="AZ22" s="557"/>
      <c r="BA22" s="557"/>
      <c r="BB22" s="619"/>
    </row>
    <row r="23" spans="1:809" s="562" customFormat="1" ht="43.5" customHeight="1" thickBot="1">
      <c r="A23" s="610" t="s">
        <v>3138</v>
      </c>
      <c r="B23" s="611" t="s">
        <v>2451</v>
      </c>
      <c r="C23" s="612" t="s">
        <v>2402</v>
      </c>
      <c r="D23" s="612">
        <v>72</v>
      </c>
      <c r="E23" s="613" t="s">
        <v>726</v>
      </c>
      <c r="F23" s="613" t="s">
        <v>45</v>
      </c>
      <c r="G23" s="612" t="s">
        <v>2399</v>
      </c>
      <c r="H23" s="612" t="s">
        <v>2397</v>
      </c>
      <c r="I23" s="612" t="s">
        <v>1577</v>
      </c>
      <c r="J23" s="612" t="s">
        <v>1766</v>
      </c>
      <c r="K23" s="612" t="s">
        <v>1653</v>
      </c>
      <c r="L23" s="612" t="s">
        <v>22</v>
      </c>
      <c r="M23" s="612" t="s">
        <v>1652</v>
      </c>
      <c r="N23" s="612" t="s">
        <v>1607</v>
      </c>
      <c r="O23" s="612" t="s">
        <v>1608</v>
      </c>
      <c r="P23" s="612"/>
      <c r="Q23" s="612"/>
      <c r="R23" s="613" t="s">
        <v>1648</v>
      </c>
      <c r="S23" s="612"/>
      <c r="T23" s="612" t="s">
        <v>2452</v>
      </c>
      <c r="U23" s="614"/>
      <c r="V23" s="614"/>
      <c r="W23" s="612"/>
      <c r="X23" s="612"/>
      <c r="Y23" s="612"/>
      <c r="Z23" s="613"/>
      <c r="AA23" s="612"/>
      <c r="AB23" s="613"/>
      <c r="AC23" s="613"/>
      <c r="AD23" s="612" t="s">
        <v>2399</v>
      </c>
      <c r="AE23" s="612" t="s">
        <v>2399</v>
      </c>
      <c r="AF23" s="612"/>
      <c r="AG23" s="613"/>
      <c r="AH23" s="613"/>
      <c r="AI23" s="615" t="s">
        <v>2453</v>
      </c>
      <c r="AJ23" s="616"/>
      <c r="AK23" s="612"/>
      <c r="AL23" s="613"/>
      <c r="AM23" s="613"/>
      <c r="AN23" s="613"/>
      <c r="AO23" s="613"/>
      <c r="AP23" s="613"/>
      <c r="AQ23" s="613"/>
      <c r="AR23" s="613"/>
      <c r="AS23" s="612"/>
      <c r="AT23" s="612"/>
      <c r="AU23" s="612"/>
      <c r="AV23" s="612"/>
      <c r="AW23" s="612"/>
      <c r="AX23" s="612"/>
      <c r="AY23" s="613"/>
      <c r="AZ23" s="612"/>
      <c r="BA23" s="612"/>
      <c r="BB23" s="617"/>
    </row>
    <row r="24" spans="1:809" s="562" customFormat="1" ht="43.5" customHeight="1" thickBot="1">
      <c r="A24" s="620" t="s">
        <v>2396</v>
      </c>
      <c r="B24" s="618" t="s">
        <v>2394</v>
      </c>
      <c r="C24" s="557" t="s">
        <v>2395</v>
      </c>
      <c r="D24" s="557">
        <v>77</v>
      </c>
      <c r="E24" s="557" t="s">
        <v>737</v>
      </c>
      <c r="F24" s="556" t="s">
        <v>45</v>
      </c>
      <c r="G24" s="557" t="s">
        <v>2399</v>
      </c>
      <c r="H24" s="556" t="s">
        <v>2397</v>
      </c>
      <c r="I24" s="556" t="s">
        <v>1577</v>
      </c>
      <c r="J24" s="556" t="s">
        <v>1905</v>
      </c>
      <c r="K24" s="556" t="s">
        <v>1916</v>
      </c>
      <c r="L24" s="556" t="s">
        <v>22</v>
      </c>
      <c r="M24" s="556" t="s">
        <v>1652</v>
      </c>
      <c r="N24" s="556" t="s">
        <v>1607</v>
      </c>
      <c r="O24" s="556" t="s">
        <v>1608</v>
      </c>
      <c r="P24" s="557"/>
      <c r="Q24" s="557"/>
      <c r="R24" s="557"/>
      <c r="S24" s="557"/>
      <c r="T24" s="556" t="s">
        <v>2398</v>
      </c>
      <c r="U24" s="556"/>
      <c r="V24" s="556"/>
      <c r="W24" s="557"/>
      <c r="X24" s="557"/>
      <c r="Y24" s="556"/>
      <c r="Z24" s="557">
        <v>1</v>
      </c>
      <c r="AA24" s="557">
        <v>0</v>
      </c>
      <c r="AB24" s="559" t="s">
        <v>1994</v>
      </c>
      <c r="AC24" s="559"/>
      <c r="AD24" s="557" t="s">
        <v>2399</v>
      </c>
      <c r="AE24" s="557" t="s">
        <v>2399</v>
      </c>
      <c r="AF24" s="557"/>
      <c r="AG24" s="556"/>
      <c r="AH24" s="557"/>
      <c r="AI24" s="556" t="s">
        <v>2400</v>
      </c>
      <c r="AJ24" s="556"/>
      <c r="AK24" s="557"/>
      <c r="AL24" s="557"/>
      <c r="AM24" s="556"/>
      <c r="AN24" s="556"/>
      <c r="AO24" s="556"/>
      <c r="AP24" s="557"/>
      <c r="AQ24" s="557"/>
      <c r="AR24" s="556"/>
      <c r="AS24" s="556"/>
      <c r="AT24" s="556"/>
      <c r="AU24" s="556"/>
      <c r="AV24" s="556"/>
      <c r="AW24" s="556"/>
      <c r="AX24" s="557"/>
      <c r="AY24" s="557"/>
      <c r="AZ24" s="557"/>
      <c r="BA24" s="557"/>
      <c r="BB24" s="619" t="s">
        <v>2401</v>
      </c>
    </row>
    <row r="25" spans="1:809" s="623" customFormat="1" ht="43.5" customHeight="1" thickBot="1">
      <c r="A25" s="621" t="s">
        <v>2396</v>
      </c>
      <c r="B25" s="622" t="s">
        <v>2441</v>
      </c>
      <c r="C25" s="510" t="s">
        <v>2395</v>
      </c>
      <c r="D25" s="511">
        <v>66</v>
      </c>
      <c r="E25" s="510" t="s">
        <v>726</v>
      </c>
      <c r="F25" s="511" t="s">
        <v>2442</v>
      </c>
      <c r="G25" s="510" t="s">
        <v>2443</v>
      </c>
      <c r="H25" s="511" t="s">
        <v>2397</v>
      </c>
      <c r="I25" s="511" t="s">
        <v>1576</v>
      </c>
      <c r="J25" s="511" t="s">
        <v>1617</v>
      </c>
      <c r="K25" s="511" t="s">
        <v>1916</v>
      </c>
      <c r="L25" s="511" t="s">
        <v>22</v>
      </c>
      <c r="M25" s="510" t="s">
        <v>1652</v>
      </c>
      <c r="N25" s="511" t="s">
        <v>1607</v>
      </c>
      <c r="O25" s="511" t="s">
        <v>1608</v>
      </c>
      <c r="P25" s="512"/>
      <c r="Q25" s="511"/>
      <c r="R25" s="510"/>
      <c r="S25" s="511"/>
      <c r="T25" s="388" t="s">
        <v>1753</v>
      </c>
      <c r="U25" s="388"/>
      <c r="V25" s="388"/>
      <c r="W25" s="511"/>
      <c r="X25" s="511"/>
      <c r="Y25" s="510"/>
      <c r="Z25" s="511">
        <v>3</v>
      </c>
      <c r="AA25" s="510">
        <v>2</v>
      </c>
      <c r="AB25" s="511" t="s">
        <v>1994</v>
      </c>
      <c r="AC25" s="511"/>
      <c r="AD25" s="510" t="s">
        <v>2443</v>
      </c>
      <c r="AE25" s="510" t="s">
        <v>2399</v>
      </c>
      <c r="AF25" s="510"/>
      <c r="AG25" s="388"/>
      <c r="AH25" s="512"/>
      <c r="AI25" s="388" t="s">
        <v>2444</v>
      </c>
      <c r="AJ25" s="388"/>
      <c r="AK25" s="512"/>
      <c r="AL25" s="510"/>
      <c r="AM25" s="510"/>
      <c r="AN25" s="510"/>
      <c r="AO25" s="510"/>
      <c r="AP25" s="510"/>
      <c r="AQ25" s="510"/>
      <c r="AR25" s="388"/>
      <c r="AS25" s="388"/>
      <c r="AT25" s="510"/>
      <c r="AU25" s="512"/>
      <c r="AV25" s="512"/>
      <c r="AW25" s="512"/>
      <c r="AX25" s="511"/>
      <c r="AY25" s="511"/>
      <c r="AZ25" s="511"/>
      <c r="BA25" s="511"/>
      <c r="BB25" s="514" t="s">
        <v>2401</v>
      </c>
      <c r="BC25" s="562"/>
      <c r="BD25" s="562"/>
      <c r="BE25" s="562"/>
      <c r="BF25" s="562"/>
      <c r="BG25" s="562"/>
      <c r="BH25" s="562"/>
      <c r="BI25" s="562"/>
      <c r="BJ25" s="562"/>
      <c r="BK25" s="562"/>
      <c r="BL25" s="562"/>
      <c r="BM25" s="562"/>
      <c r="BN25" s="562"/>
      <c r="BO25" s="562"/>
      <c r="BP25" s="562"/>
      <c r="BQ25" s="562"/>
      <c r="BR25" s="562"/>
      <c r="BS25" s="562"/>
      <c r="BT25" s="562"/>
      <c r="BU25" s="562"/>
      <c r="BV25" s="562"/>
      <c r="BW25" s="562"/>
      <c r="BX25" s="562"/>
      <c r="BY25" s="562"/>
      <c r="BZ25" s="562"/>
      <c r="CA25" s="562"/>
      <c r="CB25" s="562"/>
      <c r="CC25" s="562"/>
      <c r="CD25" s="562"/>
      <c r="CE25" s="562"/>
      <c r="CF25" s="562"/>
      <c r="CG25" s="562"/>
      <c r="CH25" s="562"/>
      <c r="CI25" s="562"/>
      <c r="CJ25" s="562"/>
      <c r="CK25" s="562"/>
      <c r="CL25" s="562"/>
      <c r="CM25" s="562"/>
      <c r="CN25" s="562"/>
      <c r="CO25" s="562"/>
      <c r="CP25" s="562"/>
      <c r="CQ25" s="562"/>
      <c r="CR25" s="562"/>
      <c r="CS25" s="562"/>
      <c r="CT25" s="562"/>
      <c r="CU25" s="562"/>
      <c r="CV25" s="562"/>
      <c r="CW25" s="562"/>
      <c r="CX25" s="562"/>
      <c r="CY25" s="562"/>
      <c r="CZ25" s="562"/>
      <c r="DA25" s="562"/>
      <c r="DB25" s="562"/>
      <c r="DC25" s="562"/>
      <c r="DD25" s="562"/>
      <c r="DE25" s="562"/>
      <c r="DF25" s="562"/>
      <c r="DG25" s="562"/>
      <c r="DH25" s="562"/>
      <c r="DI25" s="562"/>
      <c r="DJ25" s="562"/>
      <c r="DK25" s="562"/>
      <c r="DL25" s="562"/>
      <c r="DM25" s="562"/>
      <c r="DN25" s="562"/>
      <c r="DO25" s="562"/>
      <c r="DP25" s="562"/>
      <c r="DQ25" s="562"/>
      <c r="DR25" s="562"/>
      <c r="DS25" s="562"/>
      <c r="DT25" s="562"/>
      <c r="DU25" s="562"/>
      <c r="DV25" s="562"/>
      <c r="DW25" s="562"/>
      <c r="DX25" s="562"/>
      <c r="DY25" s="562"/>
      <c r="DZ25" s="562"/>
      <c r="EA25" s="562"/>
      <c r="EB25" s="562"/>
      <c r="EC25" s="562"/>
      <c r="ED25" s="562"/>
      <c r="EE25" s="562"/>
      <c r="EF25" s="562"/>
      <c r="EG25" s="562"/>
      <c r="EH25" s="562"/>
      <c r="EI25" s="562"/>
      <c r="EJ25" s="562"/>
      <c r="EK25" s="562"/>
      <c r="EL25" s="562"/>
      <c r="EM25" s="562"/>
      <c r="EN25" s="562"/>
      <c r="EO25" s="562"/>
      <c r="EP25" s="562"/>
      <c r="EQ25" s="562"/>
      <c r="ER25" s="562"/>
      <c r="ES25" s="562"/>
      <c r="ET25" s="562"/>
      <c r="EU25" s="562"/>
      <c r="EV25" s="562"/>
      <c r="EW25" s="562"/>
      <c r="EX25" s="562"/>
      <c r="EY25" s="562"/>
      <c r="EZ25" s="562"/>
      <c r="FA25" s="562"/>
      <c r="FB25" s="562"/>
      <c r="FC25" s="562"/>
      <c r="FD25" s="562"/>
      <c r="FE25" s="562"/>
      <c r="FF25" s="562"/>
      <c r="FG25" s="562"/>
      <c r="FH25" s="562"/>
      <c r="FI25" s="562"/>
      <c r="FJ25" s="562"/>
      <c r="FK25" s="562"/>
      <c r="FL25" s="562"/>
      <c r="FM25" s="562"/>
      <c r="FN25" s="562"/>
      <c r="FO25" s="562"/>
      <c r="FP25" s="562"/>
      <c r="FQ25" s="562"/>
      <c r="FR25" s="562"/>
      <c r="FS25" s="562"/>
      <c r="FT25" s="562"/>
      <c r="FU25" s="562"/>
      <c r="FV25" s="562"/>
      <c r="FW25" s="562"/>
      <c r="FX25" s="562"/>
      <c r="FY25" s="562"/>
      <c r="FZ25" s="562"/>
      <c r="GA25" s="562"/>
      <c r="GB25" s="562"/>
      <c r="GC25" s="562"/>
      <c r="GD25" s="562"/>
      <c r="GE25" s="562"/>
      <c r="GF25" s="562"/>
      <c r="GG25" s="562"/>
      <c r="GH25" s="562"/>
      <c r="GI25" s="562"/>
      <c r="GJ25" s="562"/>
      <c r="GK25" s="562"/>
      <c r="GL25" s="562"/>
      <c r="GM25" s="562"/>
      <c r="GN25" s="562"/>
      <c r="GO25" s="562"/>
      <c r="GP25" s="562"/>
      <c r="GQ25" s="562"/>
      <c r="GR25" s="562"/>
      <c r="GS25" s="562"/>
      <c r="GT25" s="562"/>
      <c r="GU25" s="562"/>
      <c r="GV25" s="562"/>
      <c r="GW25" s="562"/>
      <c r="GX25" s="562"/>
      <c r="GY25" s="562"/>
      <c r="GZ25" s="562"/>
      <c r="HA25" s="562"/>
      <c r="HB25" s="562"/>
      <c r="HC25" s="562"/>
      <c r="HD25" s="562"/>
      <c r="HE25" s="562"/>
      <c r="HF25" s="562"/>
      <c r="HG25" s="562"/>
      <c r="HH25" s="562"/>
      <c r="HI25" s="562"/>
      <c r="HJ25" s="562"/>
      <c r="HK25" s="562"/>
      <c r="HL25" s="562"/>
      <c r="HM25" s="562"/>
      <c r="HN25" s="562"/>
      <c r="HO25" s="562"/>
      <c r="HP25" s="562"/>
      <c r="HQ25" s="562"/>
      <c r="HR25" s="562"/>
      <c r="HS25" s="562"/>
      <c r="HT25" s="562"/>
      <c r="HU25" s="562"/>
      <c r="HV25" s="562"/>
      <c r="HW25" s="562"/>
      <c r="HX25" s="562"/>
      <c r="HY25" s="562"/>
      <c r="HZ25" s="562"/>
      <c r="IA25" s="562"/>
      <c r="IB25" s="562"/>
      <c r="IC25" s="562"/>
      <c r="ID25" s="562"/>
      <c r="IE25" s="562"/>
      <c r="IF25" s="562"/>
      <c r="IG25" s="562"/>
      <c r="IH25" s="562"/>
      <c r="II25" s="562"/>
      <c r="IJ25" s="562"/>
      <c r="IK25" s="562"/>
      <c r="IL25" s="562"/>
      <c r="IM25" s="562"/>
      <c r="IN25" s="562"/>
      <c r="IO25" s="562"/>
      <c r="IP25" s="562"/>
      <c r="IQ25" s="562"/>
      <c r="IR25" s="562"/>
      <c r="IS25" s="562"/>
      <c r="IT25" s="562"/>
      <c r="IU25" s="562"/>
      <c r="IV25" s="562"/>
      <c r="IW25" s="562"/>
      <c r="IX25" s="562"/>
      <c r="IY25" s="562"/>
      <c r="IZ25" s="562"/>
      <c r="JA25" s="562"/>
      <c r="JB25" s="562"/>
      <c r="JC25" s="562"/>
      <c r="JD25" s="562"/>
      <c r="JE25" s="562"/>
      <c r="JF25" s="562"/>
      <c r="JG25" s="562"/>
      <c r="JH25" s="562"/>
      <c r="JI25" s="562"/>
      <c r="JJ25" s="562"/>
      <c r="JK25" s="562"/>
      <c r="JL25" s="562"/>
      <c r="JM25" s="562"/>
      <c r="JN25" s="562"/>
      <c r="JO25" s="562"/>
      <c r="JP25" s="562"/>
      <c r="JQ25" s="562"/>
      <c r="JR25" s="562"/>
      <c r="JS25" s="562"/>
      <c r="JT25" s="562"/>
      <c r="JU25" s="562"/>
      <c r="JV25" s="562"/>
      <c r="JW25" s="562"/>
      <c r="JX25" s="562"/>
      <c r="JY25" s="562"/>
      <c r="JZ25" s="562"/>
      <c r="KA25" s="562"/>
      <c r="KB25" s="562"/>
      <c r="KC25" s="562"/>
      <c r="KD25" s="562"/>
      <c r="KE25" s="562"/>
      <c r="KF25" s="562"/>
      <c r="KG25" s="562"/>
      <c r="KH25" s="562"/>
      <c r="KI25" s="562"/>
      <c r="KJ25" s="562"/>
      <c r="KK25" s="562"/>
      <c r="KL25" s="562"/>
      <c r="KM25" s="562"/>
      <c r="KN25" s="562"/>
      <c r="KO25" s="562"/>
      <c r="KP25" s="562"/>
      <c r="KQ25" s="562"/>
      <c r="KR25" s="562"/>
      <c r="KS25" s="562"/>
      <c r="KT25" s="562"/>
      <c r="KU25" s="562"/>
      <c r="KV25" s="562"/>
      <c r="KW25" s="562"/>
      <c r="KX25" s="562"/>
      <c r="KY25" s="562"/>
      <c r="KZ25" s="562"/>
      <c r="LA25" s="562"/>
      <c r="LB25" s="562"/>
      <c r="LC25" s="562"/>
      <c r="LD25" s="562"/>
      <c r="LE25" s="562"/>
      <c r="LF25" s="562"/>
      <c r="LG25" s="562"/>
      <c r="LH25" s="562"/>
      <c r="LI25" s="562"/>
      <c r="LJ25" s="562"/>
      <c r="LK25" s="562"/>
      <c r="LL25" s="562"/>
      <c r="LM25" s="562"/>
      <c r="LN25" s="562"/>
      <c r="LO25" s="562"/>
      <c r="LP25" s="562"/>
      <c r="LQ25" s="562"/>
      <c r="LR25" s="562"/>
      <c r="LS25" s="562"/>
      <c r="LT25" s="562"/>
      <c r="LU25" s="562"/>
      <c r="LV25" s="562"/>
      <c r="LW25" s="562"/>
      <c r="LX25" s="562"/>
      <c r="LY25" s="562"/>
      <c r="LZ25" s="562"/>
      <c r="MA25" s="562"/>
      <c r="MB25" s="562"/>
      <c r="MC25" s="562"/>
      <c r="MD25" s="562"/>
      <c r="ME25" s="562"/>
      <c r="MF25" s="562"/>
      <c r="MG25" s="562"/>
      <c r="MH25" s="562"/>
      <c r="MI25" s="562"/>
      <c r="MJ25" s="562"/>
      <c r="MK25" s="562"/>
      <c r="ML25" s="562"/>
      <c r="MM25" s="562"/>
      <c r="MN25" s="562"/>
      <c r="MO25" s="562"/>
      <c r="MP25" s="562"/>
      <c r="MQ25" s="562"/>
      <c r="MR25" s="562"/>
      <c r="MS25" s="562"/>
      <c r="MT25" s="562"/>
      <c r="MU25" s="562"/>
      <c r="MV25" s="562"/>
      <c r="MW25" s="562"/>
      <c r="MX25" s="562"/>
      <c r="MY25" s="562"/>
      <c r="MZ25" s="562"/>
      <c r="NA25" s="562"/>
      <c r="NB25" s="562"/>
      <c r="NC25" s="562"/>
      <c r="ND25" s="562"/>
      <c r="NE25" s="562"/>
      <c r="NF25" s="562"/>
      <c r="NG25" s="562"/>
      <c r="NH25" s="562"/>
      <c r="NI25" s="562"/>
      <c r="NJ25" s="562"/>
      <c r="NK25" s="562"/>
      <c r="NL25" s="562"/>
      <c r="NM25" s="562"/>
      <c r="NN25" s="562"/>
      <c r="NO25" s="562"/>
      <c r="NP25" s="562"/>
      <c r="NQ25" s="562"/>
      <c r="NR25" s="562"/>
      <c r="NS25" s="562"/>
      <c r="NT25" s="562"/>
      <c r="NU25" s="562"/>
      <c r="NV25" s="562"/>
      <c r="NW25" s="562"/>
      <c r="NX25" s="562"/>
      <c r="NY25" s="562"/>
      <c r="NZ25" s="562"/>
      <c r="OA25" s="562"/>
      <c r="OB25" s="562"/>
      <c r="OC25" s="562"/>
      <c r="OD25" s="562"/>
      <c r="OE25" s="562"/>
      <c r="OF25" s="562"/>
      <c r="OG25" s="562"/>
      <c r="OH25" s="562"/>
      <c r="OI25" s="562"/>
      <c r="OJ25" s="562"/>
      <c r="OK25" s="562"/>
      <c r="OL25" s="562"/>
      <c r="OM25" s="562"/>
      <c r="ON25" s="562"/>
      <c r="OO25" s="562"/>
      <c r="OP25" s="562"/>
      <c r="OQ25" s="562"/>
      <c r="OR25" s="562"/>
      <c r="OS25" s="562"/>
      <c r="OT25" s="562"/>
      <c r="OU25" s="562"/>
      <c r="OV25" s="562"/>
      <c r="OW25" s="562"/>
      <c r="OX25" s="562"/>
      <c r="OY25" s="562"/>
      <c r="OZ25" s="562"/>
      <c r="PA25" s="562"/>
      <c r="PB25" s="562"/>
      <c r="PC25" s="562"/>
      <c r="PD25" s="562"/>
      <c r="PE25" s="562"/>
      <c r="PF25" s="562"/>
      <c r="PG25" s="562"/>
      <c r="PH25" s="562"/>
      <c r="PI25" s="562"/>
      <c r="PJ25" s="562"/>
      <c r="PK25" s="562"/>
      <c r="PL25" s="562"/>
      <c r="PM25" s="562"/>
      <c r="PN25" s="562"/>
      <c r="PO25" s="562"/>
      <c r="PP25" s="562"/>
      <c r="PQ25" s="562"/>
      <c r="PR25" s="562"/>
      <c r="PS25" s="562"/>
      <c r="PT25" s="562"/>
      <c r="PU25" s="562"/>
      <c r="PV25" s="562"/>
      <c r="PW25" s="562"/>
      <c r="PX25" s="562"/>
      <c r="PY25" s="562"/>
      <c r="PZ25" s="562"/>
      <c r="QA25" s="562"/>
      <c r="QB25" s="562"/>
      <c r="QC25" s="562"/>
      <c r="QD25" s="562"/>
      <c r="QE25" s="562"/>
      <c r="QF25" s="562"/>
      <c r="QG25" s="562"/>
      <c r="QH25" s="562"/>
      <c r="QI25" s="562"/>
      <c r="QJ25" s="562"/>
      <c r="QK25" s="562"/>
      <c r="QL25" s="562"/>
      <c r="QM25" s="562"/>
      <c r="QN25" s="562"/>
      <c r="QO25" s="562"/>
      <c r="QP25" s="562"/>
      <c r="QQ25" s="562"/>
      <c r="QR25" s="562"/>
      <c r="QS25" s="562"/>
      <c r="QT25" s="562"/>
      <c r="QU25" s="562"/>
      <c r="QV25" s="562"/>
      <c r="QW25" s="562"/>
      <c r="QX25" s="562"/>
      <c r="QY25" s="562"/>
      <c r="QZ25" s="562"/>
      <c r="RA25" s="562"/>
      <c r="RB25" s="562"/>
      <c r="RC25" s="562"/>
      <c r="RD25" s="562"/>
      <c r="RE25" s="562"/>
      <c r="RF25" s="562"/>
      <c r="RG25" s="562"/>
      <c r="RH25" s="562"/>
      <c r="RI25" s="562"/>
      <c r="RJ25" s="562"/>
      <c r="RK25" s="562"/>
      <c r="RL25" s="562"/>
      <c r="RM25" s="562"/>
      <c r="RN25" s="562"/>
      <c r="RO25" s="562"/>
      <c r="RP25" s="562"/>
      <c r="RQ25" s="562"/>
      <c r="RR25" s="562"/>
      <c r="RS25" s="562"/>
      <c r="RT25" s="562"/>
      <c r="RU25" s="562"/>
      <c r="RV25" s="562"/>
      <c r="RW25" s="562"/>
      <c r="RX25" s="562"/>
      <c r="RY25" s="562"/>
      <c r="RZ25" s="562"/>
      <c r="SA25" s="562"/>
      <c r="SB25" s="562"/>
      <c r="SC25" s="562"/>
      <c r="SD25" s="562"/>
      <c r="SE25" s="562"/>
      <c r="SF25" s="562"/>
      <c r="SG25" s="562"/>
      <c r="SH25" s="562"/>
      <c r="SI25" s="562"/>
      <c r="SJ25" s="562"/>
      <c r="SK25" s="562"/>
      <c r="SL25" s="562"/>
      <c r="SM25" s="562"/>
      <c r="SN25" s="562"/>
      <c r="SO25" s="562"/>
      <c r="SP25" s="562"/>
      <c r="SQ25" s="562"/>
      <c r="SR25" s="562"/>
      <c r="SS25" s="562"/>
      <c r="ST25" s="562"/>
      <c r="SU25" s="562"/>
      <c r="SV25" s="562"/>
      <c r="SW25" s="562"/>
      <c r="SX25" s="562"/>
      <c r="SY25" s="562"/>
      <c r="SZ25" s="562"/>
      <c r="TA25" s="562"/>
      <c r="TB25" s="562"/>
      <c r="TC25" s="562"/>
      <c r="TD25" s="562"/>
      <c r="TE25" s="562"/>
      <c r="TF25" s="562"/>
      <c r="TG25" s="562"/>
      <c r="TH25" s="562"/>
      <c r="TI25" s="562"/>
      <c r="TJ25" s="562"/>
      <c r="TK25" s="562"/>
      <c r="TL25" s="562"/>
      <c r="TM25" s="562"/>
      <c r="TN25" s="562"/>
      <c r="TO25" s="562"/>
      <c r="TP25" s="562"/>
      <c r="TQ25" s="562"/>
      <c r="TR25" s="562"/>
      <c r="TS25" s="562"/>
      <c r="TT25" s="562"/>
      <c r="TU25" s="562"/>
      <c r="TV25" s="562"/>
      <c r="TW25" s="562"/>
      <c r="TX25" s="562"/>
      <c r="TY25" s="562"/>
      <c r="TZ25" s="562"/>
      <c r="UA25" s="562"/>
      <c r="UB25" s="562"/>
      <c r="UC25" s="562"/>
      <c r="UD25" s="562"/>
      <c r="UE25" s="562"/>
      <c r="UF25" s="562"/>
      <c r="UG25" s="562"/>
      <c r="UH25" s="562"/>
      <c r="UI25" s="562"/>
      <c r="UJ25" s="562"/>
      <c r="UK25" s="562"/>
      <c r="UL25" s="562"/>
      <c r="UM25" s="562"/>
      <c r="UN25" s="562"/>
      <c r="UO25" s="562"/>
      <c r="UP25" s="562"/>
      <c r="UQ25" s="562"/>
      <c r="UR25" s="562"/>
      <c r="US25" s="562"/>
      <c r="UT25" s="562"/>
      <c r="UU25" s="562"/>
      <c r="UV25" s="562"/>
      <c r="UW25" s="562"/>
      <c r="UX25" s="562"/>
      <c r="UY25" s="562"/>
      <c r="UZ25" s="562"/>
      <c r="VA25" s="562"/>
      <c r="VB25" s="562"/>
      <c r="VC25" s="562"/>
      <c r="VD25" s="562"/>
      <c r="VE25" s="562"/>
      <c r="VF25" s="562"/>
      <c r="VG25" s="562"/>
      <c r="VH25" s="562"/>
      <c r="VI25" s="562"/>
      <c r="VJ25" s="562"/>
      <c r="VK25" s="562"/>
      <c r="VL25" s="562"/>
      <c r="VM25" s="562"/>
      <c r="VN25" s="562"/>
      <c r="VO25" s="562"/>
      <c r="VP25" s="562"/>
      <c r="VQ25" s="562"/>
      <c r="VR25" s="562"/>
      <c r="VS25" s="562"/>
      <c r="VT25" s="562"/>
      <c r="VU25" s="562"/>
      <c r="VV25" s="562"/>
      <c r="VW25" s="562"/>
      <c r="VX25" s="562"/>
      <c r="VY25" s="562"/>
      <c r="VZ25" s="562"/>
      <c r="WA25" s="562"/>
      <c r="WB25" s="562"/>
      <c r="WC25" s="562"/>
      <c r="WD25" s="562"/>
      <c r="WE25" s="562"/>
      <c r="WF25" s="562"/>
      <c r="WG25" s="562"/>
      <c r="WH25" s="562"/>
      <c r="WI25" s="562"/>
      <c r="WJ25" s="562"/>
      <c r="WK25" s="562"/>
      <c r="WL25" s="562"/>
      <c r="WM25" s="562"/>
      <c r="WN25" s="562"/>
      <c r="WO25" s="562"/>
      <c r="WP25" s="562"/>
      <c r="WQ25" s="562"/>
      <c r="WR25" s="562"/>
      <c r="WS25" s="562"/>
      <c r="WT25" s="562"/>
      <c r="WU25" s="562"/>
      <c r="WV25" s="562"/>
      <c r="WW25" s="562"/>
      <c r="WX25" s="562"/>
      <c r="WY25" s="562"/>
      <c r="WZ25" s="562"/>
      <c r="XA25" s="562"/>
      <c r="XB25" s="562"/>
      <c r="XC25" s="562"/>
      <c r="XD25" s="562"/>
      <c r="XE25" s="562"/>
      <c r="XF25" s="562"/>
      <c r="XG25" s="562"/>
      <c r="XH25" s="562"/>
      <c r="XI25" s="562"/>
      <c r="XJ25" s="562"/>
      <c r="XK25" s="562"/>
      <c r="XL25" s="562"/>
      <c r="XM25" s="562"/>
      <c r="XN25" s="562"/>
      <c r="XO25" s="562"/>
      <c r="XP25" s="562"/>
      <c r="XQ25" s="562"/>
      <c r="XR25" s="562"/>
      <c r="XS25" s="562"/>
      <c r="XT25" s="562"/>
      <c r="XU25" s="562"/>
      <c r="XV25" s="562"/>
      <c r="XW25" s="562"/>
      <c r="XX25" s="562"/>
      <c r="XY25" s="562"/>
      <c r="XZ25" s="562"/>
      <c r="YA25" s="562"/>
      <c r="YB25" s="562"/>
      <c r="YC25" s="562"/>
      <c r="YD25" s="562"/>
      <c r="YE25" s="562"/>
      <c r="YF25" s="562"/>
      <c r="YG25" s="562"/>
      <c r="YH25" s="562"/>
      <c r="YI25" s="562"/>
      <c r="YJ25" s="562"/>
      <c r="YK25" s="562"/>
      <c r="YL25" s="562"/>
      <c r="YM25" s="562"/>
      <c r="YN25" s="562"/>
      <c r="YO25" s="562"/>
      <c r="YP25" s="562"/>
      <c r="YQ25" s="562"/>
      <c r="YR25" s="562"/>
      <c r="YS25" s="562"/>
      <c r="YT25" s="562"/>
      <c r="YU25" s="562"/>
      <c r="YV25" s="562"/>
      <c r="YW25" s="562"/>
      <c r="YX25" s="562"/>
      <c r="YY25" s="562"/>
      <c r="YZ25" s="562"/>
      <c r="ZA25" s="562"/>
      <c r="ZB25" s="562"/>
      <c r="ZC25" s="562"/>
      <c r="ZD25" s="562"/>
      <c r="ZE25" s="562"/>
      <c r="ZF25" s="562"/>
      <c r="ZG25" s="562"/>
      <c r="ZH25" s="562"/>
      <c r="ZI25" s="562"/>
      <c r="ZJ25" s="562"/>
      <c r="ZK25" s="562"/>
      <c r="ZL25" s="562"/>
      <c r="ZM25" s="562"/>
      <c r="ZN25" s="562"/>
      <c r="ZO25" s="562"/>
      <c r="ZP25" s="562"/>
      <c r="ZQ25" s="562"/>
      <c r="ZR25" s="562"/>
      <c r="ZS25" s="562"/>
      <c r="ZT25" s="562"/>
      <c r="ZU25" s="562"/>
      <c r="ZV25" s="562"/>
      <c r="ZW25" s="562"/>
      <c r="ZX25" s="562"/>
      <c r="ZY25" s="562"/>
      <c r="ZZ25" s="562"/>
      <c r="AAA25" s="562"/>
      <c r="AAB25" s="562"/>
      <c r="AAC25" s="562"/>
      <c r="AAD25" s="562"/>
      <c r="AAE25" s="562"/>
      <c r="AAF25" s="562"/>
      <c r="AAG25" s="562"/>
      <c r="AAH25" s="562"/>
      <c r="AAI25" s="562"/>
      <c r="AAJ25" s="562"/>
      <c r="AAK25" s="562"/>
      <c r="AAL25" s="562"/>
      <c r="AAM25" s="562"/>
      <c r="AAN25" s="562"/>
      <c r="AAO25" s="562"/>
      <c r="AAP25" s="562"/>
      <c r="AAQ25" s="562"/>
      <c r="AAR25" s="562"/>
      <c r="AAS25" s="562"/>
      <c r="AAT25" s="562"/>
      <c r="AAU25" s="562"/>
      <c r="AAV25" s="562"/>
      <c r="AAW25" s="562"/>
      <c r="AAX25" s="562"/>
      <c r="AAY25" s="562"/>
      <c r="AAZ25" s="562"/>
      <c r="ABA25" s="562"/>
      <c r="ABB25" s="562"/>
      <c r="ABC25" s="562"/>
      <c r="ABD25" s="562"/>
      <c r="ABE25" s="562"/>
      <c r="ABF25" s="562"/>
      <c r="ABG25" s="562"/>
      <c r="ABH25" s="562"/>
      <c r="ABI25" s="562"/>
      <c r="ABJ25" s="562"/>
      <c r="ABK25" s="562"/>
      <c r="ABL25" s="562"/>
      <c r="ABM25" s="562"/>
      <c r="ABN25" s="562"/>
      <c r="ABO25" s="562"/>
      <c r="ABP25" s="562"/>
      <c r="ABQ25" s="562"/>
      <c r="ABR25" s="562"/>
      <c r="ABS25" s="562"/>
      <c r="ABT25" s="562"/>
      <c r="ABU25" s="562"/>
      <c r="ABV25" s="562"/>
      <c r="ABW25" s="562"/>
      <c r="ABX25" s="562"/>
      <c r="ABY25" s="562"/>
      <c r="ABZ25" s="562"/>
      <c r="ACA25" s="562"/>
      <c r="ACB25" s="562"/>
      <c r="ACC25" s="562"/>
      <c r="ACD25" s="562"/>
      <c r="ACE25" s="562"/>
      <c r="ACF25" s="562"/>
      <c r="ACG25" s="562"/>
      <c r="ACH25" s="562"/>
      <c r="ACI25" s="562"/>
      <c r="ACJ25" s="562"/>
      <c r="ACK25" s="562"/>
      <c r="ACL25" s="562"/>
      <c r="ACM25" s="562"/>
      <c r="ACN25" s="562"/>
      <c r="ACO25" s="562"/>
      <c r="ACP25" s="562"/>
      <c r="ACQ25" s="562"/>
      <c r="ACR25" s="562"/>
      <c r="ACS25" s="562"/>
      <c r="ACT25" s="562"/>
      <c r="ACU25" s="562"/>
      <c r="ACV25" s="562"/>
      <c r="ACW25" s="562"/>
      <c r="ACX25" s="562"/>
      <c r="ACY25" s="562"/>
      <c r="ACZ25" s="562"/>
      <c r="ADA25" s="562"/>
      <c r="ADB25" s="562"/>
      <c r="ADC25" s="562"/>
      <c r="ADD25" s="562"/>
      <c r="ADE25" s="562"/>
      <c r="ADF25" s="562"/>
      <c r="ADG25" s="562"/>
      <c r="ADH25" s="562"/>
      <c r="ADI25" s="562"/>
      <c r="ADJ25" s="562"/>
      <c r="ADK25" s="562"/>
      <c r="ADL25" s="562"/>
      <c r="ADM25" s="562"/>
      <c r="ADN25" s="562"/>
      <c r="ADO25" s="562"/>
      <c r="ADP25" s="562"/>
      <c r="ADQ25" s="562"/>
      <c r="ADR25" s="562"/>
      <c r="ADS25" s="562"/>
      <c r="ADT25" s="562"/>
      <c r="ADU25" s="562"/>
      <c r="ADV25" s="562"/>
      <c r="ADW25" s="562"/>
      <c r="ADX25" s="562"/>
      <c r="ADY25" s="562"/>
      <c r="ADZ25" s="562"/>
      <c r="AEA25" s="562"/>
      <c r="AEB25" s="562"/>
      <c r="AEC25" s="562"/>
    </row>
    <row r="26" spans="1:809" s="623" customFormat="1" ht="43.5" customHeight="1" thickBot="1">
      <c r="A26" s="621" t="s">
        <v>2396</v>
      </c>
      <c r="B26" s="624" t="s">
        <v>2441</v>
      </c>
      <c r="C26" s="517" t="s">
        <v>2395</v>
      </c>
      <c r="D26" s="518">
        <v>66</v>
      </c>
      <c r="E26" s="517" t="s">
        <v>726</v>
      </c>
      <c r="F26" s="518" t="s">
        <v>2442</v>
      </c>
      <c r="G26" s="517" t="s">
        <v>2443</v>
      </c>
      <c r="H26" s="518" t="s">
        <v>2397</v>
      </c>
      <c r="I26" s="518" t="s">
        <v>1577</v>
      </c>
      <c r="J26" s="518" t="s">
        <v>1731</v>
      </c>
      <c r="K26" s="518" t="s">
        <v>1916</v>
      </c>
      <c r="L26" s="518" t="s">
        <v>22</v>
      </c>
      <c r="M26" s="517" t="s">
        <v>1652</v>
      </c>
      <c r="N26" s="518" t="s">
        <v>1607</v>
      </c>
      <c r="O26" s="518" t="s">
        <v>1608</v>
      </c>
      <c r="P26" s="519"/>
      <c r="Q26" s="518"/>
      <c r="R26" s="519"/>
      <c r="S26" s="518"/>
      <c r="T26" s="396" t="s">
        <v>1753</v>
      </c>
      <c r="U26" s="396"/>
      <c r="V26" s="396"/>
      <c r="W26" s="518"/>
      <c r="X26" s="518"/>
      <c r="Y26" s="517"/>
      <c r="Z26" s="518">
        <v>3</v>
      </c>
      <c r="AA26" s="517">
        <v>2</v>
      </c>
      <c r="AB26" s="518" t="s">
        <v>1994</v>
      </c>
      <c r="AC26" s="518"/>
      <c r="AD26" s="517" t="s">
        <v>2443</v>
      </c>
      <c r="AE26" s="517" t="s">
        <v>2399</v>
      </c>
      <c r="AF26" s="517"/>
      <c r="AG26" s="396"/>
      <c r="AH26" s="519"/>
      <c r="AI26" s="396" t="s">
        <v>2444</v>
      </c>
      <c r="AJ26" s="396"/>
      <c r="AK26" s="519"/>
      <c r="AL26" s="517"/>
      <c r="AM26" s="517"/>
      <c r="AN26" s="517"/>
      <c r="AO26" s="517"/>
      <c r="AP26" s="517"/>
      <c r="AQ26" s="517"/>
      <c r="AR26" s="396"/>
      <c r="AS26" s="396"/>
      <c r="AT26" s="517"/>
      <c r="AU26" s="519"/>
      <c r="AV26" s="519"/>
      <c r="AW26" s="519"/>
      <c r="AX26" s="518"/>
      <c r="AY26" s="518"/>
      <c r="AZ26" s="518"/>
      <c r="BA26" s="518"/>
      <c r="BB26" s="521" t="s">
        <v>2401</v>
      </c>
      <c r="BC26" s="562"/>
      <c r="BD26" s="562"/>
      <c r="BE26" s="562"/>
      <c r="BF26" s="562"/>
      <c r="BG26" s="562"/>
      <c r="BH26" s="562"/>
      <c r="BI26" s="562"/>
      <c r="BJ26" s="562"/>
      <c r="BK26" s="562"/>
      <c r="BL26" s="562"/>
      <c r="BM26" s="562"/>
      <c r="BN26" s="562"/>
      <c r="BO26" s="562"/>
      <c r="BP26" s="562"/>
      <c r="BQ26" s="562"/>
      <c r="BR26" s="562"/>
      <c r="BS26" s="562"/>
      <c r="BT26" s="562"/>
      <c r="BU26" s="562"/>
      <c r="BV26" s="562"/>
      <c r="BW26" s="562"/>
      <c r="BX26" s="562"/>
      <c r="BY26" s="562"/>
      <c r="BZ26" s="562"/>
      <c r="CA26" s="562"/>
      <c r="CB26" s="562"/>
      <c r="CC26" s="562"/>
      <c r="CD26" s="562"/>
      <c r="CE26" s="562"/>
      <c r="CF26" s="562"/>
      <c r="CG26" s="562"/>
      <c r="CH26" s="562"/>
      <c r="CI26" s="562"/>
      <c r="CJ26" s="562"/>
      <c r="CK26" s="562"/>
      <c r="CL26" s="562"/>
      <c r="CM26" s="562"/>
      <c r="CN26" s="562"/>
      <c r="CO26" s="562"/>
      <c r="CP26" s="562"/>
      <c r="CQ26" s="562"/>
      <c r="CR26" s="562"/>
      <c r="CS26" s="562"/>
      <c r="CT26" s="562"/>
      <c r="CU26" s="562"/>
      <c r="CV26" s="562"/>
      <c r="CW26" s="562"/>
      <c r="CX26" s="562"/>
      <c r="CY26" s="562"/>
      <c r="CZ26" s="562"/>
      <c r="DA26" s="562"/>
      <c r="DB26" s="562"/>
      <c r="DC26" s="562"/>
      <c r="DD26" s="562"/>
      <c r="DE26" s="562"/>
      <c r="DF26" s="562"/>
      <c r="DG26" s="562"/>
      <c r="DH26" s="562"/>
      <c r="DI26" s="562"/>
      <c r="DJ26" s="562"/>
      <c r="DK26" s="562"/>
      <c r="DL26" s="562"/>
      <c r="DM26" s="562"/>
      <c r="DN26" s="562"/>
      <c r="DO26" s="562"/>
      <c r="DP26" s="562"/>
      <c r="DQ26" s="562"/>
      <c r="DR26" s="562"/>
      <c r="DS26" s="562"/>
      <c r="DT26" s="562"/>
      <c r="DU26" s="562"/>
      <c r="DV26" s="562"/>
      <c r="DW26" s="562"/>
      <c r="DX26" s="562"/>
      <c r="DY26" s="562"/>
      <c r="DZ26" s="562"/>
      <c r="EA26" s="562"/>
      <c r="EB26" s="562"/>
      <c r="EC26" s="562"/>
      <c r="ED26" s="562"/>
      <c r="EE26" s="562"/>
      <c r="EF26" s="562"/>
      <c r="EG26" s="562"/>
      <c r="EH26" s="562"/>
      <c r="EI26" s="562"/>
      <c r="EJ26" s="562"/>
      <c r="EK26" s="562"/>
      <c r="EL26" s="562"/>
      <c r="EM26" s="562"/>
      <c r="EN26" s="562"/>
      <c r="EO26" s="562"/>
      <c r="EP26" s="562"/>
      <c r="EQ26" s="562"/>
      <c r="ER26" s="562"/>
      <c r="ES26" s="562"/>
      <c r="ET26" s="562"/>
      <c r="EU26" s="562"/>
      <c r="EV26" s="562"/>
      <c r="EW26" s="562"/>
      <c r="EX26" s="562"/>
      <c r="EY26" s="562"/>
      <c r="EZ26" s="562"/>
      <c r="FA26" s="562"/>
      <c r="FB26" s="562"/>
      <c r="FC26" s="562"/>
      <c r="FD26" s="562"/>
      <c r="FE26" s="562"/>
      <c r="FF26" s="562"/>
      <c r="FG26" s="562"/>
      <c r="FH26" s="562"/>
      <c r="FI26" s="562"/>
      <c r="FJ26" s="562"/>
      <c r="FK26" s="562"/>
      <c r="FL26" s="562"/>
      <c r="FM26" s="562"/>
      <c r="FN26" s="562"/>
      <c r="FO26" s="562"/>
      <c r="FP26" s="562"/>
      <c r="FQ26" s="562"/>
      <c r="FR26" s="562"/>
      <c r="FS26" s="562"/>
      <c r="FT26" s="562"/>
      <c r="FU26" s="562"/>
      <c r="FV26" s="562"/>
      <c r="FW26" s="562"/>
      <c r="FX26" s="562"/>
      <c r="FY26" s="562"/>
      <c r="FZ26" s="562"/>
      <c r="GA26" s="562"/>
      <c r="GB26" s="562"/>
      <c r="GC26" s="562"/>
      <c r="GD26" s="562"/>
      <c r="GE26" s="562"/>
      <c r="GF26" s="562"/>
      <c r="GG26" s="562"/>
      <c r="GH26" s="562"/>
      <c r="GI26" s="562"/>
      <c r="GJ26" s="562"/>
      <c r="GK26" s="562"/>
      <c r="GL26" s="562"/>
      <c r="GM26" s="562"/>
      <c r="GN26" s="562"/>
      <c r="GO26" s="562"/>
      <c r="GP26" s="562"/>
      <c r="GQ26" s="562"/>
      <c r="GR26" s="562"/>
      <c r="GS26" s="562"/>
      <c r="GT26" s="562"/>
      <c r="GU26" s="562"/>
      <c r="GV26" s="562"/>
      <c r="GW26" s="562"/>
      <c r="GX26" s="562"/>
      <c r="GY26" s="562"/>
      <c r="GZ26" s="562"/>
      <c r="HA26" s="562"/>
      <c r="HB26" s="562"/>
      <c r="HC26" s="562"/>
      <c r="HD26" s="562"/>
      <c r="HE26" s="562"/>
      <c r="HF26" s="562"/>
      <c r="HG26" s="562"/>
      <c r="HH26" s="562"/>
      <c r="HI26" s="562"/>
      <c r="HJ26" s="562"/>
      <c r="HK26" s="562"/>
      <c r="HL26" s="562"/>
      <c r="HM26" s="562"/>
      <c r="HN26" s="562"/>
      <c r="HO26" s="562"/>
      <c r="HP26" s="562"/>
      <c r="HQ26" s="562"/>
      <c r="HR26" s="562"/>
      <c r="HS26" s="562"/>
      <c r="HT26" s="562"/>
      <c r="HU26" s="562"/>
      <c r="HV26" s="562"/>
      <c r="HW26" s="562"/>
      <c r="HX26" s="562"/>
      <c r="HY26" s="562"/>
      <c r="HZ26" s="562"/>
      <c r="IA26" s="562"/>
      <c r="IB26" s="562"/>
      <c r="IC26" s="562"/>
      <c r="ID26" s="562"/>
      <c r="IE26" s="562"/>
      <c r="IF26" s="562"/>
      <c r="IG26" s="562"/>
      <c r="IH26" s="562"/>
      <c r="II26" s="562"/>
      <c r="IJ26" s="562"/>
      <c r="IK26" s="562"/>
      <c r="IL26" s="562"/>
      <c r="IM26" s="562"/>
      <c r="IN26" s="562"/>
      <c r="IO26" s="562"/>
      <c r="IP26" s="562"/>
      <c r="IQ26" s="562"/>
      <c r="IR26" s="562"/>
      <c r="IS26" s="562"/>
      <c r="IT26" s="562"/>
      <c r="IU26" s="562"/>
      <c r="IV26" s="562"/>
      <c r="IW26" s="562"/>
      <c r="IX26" s="562"/>
      <c r="IY26" s="562"/>
      <c r="IZ26" s="562"/>
      <c r="JA26" s="562"/>
      <c r="JB26" s="562"/>
      <c r="JC26" s="562"/>
      <c r="JD26" s="562"/>
      <c r="JE26" s="562"/>
      <c r="JF26" s="562"/>
      <c r="JG26" s="562"/>
      <c r="JH26" s="562"/>
      <c r="JI26" s="562"/>
      <c r="JJ26" s="562"/>
      <c r="JK26" s="562"/>
      <c r="JL26" s="562"/>
      <c r="JM26" s="562"/>
      <c r="JN26" s="562"/>
      <c r="JO26" s="562"/>
      <c r="JP26" s="562"/>
      <c r="JQ26" s="562"/>
      <c r="JR26" s="562"/>
      <c r="JS26" s="562"/>
      <c r="JT26" s="562"/>
      <c r="JU26" s="562"/>
      <c r="JV26" s="562"/>
      <c r="JW26" s="562"/>
      <c r="JX26" s="562"/>
      <c r="JY26" s="562"/>
      <c r="JZ26" s="562"/>
      <c r="KA26" s="562"/>
      <c r="KB26" s="562"/>
      <c r="KC26" s="562"/>
      <c r="KD26" s="562"/>
      <c r="KE26" s="562"/>
      <c r="KF26" s="562"/>
      <c r="KG26" s="562"/>
      <c r="KH26" s="562"/>
      <c r="KI26" s="562"/>
      <c r="KJ26" s="562"/>
      <c r="KK26" s="562"/>
      <c r="KL26" s="562"/>
      <c r="KM26" s="562"/>
      <c r="KN26" s="562"/>
      <c r="KO26" s="562"/>
      <c r="KP26" s="562"/>
      <c r="KQ26" s="562"/>
      <c r="KR26" s="562"/>
      <c r="KS26" s="562"/>
      <c r="KT26" s="562"/>
      <c r="KU26" s="562"/>
      <c r="KV26" s="562"/>
      <c r="KW26" s="562"/>
      <c r="KX26" s="562"/>
      <c r="KY26" s="562"/>
      <c r="KZ26" s="562"/>
      <c r="LA26" s="562"/>
      <c r="LB26" s="562"/>
      <c r="LC26" s="562"/>
      <c r="LD26" s="562"/>
      <c r="LE26" s="562"/>
      <c r="LF26" s="562"/>
      <c r="LG26" s="562"/>
      <c r="LH26" s="562"/>
      <c r="LI26" s="562"/>
      <c r="LJ26" s="562"/>
      <c r="LK26" s="562"/>
      <c r="LL26" s="562"/>
      <c r="LM26" s="562"/>
      <c r="LN26" s="562"/>
      <c r="LO26" s="562"/>
      <c r="LP26" s="562"/>
      <c r="LQ26" s="562"/>
      <c r="LR26" s="562"/>
      <c r="LS26" s="562"/>
      <c r="LT26" s="562"/>
      <c r="LU26" s="562"/>
      <c r="LV26" s="562"/>
      <c r="LW26" s="562"/>
      <c r="LX26" s="562"/>
      <c r="LY26" s="562"/>
      <c r="LZ26" s="562"/>
      <c r="MA26" s="562"/>
      <c r="MB26" s="562"/>
      <c r="MC26" s="562"/>
      <c r="MD26" s="562"/>
      <c r="ME26" s="562"/>
      <c r="MF26" s="562"/>
      <c r="MG26" s="562"/>
      <c r="MH26" s="562"/>
      <c r="MI26" s="562"/>
      <c r="MJ26" s="562"/>
      <c r="MK26" s="562"/>
      <c r="ML26" s="562"/>
      <c r="MM26" s="562"/>
      <c r="MN26" s="562"/>
      <c r="MO26" s="562"/>
      <c r="MP26" s="562"/>
      <c r="MQ26" s="562"/>
      <c r="MR26" s="562"/>
      <c r="MS26" s="562"/>
      <c r="MT26" s="562"/>
      <c r="MU26" s="562"/>
      <c r="MV26" s="562"/>
      <c r="MW26" s="562"/>
      <c r="MX26" s="562"/>
      <c r="MY26" s="562"/>
      <c r="MZ26" s="562"/>
      <c r="NA26" s="562"/>
      <c r="NB26" s="562"/>
      <c r="NC26" s="562"/>
      <c r="ND26" s="562"/>
      <c r="NE26" s="562"/>
      <c r="NF26" s="562"/>
      <c r="NG26" s="562"/>
      <c r="NH26" s="562"/>
      <c r="NI26" s="562"/>
      <c r="NJ26" s="562"/>
      <c r="NK26" s="562"/>
      <c r="NL26" s="562"/>
      <c r="NM26" s="562"/>
      <c r="NN26" s="562"/>
      <c r="NO26" s="562"/>
      <c r="NP26" s="562"/>
      <c r="NQ26" s="562"/>
      <c r="NR26" s="562"/>
      <c r="NS26" s="562"/>
      <c r="NT26" s="562"/>
      <c r="NU26" s="562"/>
      <c r="NV26" s="562"/>
      <c r="NW26" s="562"/>
      <c r="NX26" s="562"/>
      <c r="NY26" s="562"/>
      <c r="NZ26" s="562"/>
      <c r="OA26" s="562"/>
      <c r="OB26" s="562"/>
      <c r="OC26" s="562"/>
      <c r="OD26" s="562"/>
      <c r="OE26" s="562"/>
      <c r="OF26" s="562"/>
      <c r="OG26" s="562"/>
      <c r="OH26" s="562"/>
      <c r="OI26" s="562"/>
      <c r="OJ26" s="562"/>
      <c r="OK26" s="562"/>
      <c r="OL26" s="562"/>
      <c r="OM26" s="562"/>
      <c r="ON26" s="562"/>
      <c r="OO26" s="562"/>
      <c r="OP26" s="562"/>
      <c r="OQ26" s="562"/>
      <c r="OR26" s="562"/>
      <c r="OS26" s="562"/>
      <c r="OT26" s="562"/>
      <c r="OU26" s="562"/>
      <c r="OV26" s="562"/>
      <c r="OW26" s="562"/>
      <c r="OX26" s="562"/>
      <c r="OY26" s="562"/>
      <c r="OZ26" s="562"/>
      <c r="PA26" s="562"/>
      <c r="PB26" s="562"/>
      <c r="PC26" s="562"/>
      <c r="PD26" s="562"/>
      <c r="PE26" s="562"/>
      <c r="PF26" s="562"/>
      <c r="PG26" s="562"/>
      <c r="PH26" s="562"/>
      <c r="PI26" s="562"/>
      <c r="PJ26" s="562"/>
      <c r="PK26" s="562"/>
      <c r="PL26" s="562"/>
      <c r="PM26" s="562"/>
      <c r="PN26" s="562"/>
      <c r="PO26" s="562"/>
      <c r="PP26" s="562"/>
      <c r="PQ26" s="562"/>
      <c r="PR26" s="562"/>
      <c r="PS26" s="562"/>
      <c r="PT26" s="562"/>
      <c r="PU26" s="562"/>
      <c r="PV26" s="562"/>
      <c r="PW26" s="562"/>
      <c r="PX26" s="562"/>
      <c r="PY26" s="562"/>
      <c r="PZ26" s="562"/>
      <c r="QA26" s="562"/>
      <c r="QB26" s="562"/>
      <c r="QC26" s="562"/>
      <c r="QD26" s="562"/>
      <c r="QE26" s="562"/>
      <c r="QF26" s="562"/>
      <c r="QG26" s="562"/>
      <c r="QH26" s="562"/>
      <c r="QI26" s="562"/>
      <c r="QJ26" s="562"/>
      <c r="QK26" s="562"/>
      <c r="QL26" s="562"/>
      <c r="QM26" s="562"/>
      <c r="QN26" s="562"/>
      <c r="QO26" s="562"/>
      <c r="QP26" s="562"/>
      <c r="QQ26" s="562"/>
      <c r="QR26" s="562"/>
      <c r="QS26" s="562"/>
      <c r="QT26" s="562"/>
      <c r="QU26" s="562"/>
      <c r="QV26" s="562"/>
      <c r="QW26" s="562"/>
      <c r="QX26" s="562"/>
      <c r="QY26" s="562"/>
      <c r="QZ26" s="562"/>
      <c r="RA26" s="562"/>
      <c r="RB26" s="562"/>
      <c r="RC26" s="562"/>
      <c r="RD26" s="562"/>
      <c r="RE26" s="562"/>
      <c r="RF26" s="562"/>
      <c r="RG26" s="562"/>
      <c r="RH26" s="562"/>
      <c r="RI26" s="562"/>
      <c r="RJ26" s="562"/>
      <c r="RK26" s="562"/>
      <c r="RL26" s="562"/>
      <c r="RM26" s="562"/>
      <c r="RN26" s="562"/>
      <c r="RO26" s="562"/>
      <c r="RP26" s="562"/>
      <c r="RQ26" s="562"/>
      <c r="RR26" s="562"/>
      <c r="RS26" s="562"/>
      <c r="RT26" s="562"/>
      <c r="RU26" s="562"/>
      <c r="RV26" s="562"/>
      <c r="RW26" s="562"/>
      <c r="RX26" s="562"/>
      <c r="RY26" s="562"/>
      <c r="RZ26" s="562"/>
      <c r="SA26" s="562"/>
      <c r="SB26" s="562"/>
      <c r="SC26" s="562"/>
      <c r="SD26" s="562"/>
      <c r="SE26" s="562"/>
      <c r="SF26" s="562"/>
      <c r="SG26" s="562"/>
      <c r="SH26" s="562"/>
      <c r="SI26" s="562"/>
      <c r="SJ26" s="562"/>
      <c r="SK26" s="562"/>
      <c r="SL26" s="562"/>
      <c r="SM26" s="562"/>
      <c r="SN26" s="562"/>
      <c r="SO26" s="562"/>
      <c r="SP26" s="562"/>
      <c r="SQ26" s="562"/>
      <c r="SR26" s="562"/>
      <c r="SS26" s="562"/>
      <c r="ST26" s="562"/>
      <c r="SU26" s="562"/>
      <c r="SV26" s="562"/>
      <c r="SW26" s="562"/>
      <c r="SX26" s="562"/>
      <c r="SY26" s="562"/>
      <c r="SZ26" s="562"/>
      <c r="TA26" s="562"/>
      <c r="TB26" s="562"/>
      <c r="TC26" s="562"/>
      <c r="TD26" s="562"/>
      <c r="TE26" s="562"/>
      <c r="TF26" s="562"/>
      <c r="TG26" s="562"/>
      <c r="TH26" s="562"/>
      <c r="TI26" s="562"/>
      <c r="TJ26" s="562"/>
      <c r="TK26" s="562"/>
      <c r="TL26" s="562"/>
      <c r="TM26" s="562"/>
      <c r="TN26" s="562"/>
      <c r="TO26" s="562"/>
      <c r="TP26" s="562"/>
      <c r="TQ26" s="562"/>
      <c r="TR26" s="562"/>
      <c r="TS26" s="562"/>
      <c r="TT26" s="562"/>
      <c r="TU26" s="562"/>
      <c r="TV26" s="562"/>
      <c r="TW26" s="562"/>
      <c r="TX26" s="562"/>
      <c r="TY26" s="562"/>
      <c r="TZ26" s="562"/>
      <c r="UA26" s="562"/>
      <c r="UB26" s="562"/>
      <c r="UC26" s="562"/>
      <c r="UD26" s="562"/>
      <c r="UE26" s="562"/>
      <c r="UF26" s="562"/>
      <c r="UG26" s="562"/>
      <c r="UH26" s="562"/>
      <c r="UI26" s="562"/>
      <c r="UJ26" s="562"/>
      <c r="UK26" s="562"/>
      <c r="UL26" s="562"/>
      <c r="UM26" s="562"/>
      <c r="UN26" s="562"/>
      <c r="UO26" s="562"/>
      <c r="UP26" s="562"/>
      <c r="UQ26" s="562"/>
      <c r="UR26" s="562"/>
      <c r="US26" s="562"/>
      <c r="UT26" s="562"/>
      <c r="UU26" s="562"/>
      <c r="UV26" s="562"/>
      <c r="UW26" s="562"/>
      <c r="UX26" s="562"/>
      <c r="UY26" s="562"/>
      <c r="UZ26" s="562"/>
      <c r="VA26" s="562"/>
      <c r="VB26" s="562"/>
      <c r="VC26" s="562"/>
      <c r="VD26" s="562"/>
      <c r="VE26" s="562"/>
      <c r="VF26" s="562"/>
      <c r="VG26" s="562"/>
      <c r="VH26" s="562"/>
      <c r="VI26" s="562"/>
      <c r="VJ26" s="562"/>
      <c r="VK26" s="562"/>
      <c r="VL26" s="562"/>
      <c r="VM26" s="562"/>
      <c r="VN26" s="562"/>
      <c r="VO26" s="562"/>
      <c r="VP26" s="562"/>
      <c r="VQ26" s="562"/>
      <c r="VR26" s="562"/>
      <c r="VS26" s="562"/>
      <c r="VT26" s="562"/>
      <c r="VU26" s="562"/>
      <c r="VV26" s="562"/>
      <c r="VW26" s="562"/>
      <c r="VX26" s="562"/>
      <c r="VY26" s="562"/>
      <c r="VZ26" s="562"/>
      <c r="WA26" s="562"/>
      <c r="WB26" s="562"/>
      <c r="WC26" s="562"/>
      <c r="WD26" s="562"/>
      <c r="WE26" s="562"/>
      <c r="WF26" s="562"/>
      <c r="WG26" s="562"/>
      <c r="WH26" s="562"/>
      <c r="WI26" s="562"/>
      <c r="WJ26" s="562"/>
      <c r="WK26" s="562"/>
      <c r="WL26" s="562"/>
      <c r="WM26" s="562"/>
      <c r="WN26" s="562"/>
      <c r="WO26" s="562"/>
      <c r="WP26" s="562"/>
      <c r="WQ26" s="562"/>
      <c r="WR26" s="562"/>
      <c r="WS26" s="562"/>
      <c r="WT26" s="562"/>
      <c r="WU26" s="562"/>
      <c r="WV26" s="562"/>
      <c r="WW26" s="562"/>
      <c r="WX26" s="562"/>
      <c r="WY26" s="562"/>
      <c r="WZ26" s="562"/>
      <c r="XA26" s="562"/>
      <c r="XB26" s="562"/>
      <c r="XC26" s="562"/>
      <c r="XD26" s="562"/>
      <c r="XE26" s="562"/>
      <c r="XF26" s="562"/>
      <c r="XG26" s="562"/>
      <c r="XH26" s="562"/>
      <c r="XI26" s="562"/>
      <c r="XJ26" s="562"/>
      <c r="XK26" s="562"/>
      <c r="XL26" s="562"/>
      <c r="XM26" s="562"/>
      <c r="XN26" s="562"/>
      <c r="XO26" s="562"/>
      <c r="XP26" s="562"/>
      <c r="XQ26" s="562"/>
      <c r="XR26" s="562"/>
      <c r="XS26" s="562"/>
      <c r="XT26" s="562"/>
      <c r="XU26" s="562"/>
      <c r="XV26" s="562"/>
      <c r="XW26" s="562"/>
      <c r="XX26" s="562"/>
      <c r="XY26" s="562"/>
      <c r="XZ26" s="562"/>
      <c r="YA26" s="562"/>
      <c r="YB26" s="562"/>
      <c r="YC26" s="562"/>
      <c r="YD26" s="562"/>
      <c r="YE26" s="562"/>
      <c r="YF26" s="562"/>
      <c r="YG26" s="562"/>
      <c r="YH26" s="562"/>
      <c r="YI26" s="562"/>
      <c r="YJ26" s="562"/>
      <c r="YK26" s="562"/>
      <c r="YL26" s="562"/>
      <c r="YM26" s="562"/>
      <c r="YN26" s="562"/>
      <c r="YO26" s="562"/>
      <c r="YP26" s="562"/>
      <c r="YQ26" s="562"/>
      <c r="YR26" s="562"/>
      <c r="YS26" s="562"/>
      <c r="YT26" s="562"/>
      <c r="YU26" s="562"/>
      <c r="YV26" s="562"/>
      <c r="YW26" s="562"/>
      <c r="YX26" s="562"/>
      <c r="YY26" s="562"/>
      <c r="YZ26" s="562"/>
      <c r="ZA26" s="562"/>
      <c r="ZB26" s="562"/>
      <c r="ZC26" s="562"/>
      <c r="ZD26" s="562"/>
      <c r="ZE26" s="562"/>
      <c r="ZF26" s="562"/>
      <c r="ZG26" s="562"/>
      <c r="ZH26" s="562"/>
      <c r="ZI26" s="562"/>
      <c r="ZJ26" s="562"/>
      <c r="ZK26" s="562"/>
      <c r="ZL26" s="562"/>
      <c r="ZM26" s="562"/>
      <c r="ZN26" s="562"/>
      <c r="ZO26" s="562"/>
      <c r="ZP26" s="562"/>
      <c r="ZQ26" s="562"/>
      <c r="ZR26" s="562"/>
      <c r="ZS26" s="562"/>
      <c r="ZT26" s="562"/>
      <c r="ZU26" s="562"/>
      <c r="ZV26" s="562"/>
      <c r="ZW26" s="562"/>
      <c r="ZX26" s="562"/>
      <c r="ZY26" s="562"/>
      <c r="ZZ26" s="562"/>
      <c r="AAA26" s="562"/>
      <c r="AAB26" s="562"/>
      <c r="AAC26" s="562"/>
      <c r="AAD26" s="562"/>
      <c r="AAE26" s="562"/>
      <c r="AAF26" s="562"/>
      <c r="AAG26" s="562"/>
      <c r="AAH26" s="562"/>
      <c r="AAI26" s="562"/>
      <c r="AAJ26" s="562"/>
      <c r="AAK26" s="562"/>
      <c r="AAL26" s="562"/>
      <c r="AAM26" s="562"/>
      <c r="AAN26" s="562"/>
      <c r="AAO26" s="562"/>
      <c r="AAP26" s="562"/>
      <c r="AAQ26" s="562"/>
      <c r="AAR26" s="562"/>
      <c r="AAS26" s="562"/>
      <c r="AAT26" s="562"/>
      <c r="AAU26" s="562"/>
      <c r="AAV26" s="562"/>
      <c r="AAW26" s="562"/>
      <c r="AAX26" s="562"/>
      <c r="AAY26" s="562"/>
      <c r="AAZ26" s="562"/>
      <c r="ABA26" s="562"/>
      <c r="ABB26" s="562"/>
      <c r="ABC26" s="562"/>
      <c r="ABD26" s="562"/>
      <c r="ABE26" s="562"/>
      <c r="ABF26" s="562"/>
      <c r="ABG26" s="562"/>
      <c r="ABH26" s="562"/>
      <c r="ABI26" s="562"/>
      <c r="ABJ26" s="562"/>
      <c r="ABK26" s="562"/>
      <c r="ABL26" s="562"/>
      <c r="ABM26" s="562"/>
      <c r="ABN26" s="562"/>
      <c r="ABO26" s="562"/>
      <c r="ABP26" s="562"/>
      <c r="ABQ26" s="562"/>
      <c r="ABR26" s="562"/>
      <c r="ABS26" s="562"/>
      <c r="ABT26" s="562"/>
      <c r="ABU26" s="562"/>
      <c r="ABV26" s="562"/>
      <c r="ABW26" s="562"/>
      <c r="ABX26" s="562"/>
      <c r="ABY26" s="562"/>
      <c r="ABZ26" s="562"/>
      <c r="ACA26" s="562"/>
      <c r="ACB26" s="562"/>
      <c r="ACC26" s="562"/>
      <c r="ACD26" s="562"/>
      <c r="ACE26" s="562"/>
      <c r="ACF26" s="562"/>
      <c r="ACG26" s="562"/>
      <c r="ACH26" s="562"/>
      <c r="ACI26" s="562"/>
      <c r="ACJ26" s="562"/>
      <c r="ACK26" s="562"/>
      <c r="ACL26" s="562"/>
      <c r="ACM26" s="562"/>
      <c r="ACN26" s="562"/>
      <c r="ACO26" s="562"/>
      <c r="ACP26" s="562"/>
      <c r="ACQ26" s="562"/>
      <c r="ACR26" s="562"/>
      <c r="ACS26" s="562"/>
      <c r="ACT26" s="562"/>
      <c r="ACU26" s="562"/>
      <c r="ACV26" s="562"/>
      <c r="ACW26" s="562"/>
      <c r="ACX26" s="562"/>
      <c r="ACY26" s="562"/>
      <c r="ACZ26" s="562"/>
      <c r="ADA26" s="562"/>
      <c r="ADB26" s="562"/>
      <c r="ADC26" s="562"/>
      <c r="ADD26" s="562"/>
      <c r="ADE26" s="562"/>
      <c r="ADF26" s="562"/>
      <c r="ADG26" s="562"/>
      <c r="ADH26" s="562"/>
      <c r="ADI26" s="562"/>
      <c r="ADJ26" s="562"/>
      <c r="ADK26" s="562"/>
      <c r="ADL26" s="562"/>
      <c r="ADM26" s="562"/>
      <c r="ADN26" s="562"/>
      <c r="ADO26" s="562"/>
      <c r="ADP26" s="562"/>
      <c r="ADQ26" s="562"/>
      <c r="ADR26" s="562"/>
      <c r="ADS26" s="562"/>
      <c r="ADT26" s="562"/>
      <c r="ADU26" s="562"/>
      <c r="ADV26" s="562"/>
      <c r="ADW26" s="562"/>
      <c r="ADX26" s="562"/>
      <c r="ADY26" s="562"/>
      <c r="ADZ26" s="562"/>
      <c r="AEA26" s="562"/>
      <c r="AEB26" s="562"/>
      <c r="AEC26" s="562"/>
    </row>
    <row r="27" spans="1:809" s="623" customFormat="1" ht="43.5" customHeight="1" thickBot="1">
      <c r="A27" s="621" t="s">
        <v>2396</v>
      </c>
      <c r="B27" s="625" t="s">
        <v>2441</v>
      </c>
      <c r="C27" s="626" t="s">
        <v>2395</v>
      </c>
      <c r="D27" s="627">
        <v>66</v>
      </c>
      <c r="E27" s="626" t="s">
        <v>726</v>
      </c>
      <c r="F27" s="627" t="s">
        <v>2442</v>
      </c>
      <c r="G27" s="626" t="s">
        <v>2443</v>
      </c>
      <c r="H27" s="627" t="s">
        <v>2397</v>
      </c>
      <c r="I27" s="627" t="s">
        <v>1578</v>
      </c>
      <c r="J27" s="627" t="s">
        <v>1827</v>
      </c>
      <c r="K27" s="627" t="s">
        <v>1916</v>
      </c>
      <c r="L27" s="627" t="s">
        <v>22</v>
      </c>
      <c r="M27" s="626" t="s">
        <v>1652</v>
      </c>
      <c r="N27" s="627" t="s">
        <v>1607</v>
      </c>
      <c r="O27" s="627" t="s">
        <v>1608</v>
      </c>
      <c r="P27" s="628"/>
      <c r="Q27" s="626"/>
      <c r="R27" s="628"/>
      <c r="S27" s="627"/>
      <c r="T27" s="629" t="s">
        <v>1753</v>
      </c>
      <c r="U27" s="629"/>
      <c r="V27" s="629"/>
      <c r="W27" s="627"/>
      <c r="X27" s="627"/>
      <c r="Y27" s="626"/>
      <c r="Z27" s="627">
        <v>3</v>
      </c>
      <c r="AA27" s="626">
        <v>2</v>
      </c>
      <c r="AB27" s="627" t="s">
        <v>1994</v>
      </c>
      <c r="AC27" s="627"/>
      <c r="AD27" s="626" t="s">
        <v>2443</v>
      </c>
      <c r="AE27" s="626" t="s">
        <v>2399</v>
      </c>
      <c r="AF27" s="626"/>
      <c r="AG27" s="629"/>
      <c r="AH27" s="628"/>
      <c r="AI27" s="629" t="s">
        <v>2444</v>
      </c>
      <c r="AJ27" s="629"/>
      <c r="AK27" s="628"/>
      <c r="AL27" s="626"/>
      <c r="AM27" s="626"/>
      <c r="AN27" s="626"/>
      <c r="AO27" s="626"/>
      <c r="AP27" s="626"/>
      <c r="AQ27" s="626"/>
      <c r="AR27" s="629"/>
      <c r="AS27" s="629"/>
      <c r="AT27" s="626"/>
      <c r="AU27" s="628"/>
      <c r="AV27" s="628"/>
      <c r="AW27" s="628"/>
      <c r="AX27" s="627"/>
      <c r="AY27" s="627"/>
      <c r="AZ27" s="627"/>
      <c r="BA27" s="627"/>
      <c r="BB27" s="630" t="s">
        <v>2401</v>
      </c>
      <c r="BC27" s="562"/>
      <c r="BD27" s="562"/>
      <c r="BE27" s="562"/>
      <c r="BF27" s="562"/>
      <c r="BG27" s="562"/>
      <c r="BH27" s="562"/>
      <c r="BI27" s="562"/>
      <c r="BJ27" s="562"/>
      <c r="BK27" s="562"/>
      <c r="BL27" s="562"/>
      <c r="BM27" s="562"/>
      <c r="BN27" s="562"/>
      <c r="BO27" s="562"/>
      <c r="BP27" s="562"/>
      <c r="BQ27" s="562"/>
      <c r="BR27" s="562"/>
      <c r="BS27" s="562"/>
      <c r="BT27" s="562"/>
      <c r="BU27" s="562"/>
      <c r="BV27" s="562"/>
      <c r="BW27" s="562"/>
      <c r="BX27" s="562"/>
      <c r="BY27" s="562"/>
      <c r="BZ27" s="562"/>
      <c r="CA27" s="562"/>
      <c r="CB27" s="562"/>
      <c r="CC27" s="562"/>
      <c r="CD27" s="562"/>
      <c r="CE27" s="562"/>
      <c r="CF27" s="562"/>
      <c r="CG27" s="562"/>
      <c r="CH27" s="562"/>
      <c r="CI27" s="562"/>
      <c r="CJ27" s="562"/>
      <c r="CK27" s="562"/>
      <c r="CL27" s="562"/>
      <c r="CM27" s="562"/>
      <c r="CN27" s="562"/>
      <c r="CO27" s="562"/>
      <c r="CP27" s="562"/>
      <c r="CQ27" s="562"/>
      <c r="CR27" s="562"/>
      <c r="CS27" s="562"/>
      <c r="CT27" s="562"/>
      <c r="CU27" s="562"/>
      <c r="CV27" s="562"/>
      <c r="CW27" s="562"/>
      <c r="CX27" s="562"/>
      <c r="CY27" s="562"/>
      <c r="CZ27" s="562"/>
      <c r="DA27" s="562"/>
      <c r="DB27" s="562"/>
      <c r="DC27" s="562"/>
      <c r="DD27" s="562"/>
      <c r="DE27" s="562"/>
      <c r="DF27" s="562"/>
      <c r="DG27" s="562"/>
      <c r="DH27" s="562"/>
      <c r="DI27" s="562"/>
      <c r="DJ27" s="562"/>
      <c r="DK27" s="562"/>
      <c r="DL27" s="562"/>
      <c r="DM27" s="562"/>
      <c r="DN27" s="562"/>
      <c r="DO27" s="562"/>
      <c r="DP27" s="562"/>
      <c r="DQ27" s="562"/>
      <c r="DR27" s="562"/>
      <c r="DS27" s="562"/>
      <c r="DT27" s="562"/>
      <c r="DU27" s="562"/>
      <c r="DV27" s="562"/>
      <c r="DW27" s="562"/>
      <c r="DX27" s="562"/>
      <c r="DY27" s="562"/>
      <c r="DZ27" s="562"/>
      <c r="EA27" s="562"/>
      <c r="EB27" s="562"/>
      <c r="EC27" s="562"/>
      <c r="ED27" s="562"/>
      <c r="EE27" s="562"/>
      <c r="EF27" s="562"/>
      <c r="EG27" s="562"/>
      <c r="EH27" s="562"/>
      <c r="EI27" s="562"/>
      <c r="EJ27" s="562"/>
      <c r="EK27" s="562"/>
      <c r="EL27" s="562"/>
      <c r="EM27" s="562"/>
      <c r="EN27" s="562"/>
      <c r="EO27" s="562"/>
      <c r="EP27" s="562"/>
      <c r="EQ27" s="562"/>
      <c r="ER27" s="562"/>
      <c r="ES27" s="562"/>
      <c r="ET27" s="562"/>
      <c r="EU27" s="562"/>
      <c r="EV27" s="562"/>
      <c r="EW27" s="562"/>
      <c r="EX27" s="562"/>
      <c r="EY27" s="562"/>
      <c r="EZ27" s="562"/>
      <c r="FA27" s="562"/>
      <c r="FB27" s="562"/>
      <c r="FC27" s="562"/>
      <c r="FD27" s="562"/>
      <c r="FE27" s="562"/>
      <c r="FF27" s="562"/>
      <c r="FG27" s="562"/>
      <c r="FH27" s="562"/>
      <c r="FI27" s="562"/>
      <c r="FJ27" s="562"/>
      <c r="FK27" s="562"/>
      <c r="FL27" s="562"/>
      <c r="FM27" s="562"/>
      <c r="FN27" s="562"/>
      <c r="FO27" s="562"/>
      <c r="FP27" s="562"/>
      <c r="FQ27" s="562"/>
      <c r="FR27" s="562"/>
      <c r="FS27" s="562"/>
      <c r="FT27" s="562"/>
      <c r="FU27" s="562"/>
      <c r="FV27" s="562"/>
      <c r="FW27" s="562"/>
      <c r="FX27" s="562"/>
      <c r="FY27" s="562"/>
      <c r="FZ27" s="562"/>
      <c r="GA27" s="562"/>
      <c r="GB27" s="562"/>
      <c r="GC27" s="562"/>
      <c r="GD27" s="562"/>
      <c r="GE27" s="562"/>
      <c r="GF27" s="562"/>
      <c r="GG27" s="562"/>
      <c r="GH27" s="562"/>
      <c r="GI27" s="562"/>
      <c r="GJ27" s="562"/>
      <c r="GK27" s="562"/>
      <c r="GL27" s="562"/>
      <c r="GM27" s="562"/>
      <c r="GN27" s="562"/>
      <c r="GO27" s="562"/>
      <c r="GP27" s="562"/>
      <c r="GQ27" s="562"/>
      <c r="GR27" s="562"/>
      <c r="GS27" s="562"/>
      <c r="GT27" s="562"/>
      <c r="GU27" s="562"/>
      <c r="GV27" s="562"/>
      <c r="GW27" s="562"/>
      <c r="GX27" s="562"/>
      <c r="GY27" s="562"/>
      <c r="GZ27" s="562"/>
      <c r="HA27" s="562"/>
      <c r="HB27" s="562"/>
      <c r="HC27" s="562"/>
      <c r="HD27" s="562"/>
      <c r="HE27" s="562"/>
      <c r="HF27" s="562"/>
      <c r="HG27" s="562"/>
      <c r="HH27" s="562"/>
      <c r="HI27" s="562"/>
      <c r="HJ27" s="562"/>
      <c r="HK27" s="562"/>
      <c r="HL27" s="562"/>
      <c r="HM27" s="562"/>
      <c r="HN27" s="562"/>
      <c r="HO27" s="562"/>
      <c r="HP27" s="562"/>
      <c r="HQ27" s="562"/>
      <c r="HR27" s="562"/>
      <c r="HS27" s="562"/>
      <c r="HT27" s="562"/>
      <c r="HU27" s="562"/>
      <c r="HV27" s="562"/>
      <c r="HW27" s="562"/>
      <c r="HX27" s="562"/>
      <c r="HY27" s="562"/>
      <c r="HZ27" s="562"/>
      <c r="IA27" s="562"/>
      <c r="IB27" s="562"/>
      <c r="IC27" s="562"/>
      <c r="ID27" s="562"/>
      <c r="IE27" s="562"/>
      <c r="IF27" s="562"/>
      <c r="IG27" s="562"/>
      <c r="IH27" s="562"/>
      <c r="II27" s="562"/>
      <c r="IJ27" s="562"/>
      <c r="IK27" s="562"/>
      <c r="IL27" s="562"/>
      <c r="IM27" s="562"/>
      <c r="IN27" s="562"/>
      <c r="IO27" s="562"/>
      <c r="IP27" s="562"/>
      <c r="IQ27" s="562"/>
      <c r="IR27" s="562"/>
      <c r="IS27" s="562"/>
      <c r="IT27" s="562"/>
      <c r="IU27" s="562"/>
      <c r="IV27" s="562"/>
      <c r="IW27" s="562"/>
      <c r="IX27" s="562"/>
      <c r="IY27" s="562"/>
      <c r="IZ27" s="562"/>
      <c r="JA27" s="562"/>
      <c r="JB27" s="562"/>
      <c r="JC27" s="562"/>
      <c r="JD27" s="562"/>
      <c r="JE27" s="562"/>
      <c r="JF27" s="562"/>
      <c r="JG27" s="562"/>
      <c r="JH27" s="562"/>
      <c r="JI27" s="562"/>
      <c r="JJ27" s="562"/>
      <c r="JK27" s="562"/>
      <c r="JL27" s="562"/>
      <c r="JM27" s="562"/>
      <c r="JN27" s="562"/>
      <c r="JO27" s="562"/>
      <c r="JP27" s="562"/>
      <c r="JQ27" s="562"/>
      <c r="JR27" s="562"/>
      <c r="JS27" s="562"/>
      <c r="JT27" s="562"/>
      <c r="JU27" s="562"/>
      <c r="JV27" s="562"/>
      <c r="JW27" s="562"/>
      <c r="JX27" s="562"/>
      <c r="JY27" s="562"/>
      <c r="JZ27" s="562"/>
      <c r="KA27" s="562"/>
      <c r="KB27" s="562"/>
      <c r="KC27" s="562"/>
      <c r="KD27" s="562"/>
      <c r="KE27" s="562"/>
      <c r="KF27" s="562"/>
      <c r="KG27" s="562"/>
      <c r="KH27" s="562"/>
      <c r="KI27" s="562"/>
      <c r="KJ27" s="562"/>
      <c r="KK27" s="562"/>
      <c r="KL27" s="562"/>
      <c r="KM27" s="562"/>
      <c r="KN27" s="562"/>
      <c r="KO27" s="562"/>
      <c r="KP27" s="562"/>
      <c r="KQ27" s="562"/>
      <c r="KR27" s="562"/>
      <c r="KS27" s="562"/>
      <c r="KT27" s="562"/>
      <c r="KU27" s="562"/>
      <c r="KV27" s="562"/>
      <c r="KW27" s="562"/>
      <c r="KX27" s="562"/>
      <c r="KY27" s="562"/>
      <c r="KZ27" s="562"/>
      <c r="LA27" s="562"/>
      <c r="LB27" s="562"/>
      <c r="LC27" s="562"/>
      <c r="LD27" s="562"/>
      <c r="LE27" s="562"/>
      <c r="LF27" s="562"/>
      <c r="LG27" s="562"/>
      <c r="LH27" s="562"/>
      <c r="LI27" s="562"/>
      <c r="LJ27" s="562"/>
      <c r="LK27" s="562"/>
      <c r="LL27" s="562"/>
      <c r="LM27" s="562"/>
      <c r="LN27" s="562"/>
      <c r="LO27" s="562"/>
      <c r="LP27" s="562"/>
      <c r="LQ27" s="562"/>
      <c r="LR27" s="562"/>
      <c r="LS27" s="562"/>
      <c r="LT27" s="562"/>
      <c r="LU27" s="562"/>
      <c r="LV27" s="562"/>
      <c r="LW27" s="562"/>
      <c r="LX27" s="562"/>
      <c r="LY27" s="562"/>
      <c r="LZ27" s="562"/>
      <c r="MA27" s="562"/>
      <c r="MB27" s="562"/>
      <c r="MC27" s="562"/>
      <c r="MD27" s="562"/>
      <c r="ME27" s="562"/>
      <c r="MF27" s="562"/>
      <c r="MG27" s="562"/>
      <c r="MH27" s="562"/>
      <c r="MI27" s="562"/>
      <c r="MJ27" s="562"/>
      <c r="MK27" s="562"/>
      <c r="ML27" s="562"/>
      <c r="MM27" s="562"/>
      <c r="MN27" s="562"/>
      <c r="MO27" s="562"/>
      <c r="MP27" s="562"/>
      <c r="MQ27" s="562"/>
      <c r="MR27" s="562"/>
      <c r="MS27" s="562"/>
      <c r="MT27" s="562"/>
      <c r="MU27" s="562"/>
      <c r="MV27" s="562"/>
      <c r="MW27" s="562"/>
      <c r="MX27" s="562"/>
      <c r="MY27" s="562"/>
      <c r="MZ27" s="562"/>
      <c r="NA27" s="562"/>
      <c r="NB27" s="562"/>
      <c r="NC27" s="562"/>
      <c r="ND27" s="562"/>
      <c r="NE27" s="562"/>
      <c r="NF27" s="562"/>
      <c r="NG27" s="562"/>
      <c r="NH27" s="562"/>
      <c r="NI27" s="562"/>
      <c r="NJ27" s="562"/>
      <c r="NK27" s="562"/>
      <c r="NL27" s="562"/>
      <c r="NM27" s="562"/>
      <c r="NN27" s="562"/>
      <c r="NO27" s="562"/>
      <c r="NP27" s="562"/>
      <c r="NQ27" s="562"/>
      <c r="NR27" s="562"/>
      <c r="NS27" s="562"/>
      <c r="NT27" s="562"/>
      <c r="NU27" s="562"/>
      <c r="NV27" s="562"/>
      <c r="NW27" s="562"/>
      <c r="NX27" s="562"/>
      <c r="NY27" s="562"/>
      <c r="NZ27" s="562"/>
      <c r="OA27" s="562"/>
      <c r="OB27" s="562"/>
      <c r="OC27" s="562"/>
      <c r="OD27" s="562"/>
      <c r="OE27" s="562"/>
      <c r="OF27" s="562"/>
      <c r="OG27" s="562"/>
      <c r="OH27" s="562"/>
      <c r="OI27" s="562"/>
      <c r="OJ27" s="562"/>
      <c r="OK27" s="562"/>
      <c r="OL27" s="562"/>
      <c r="OM27" s="562"/>
      <c r="ON27" s="562"/>
      <c r="OO27" s="562"/>
      <c r="OP27" s="562"/>
      <c r="OQ27" s="562"/>
      <c r="OR27" s="562"/>
      <c r="OS27" s="562"/>
      <c r="OT27" s="562"/>
      <c r="OU27" s="562"/>
      <c r="OV27" s="562"/>
      <c r="OW27" s="562"/>
      <c r="OX27" s="562"/>
      <c r="OY27" s="562"/>
      <c r="OZ27" s="562"/>
      <c r="PA27" s="562"/>
      <c r="PB27" s="562"/>
      <c r="PC27" s="562"/>
      <c r="PD27" s="562"/>
      <c r="PE27" s="562"/>
      <c r="PF27" s="562"/>
      <c r="PG27" s="562"/>
      <c r="PH27" s="562"/>
      <c r="PI27" s="562"/>
      <c r="PJ27" s="562"/>
      <c r="PK27" s="562"/>
      <c r="PL27" s="562"/>
      <c r="PM27" s="562"/>
      <c r="PN27" s="562"/>
      <c r="PO27" s="562"/>
      <c r="PP27" s="562"/>
      <c r="PQ27" s="562"/>
      <c r="PR27" s="562"/>
      <c r="PS27" s="562"/>
      <c r="PT27" s="562"/>
      <c r="PU27" s="562"/>
      <c r="PV27" s="562"/>
      <c r="PW27" s="562"/>
      <c r="PX27" s="562"/>
      <c r="PY27" s="562"/>
      <c r="PZ27" s="562"/>
      <c r="QA27" s="562"/>
      <c r="QB27" s="562"/>
      <c r="QC27" s="562"/>
      <c r="QD27" s="562"/>
      <c r="QE27" s="562"/>
      <c r="QF27" s="562"/>
      <c r="QG27" s="562"/>
      <c r="QH27" s="562"/>
      <c r="QI27" s="562"/>
      <c r="QJ27" s="562"/>
      <c r="QK27" s="562"/>
      <c r="QL27" s="562"/>
      <c r="QM27" s="562"/>
      <c r="QN27" s="562"/>
      <c r="QO27" s="562"/>
      <c r="QP27" s="562"/>
      <c r="QQ27" s="562"/>
      <c r="QR27" s="562"/>
      <c r="QS27" s="562"/>
      <c r="QT27" s="562"/>
      <c r="QU27" s="562"/>
      <c r="QV27" s="562"/>
      <c r="QW27" s="562"/>
      <c r="QX27" s="562"/>
      <c r="QY27" s="562"/>
      <c r="QZ27" s="562"/>
      <c r="RA27" s="562"/>
      <c r="RB27" s="562"/>
      <c r="RC27" s="562"/>
      <c r="RD27" s="562"/>
      <c r="RE27" s="562"/>
      <c r="RF27" s="562"/>
      <c r="RG27" s="562"/>
      <c r="RH27" s="562"/>
      <c r="RI27" s="562"/>
      <c r="RJ27" s="562"/>
      <c r="RK27" s="562"/>
      <c r="RL27" s="562"/>
      <c r="RM27" s="562"/>
      <c r="RN27" s="562"/>
      <c r="RO27" s="562"/>
      <c r="RP27" s="562"/>
      <c r="RQ27" s="562"/>
      <c r="RR27" s="562"/>
      <c r="RS27" s="562"/>
      <c r="RT27" s="562"/>
      <c r="RU27" s="562"/>
      <c r="RV27" s="562"/>
      <c r="RW27" s="562"/>
      <c r="RX27" s="562"/>
      <c r="RY27" s="562"/>
      <c r="RZ27" s="562"/>
      <c r="SA27" s="562"/>
      <c r="SB27" s="562"/>
      <c r="SC27" s="562"/>
      <c r="SD27" s="562"/>
      <c r="SE27" s="562"/>
      <c r="SF27" s="562"/>
      <c r="SG27" s="562"/>
      <c r="SH27" s="562"/>
      <c r="SI27" s="562"/>
      <c r="SJ27" s="562"/>
      <c r="SK27" s="562"/>
      <c r="SL27" s="562"/>
      <c r="SM27" s="562"/>
      <c r="SN27" s="562"/>
      <c r="SO27" s="562"/>
      <c r="SP27" s="562"/>
      <c r="SQ27" s="562"/>
      <c r="SR27" s="562"/>
      <c r="SS27" s="562"/>
      <c r="ST27" s="562"/>
      <c r="SU27" s="562"/>
      <c r="SV27" s="562"/>
      <c r="SW27" s="562"/>
      <c r="SX27" s="562"/>
      <c r="SY27" s="562"/>
      <c r="SZ27" s="562"/>
      <c r="TA27" s="562"/>
      <c r="TB27" s="562"/>
      <c r="TC27" s="562"/>
      <c r="TD27" s="562"/>
      <c r="TE27" s="562"/>
      <c r="TF27" s="562"/>
      <c r="TG27" s="562"/>
      <c r="TH27" s="562"/>
      <c r="TI27" s="562"/>
      <c r="TJ27" s="562"/>
      <c r="TK27" s="562"/>
      <c r="TL27" s="562"/>
      <c r="TM27" s="562"/>
      <c r="TN27" s="562"/>
      <c r="TO27" s="562"/>
      <c r="TP27" s="562"/>
      <c r="TQ27" s="562"/>
      <c r="TR27" s="562"/>
      <c r="TS27" s="562"/>
      <c r="TT27" s="562"/>
      <c r="TU27" s="562"/>
      <c r="TV27" s="562"/>
      <c r="TW27" s="562"/>
      <c r="TX27" s="562"/>
      <c r="TY27" s="562"/>
      <c r="TZ27" s="562"/>
      <c r="UA27" s="562"/>
      <c r="UB27" s="562"/>
      <c r="UC27" s="562"/>
      <c r="UD27" s="562"/>
      <c r="UE27" s="562"/>
      <c r="UF27" s="562"/>
      <c r="UG27" s="562"/>
      <c r="UH27" s="562"/>
      <c r="UI27" s="562"/>
      <c r="UJ27" s="562"/>
      <c r="UK27" s="562"/>
      <c r="UL27" s="562"/>
      <c r="UM27" s="562"/>
      <c r="UN27" s="562"/>
      <c r="UO27" s="562"/>
      <c r="UP27" s="562"/>
      <c r="UQ27" s="562"/>
      <c r="UR27" s="562"/>
      <c r="US27" s="562"/>
      <c r="UT27" s="562"/>
      <c r="UU27" s="562"/>
      <c r="UV27" s="562"/>
      <c r="UW27" s="562"/>
      <c r="UX27" s="562"/>
      <c r="UY27" s="562"/>
      <c r="UZ27" s="562"/>
      <c r="VA27" s="562"/>
      <c r="VB27" s="562"/>
      <c r="VC27" s="562"/>
      <c r="VD27" s="562"/>
      <c r="VE27" s="562"/>
      <c r="VF27" s="562"/>
      <c r="VG27" s="562"/>
      <c r="VH27" s="562"/>
      <c r="VI27" s="562"/>
      <c r="VJ27" s="562"/>
      <c r="VK27" s="562"/>
      <c r="VL27" s="562"/>
      <c r="VM27" s="562"/>
      <c r="VN27" s="562"/>
      <c r="VO27" s="562"/>
      <c r="VP27" s="562"/>
      <c r="VQ27" s="562"/>
      <c r="VR27" s="562"/>
      <c r="VS27" s="562"/>
      <c r="VT27" s="562"/>
      <c r="VU27" s="562"/>
      <c r="VV27" s="562"/>
      <c r="VW27" s="562"/>
      <c r="VX27" s="562"/>
      <c r="VY27" s="562"/>
      <c r="VZ27" s="562"/>
      <c r="WA27" s="562"/>
      <c r="WB27" s="562"/>
      <c r="WC27" s="562"/>
      <c r="WD27" s="562"/>
      <c r="WE27" s="562"/>
      <c r="WF27" s="562"/>
      <c r="WG27" s="562"/>
      <c r="WH27" s="562"/>
      <c r="WI27" s="562"/>
      <c r="WJ27" s="562"/>
      <c r="WK27" s="562"/>
      <c r="WL27" s="562"/>
      <c r="WM27" s="562"/>
      <c r="WN27" s="562"/>
      <c r="WO27" s="562"/>
      <c r="WP27" s="562"/>
      <c r="WQ27" s="562"/>
      <c r="WR27" s="562"/>
      <c r="WS27" s="562"/>
      <c r="WT27" s="562"/>
      <c r="WU27" s="562"/>
      <c r="WV27" s="562"/>
      <c r="WW27" s="562"/>
      <c r="WX27" s="562"/>
      <c r="WY27" s="562"/>
      <c r="WZ27" s="562"/>
      <c r="XA27" s="562"/>
      <c r="XB27" s="562"/>
      <c r="XC27" s="562"/>
      <c r="XD27" s="562"/>
      <c r="XE27" s="562"/>
      <c r="XF27" s="562"/>
      <c r="XG27" s="562"/>
      <c r="XH27" s="562"/>
      <c r="XI27" s="562"/>
      <c r="XJ27" s="562"/>
      <c r="XK27" s="562"/>
      <c r="XL27" s="562"/>
      <c r="XM27" s="562"/>
      <c r="XN27" s="562"/>
      <c r="XO27" s="562"/>
      <c r="XP27" s="562"/>
      <c r="XQ27" s="562"/>
      <c r="XR27" s="562"/>
      <c r="XS27" s="562"/>
      <c r="XT27" s="562"/>
      <c r="XU27" s="562"/>
      <c r="XV27" s="562"/>
      <c r="XW27" s="562"/>
      <c r="XX27" s="562"/>
      <c r="XY27" s="562"/>
      <c r="XZ27" s="562"/>
      <c r="YA27" s="562"/>
      <c r="YB27" s="562"/>
      <c r="YC27" s="562"/>
      <c r="YD27" s="562"/>
      <c r="YE27" s="562"/>
      <c r="YF27" s="562"/>
      <c r="YG27" s="562"/>
      <c r="YH27" s="562"/>
      <c r="YI27" s="562"/>
      <c r="YJ27" s="562"/>
      <c r="YK27" s="562"/>
      <c r="YL27" s="562"/>
      <c r="YM27" s="562"/>
      <c r="YN27" s="562"/>
      <c r="YO27" s="562"/>
      <c r="YP27" s="562"/>
      <c r="YQ27" s="562"/>
      <c r="YR27" s="562"/>
      <c r="YS27" s="562"/>
      <c r="YT27" s="562"/>
      <c r="YU27" s="562"/>
      <c r="YV27" s="562"/>
      <c r="YW27" s="562"/>
      <c r="YX27" s="562"/>
      <c r="YY27" s="562"/>
      <c r="YZ27" s="562"/>
      <c r="ZA27" s="562"/>
      <c r="ZB27" s="562"/>
      <c r="ZC27" s="562"/>
      <c r="ZD27" s="562"/>
      <c r="ZE27" s="562"/>
      <c r="ZF27" s="562"/>
      <c r="ZG27" s="562"/>
      <c r="ZH27" s="562"/>
      <c r="ZI27" s="562"/>
      <c r="ZJ27" s="562"/>
      <c r="ZK27" s="562"/>
      <c r="ZL27" s="562"/>
      <c r="ZM27" s="562"/>
      <c r="ZN27" s="562"/>
      <c r="ZO27" s="562"/>
      <c r="ZP27" s="562"/>
      <c r="ZQ27" s="562"/>
      <c r="ZR27" s="562"/>
      <c r="ZS27" s="562"/>
      <c r="ZT27" s="562"/>
      <c r="ZU27" s="562"/>
      <c r="ZV27" s="562"/>
      <c r="ZW27" s="562"/>
      <c r="ZX27" s="562"/>
      <c r="ZY27" s="562"/>
      <c r="ZZ27" s="562"/>
      <c r="AAA27" s="562"/>
      <c r="AAB27" s="562"/>
      <c r="AAC27" s="562"/>
      <c r="AAD27" s="562"/>
      <c r="AAE27" s="562"/>
      <c r="AAF27" s="562"/>
      <c r="AAG27" s="562"/>
      <c r="AAH27" s="562"/>
      <c r="AAI27" s="562"/>
      <c r="AAJ27" s="562"/>
      <c r="AAK27" s="562"/>
      <c r="AAL27" s="562"/>
      <c r="AAM27" s="562"/>
      <c r="AAN27" s="562"/>
      <c r="AAO27" s="562"/>
      <c r="AAP27" s="562"/>
      <c r="AAQ27" s="562"/>
      <c r="AAR27" s="562"/>
      <c r="AAS27" s="562"/>
      <c r="AAT27" s="562"/>
      <c r="AAU27" s="562"/>
      <c r="AAV27" s="562"/>
      <c r="AAW27" s="562"/>
      <c r="AAX27" s="562"/>
      <c r="AAY27" s="562"/>
      <c r="AAZ27" s="562"/>
      <c r="ABA27" s="562"/>
      <c r="ABB27" s="562"/>
      <c r="ABC27" s="562"/>
      <c r="ABD27" s="562"/>
      <c r="ABE27" s="562"/>
      <c r="ABF27" s="562"/>
      <c r="ABG27" s="562"/>
      <c r="ABH27" s="562"/>
      <c r="ABI27" s="562"/>
      <c r="ABJ27" s="562"/>
      <c r="ABK27" s="562"/>
      <c r="ABL27" s="562"/>
      <c r="ABM27" s="562"/>
      <c r="ABN27" s="562"/>
      <c r="ABO27" s="562"/>
      <c r="ABP27" s="562"/>
      <c r="ABQ27" s="562"/>
      <c r="ABR27" s="562"/>
      <c r="ABS27" s="562"/>
      <c r="ABT27" s="562"/>
      <c r="ABU27" s="562"/>
      <c r="ABV27" s="562"/>
      <c r="ABW27" s="562"/>
      <c r="ABX27" s="562"/>
      <c r="ABY27" s="562"/>
      <c r="ABZ27" s="562"/>
      <c r="ACA27" s="562"/>
      <c r="ACB27" s="562"/>
      <c r="ACC27" s="562"/>
      <c r="ACD27" s="562"/>
      <c r="ACE27" s="562"/>
      <c r="ACF27" s="562"/>
      <c r="ACG27" s="562"/>
      <c r="ACH27" s="562"/>
      <c r="ACI27" s="562"/>
      <c r="ACJ27" s="562"/>
      <c r="ACK27" s="562"/>
      <c r="ACL27" s="562"/>
      <c r="ACM27" s="562"/>
      <c r="ACN27" s="562"/>
      <c r="ACO27" s="562"/>
      <c r="ACP27" s="562"/>
      <c r="ACQ27" s="562"/>
      <c r="ACR27" s="562"/>
      <c r="ACS27" s="562"/>
      <c r="ACT27" s="562"/>
      <c r="ACU27" s="562"/>
      <c r="ACV27" s="562"/>
      <c r="ACW27" s="562"/>
      <c r="ACX27" s="562"/>
      <c r="ACY27" s="562"/>
      <c r="ACZ27" s="562"/>
      <c r="ADA27" s="562"/>
      <c r="ADB27" s="562"/>
      <c r="ADC27" s="562"/>
      <c r="ADD27" s="562"/>
      <c r="ADE27" s="562"/>
      <c r="ADF27" s="562"/>
      <c r="ADG27" s="562"/>
      <c r="ADH27" s="562"/>
      <c r="ADI27" s="562"/>
      <c r="ADJ27" s="562"/>
      <c r="ADK27" s="562"/>
      <c r="ADL27" s="562"/>
      <c r="ADM27" s="562"/>
      <c r="ADN27" s="562"/>
      <c r="ADO27" s="562"/>
      <c r="ADP27" s="562"/>
      <c r="ADQ27" s="562"/>
      <c r="ADR27" s="562"/>
      <c r="ADS27" s="562"/>
      <c r="ADT27" s="562"/>
      <c r="ADU27" s="562"/>
      <c r="ADV27" s="562"/>
      <c r="ADW27" s="562"/>
      <c r="ADX27" s="562"/>
      <c r="ADY27" s="562"/>
      <c r="ADZ27" s="562"/>
      <c r="AEA27" s="562"/>
      <c r="AEB27" s="562"/>
      <c r="AEC27" s="562"/>
    </row>
    <row r="28" spans="1:809" s="574" customFormat="1">
      <c r="J28" s="562"/>
      <c r="V28" s="562"/>
    </row>
    <row r="29" spans="1:809" s="574" customFormat="1">
      <c r="J29" s="562"/>
      <c r="V29" s="562"/>
    </row>
    <row r="30" spans="1:809" s="574" customFormat="1">
      <c r="J30" s="562"/>
      <c r="V30" s="562"/>
    </row>
    <row r="31" spans="1:809" s="574" customFormat="1">
      <c r="J31" s="562"/>
      <c r="V31" s="562"/>
    </row>
    <row r="32" spans="1:809" s="574" customFormat="1">
      <c r="J32" s="562"/>
      <c r="V32" s="562"/>
    </row>
    <row r="33" spans="10:22" s="574" customFormat="1">
      <c r="J33" s="562"/>
      <c r="V33" s="562"/>
    </row>
    <row r="34" spans="10:22" s="574" customFormat="1">
      <c r="J34" s="562"/>
      <c r="V34" s="562"/>
    </row>
    <row r="35" spans="10:22" s="574" customFormat="1">
      <c r="J35" s="562"/>
      <c r="V35" s="562"/>
    </row>
    <row r="36" spans="10:22" s="574" customFormat="1">
      <c r="J36" s="562"/>
      <c r="V36" s="562"/>
    </row>
    <row r="37" spans="10:22" s="574" customFormat="1">
      <c r="J37" s="562"/>
      <c r="V37" s="562"/>
    </row>
    <row r="38" spans="10:22" s="574" customFormat="1">
      <c r="J38" s="562"/>
      <c r="V38" s="562"/>
    </row>
    <row r="39" spans="10:22" s="574" customFormat="1">
      <c r="J39" s="562"/>
      <c r="V39" s="562"/>
    </row>
    <row r="40" spans="10:22" s="574" customFormat="1">
      <c r="J40" s="562"/>
      <c r="V40" s="562"/>
    </row>
    <row r="41" spans="10:22" s="574" customFormat="1">
      <c r="J41" s="562"/>
      <c r="V41" s="562"/>
    </row>
    <row r="42" spans="10:22" s="574" customFormat="1">
      <c r="J42" s="562"/>
      <c r="V42" s="562"/>
    </row>
    <row r="43" spans="10:22" s="574" customFormat="1">
      <c r="J43" s="562"/>
      <c r="V43" s="562"/>
    </row>
    <row r="44" spans="10:22" s="574" customFormat="1">
      <c r="J44" s="562"/>
      <c r="V44" s="562"/>
    </row>
    <row r="45" spans="10:22" s="574" customFormat="1">
      <c r="J45" s="562"/>
      <c r="V45" s="562"/>
    </row>
    <row r="46" spans="10:22" s="574" customFormat="1">
      <c r="J46" s="562"/>
      <c r="V46" s="562"/>
    </row>
    <row r="47" spans="10:22" s="574" customFormat="1">
      <c r="J47" s="562"/>
      <c r="V47" s="562"/>
    </row>
    <row r="48" spans="10:22" s="574" customFormat="1">
      <c r="J48" s="562"/>
      <c r="V48" s="562"/>
    </row>
    <row r="49" spans="10:22" s="574" customFormat="1">
      <c r="J49" s="562"/>
      <c r="V49" s="562"/>
    </row>
    <row r="50" spans="10:22" s="574" customFormat="1">
      <c r="J50" s="562"/>
      <c r="V50" s="562"/>
    </row>
    <row r="51" spans="10:22" s="574" customFormat="1">
      <c r="J51" s="562"/>
      <c r="V51" s="562"/>
    </row>
    <row r="52" spans="10:22" s="574" customFormat="1">
      <c r="J52" s="562"/>
      <c r="V52" s="562"/>
    </row>
    <row r="53" spans="10:22" s="574" customFormat="1">
      <c r="J53" s="562"/>
      <c r="V53" s="562"/>
    </row>
    <row r="54" spans="10:22" s="574" customFormat="1">
      <c r="J54" s="562"/>
      <c r="V54" s="562"/>
    </row>
    <row r="55" spans="10:22" s="574" customFormat="1">
      <c r="J55" s="562"/>
      <c r="V55" s="562"/>
    </row>
    <row r="56" spans="10:22" s="574" customFormat="1">
      <c r="J56" s="562"/>
      <c r="V56" s="562"/>
    </row>
    <row r="57" spans="10:22" s="574" customFormat="1">
      <c r="J57" s="562"/>
      <c r="V57" s="562"/>
    </row>
    <row r="58" spans="10:22" s="574" customFormat="1">
      <c r="J58" s="562"/>
      <c r="V58" s="562"/>
    </row>
    <row r="59" spans="10:22" s="574" customFormat="1">
      <c r="J59" s="562"/>
      <c r="V59" s="562"/>
    </row>
    <row r="60" spans="10:22" s="574" customFormat="1">
      <c r="J60" s="562"/>
      <c r="V60" s="562"/>
    </row>
    <row r="61" spans="10:22" s="574" customFormat="1">
      <c r="J61" s="562"/>
      <c r="V61" s="562"/>
    </row>
    <row r="62" spans="10:22" s="574" customFormat="1">
      <c r="J62" s="562"/>
      <c r="V62" s="562"/>
    </row>
    <row r="63" spans="10:22" s="574" customFormat="1">
      <c r="J63" s="562"/>
      <c r="V63" s="562"/>
    </row>
    <row r="64" spans="10:22" s="574" customFormat="1">
      <c r="J64" s="562"/>
      <c r="V64" s="562"/>
    </row>
    <row r="65" spans="10:22" s="574" customFormat="1">
      <c r="J65" s="562"/>
      <c r="V65" s="562"/>
    </row>
    <row r="66" spans="10:22" s="574" customFormat="1">
      <c r="J66" s="562"/>
      <c r="V66" s="562"/>
    </row>
    <row r="67" spans="10:22" s="574" customFormat="1">
      <c r="J67" s="562"/>
      <c r="V67" s="562"/>
    </row>
    <row r="68" spans="10:22" s="574" customFormat="1">
      <c r="J68" s="562"/>
      <c r="V68" s="562"/>
    </row>
    <row r="69" spans="10:22" s="574" customFormat="1">
      <c r="J69" s="562"/>
      <c r="V69" s="562"/>
    </row>
    <row r="70" spans="10:22" s="574" customFormat="1">
      <c r="J70" s="562"/>
      <c r="V70" s="562"/>
    </row>
    <row r="71" spans="10:22" s="574" customFormat="1">
      <c r="J71" s="562"/>
      <c r="V71" s="562"/>
    </row>
    <row r="72" spans="10:22" s="574" customFormat="1">
      <c r="J72" s="562"/>
      <c r="V72" s="562"/>
    </row>
    <row r="73" spans="10:22" s="574" customFormat="1">
      <c r="J73" s="562"/>
      <c r="V73" s="562"/>
    </row>
    <row r="74" spans="10:22" s="574" customFormat="1">
      <c r="J74" s="562"/>
      <c r="V74" s="562"/>
    </row>
    <row r="75" spans="10:22" s="574" customFormat="1">
      <c r="J75" s="562"/>
      <c r="V75" s="562"/>
    </row>
    <row r="76" spans="10:22" s="574" customFormat="1">
      <c r="J76" s="562"/>
      <c r="V76" s="562"/>
    </row>
    <row r="77" spans="10:22" s="574" customFormat="1">
      <c r="J77" s="562"/>
      <c r="V77" s="562"/>
    </row>
    <row r="78" spans="10:22" s="574" customFormat="1">
      <c r="J78" s="562"/>
      <c r="V78" s="562"/>
    </row>
    <row r="79" spans="10:22" s="574" customFormat="1">
      <c r="J79" s="562"/>
      <c r="V79" s="562"/>
    </row>
    <row r="80" spans="10:22" s="574" customFormat="1">
      <c r="J80" s="562"/>
      <c r="V80" s="562"/>
    </row>
    <row r="81" spans="10:22" s="574" customFormat="1">
      <c r="J81" s="562"/>
      <c r="V81" s="562"/>
    </row>
    <row r="82" spans="10:22" s="574" customFormat="1">
      <c r="J82" s="562"/>
      <c r="V82" s="562"/>
    </row>
    <row r="83" spans="10:22" s="574" customFormat="1">
      <c r="J83" s="562"/>
      <c r="V83" s="562"/>
    </row>
    <row r="84" spans="10:22" s="574" customFormat="1">
      <c r="J84" s="562"/>
      <c r="V84" s="562"/>
    </row>
    <row r="85" spans="10:22" s="574" customFormat="1">
      <c r="J85" s="562"/>
      <c r="V85" s="562"/>
    </row>
    <row r="86" spans="10:22" s="574" customFormat="1">
      <c r="J86" s="562"/>
      <c r="V86" s="562"/>
    </row>
    <row r="87" spans="10:22" s="574" customFormat="1">
      <c r="J87" s="562"/>
      <c r="V87" s="562"/>
    </row>
    <row r="88" spans="10:22" s="574" customFormat="1">
      <c r="J88" s="562"/>
      <c r="V88" s="562"/>
    </row>
    <row r="89" spans="10:22" s="574" customFormat="1">
      <c r="J89" s="562"/>
      <c r="V89" s="562"/>
    </row>
    <row r="90" spans="10:22" s="574" customFormat="1">
      <c r="J90" s="562"/>
      <c r="V90" s="562"/>
    </row>
    <row r="91" spans="10:22" s="574" customFormat="1">
      <c r="J91" s="562"/>
      <c r="V91" s="562"/>
    </row>
    <row r="92" spans="10:22" s="574" customFormat="1">
      <c r="J92" s="562"/>
      <c r="V92" s="562"/>
    </row>
    <row r="93" spans="10:22" s="574" customFormat="1">
      <c r="J93" s="562"/>
      <c r="V93" s="562"/>
    </row>
    <row r="94" spans="10:22" s="574" customFormat="1">
      <c r="J94" s="562"/>
      <c r="V94" s="562"/>
    </row>
    <row r="95" spans="10:22" s="574" customFormat="1">
      <c r="J95" s="562"/>
      <c r="V95" s="562"/>
    </row>
    <row r="96" spans="10:22" s="574" customFormat="1">
      <c r="J96" s="562"/>
      <c r="V96" s="562"/>
    </row>
    <row r="97" spans="10:22" s="574" customFormat="1">
      <c r="J97" s="562"/>
      <c r="V97" s="562"/>
    </row>
    <row r="98" spans="10:22" s="574" customFormat="1">
      <c r="J98" s="562"/>
      <c r="V98" s="562"/>
    </row>
    <row r="99" spans="10:22" s="574" customFormat="1">
      <c r="J99" s="562"/>
      <c r="V99" s="562"/>
    </row>
    <row r="100" spans="10:22" s="574" customFormat="1">
      <c r="J100" s="562"/>
      <c r="V100" s="562"/>
    </row>
    <row r="101" spans="10:22" s="574" customFormat="1">
      <c r="J101" s="562"/>
      <c r="V101" s="562"/>
    </row>
    <row r="102" spans="10:22" s="574" customFormat="1">
      <c r="J102" s="562"/>
      <c r="V102" s="562"/>
    </row>
    <row r="103" spans="10:22" s="574" customFormat="1">
      <c r="J103" s="562"/>
      <c r="V103" s="562"/>
    </row>
    <row r="104" spans="10:22" s="574" customFormat="1">
      <c r="J104" s="562"/>
      <c r="V104" s="562"/>
    </row>
    <row r="105" spans="10:22" s="574" customFormat="1">
      <c r="J105" s="562"/>
      <c r="V105" s="562"/>
    </row>
    <row r="106" spans="10:22" s="574" customFormat="1">
      <c r="J106" s="562"/>
      <c r="V106" s="562"/>
    </row>
    <row r="107" spans="10:22" s="574" customFormat="1">
      <c r="J107" s="562"/>
      <c r="V107" s="562"/>
    </row>
    <row r="108" spans="10:22" s="574" customFormat="1">
      <c r="J108" s="562"/>
      <c r="V108" s="562"/>
    </row>
    <row r="109" spans="10:22" s="574" customFormat="1">
      <c r="J109" s="562"/>
      <c r="V109" s="562"/>
    </row>
    <row r="110" spans="10:22" s="574" customFormat="1">
      <c r="J110" s="562"/>
      <c r="V110" s="562"/>
    </row>
    <row r="111" spans="10:22" s="574" customFormat="1">
      <c r="J111" s="562"/>
      <c r="V111" s="562"/>
    </row>
    <row r="112" spans="10:22" s="574" customFormat="1">
      <c r="J112" s="562"/>
      <c r="V112" s="562"/>
    </row>
    <row r="113" spans="10:22" s="574" customFormat="1">
      <c r="J113" s="562"/>
      <c r="V113" s="562"/>
    </row>
    <row r="114" spans="10:22" s="574" customFormat="1">
      <c r="J114" s="562"/>
      <c r="V114" s="562"/>
    </row>
    <row r="115" spans="10:22" s="574" customFormat="1">
      <c r="J115" s="562"/>
      <c r="V115" s="562"/>
    </row>
    <row r="116" spans="10:22" s="574" customFormat="1">
      <c r="J116" s="562"/>
      <c r="V116" s="562"/>
    </row>
    <row r="117" spans="10:22" s="574" customFormat="1">
      <c r="J117" s="562"/>
      <c r="V117" s="562"/>
    </row>
    <row r="118" spans="10:22" s="574" customFormat="1">
      <c r="J118" s="562"/>
      <c r="V118" s="562"/>
    </row>
    <row r="119" spans="10:22" s="574" customFormat="1">
      <c r="J119" s="562"/>
      <c r="V119" s="562"/>
    </row>
    <row r="120" spans="10:22" s="574" customFormat="1">
      <c r="J120" s="562"/>
      <c r="V120" s="562"/>
    </row>
    <row r="121" spans="10:22" s="574" customFormat="1">
      <c r="J121" s="562"/>
      <c r="V121" s="562"/>
    </row>
    <row r="122" spans="10:22" s="574" customFormat="1">
      <c r="J122" s="562"/>
      <c r="V122" s="562"/>
    </row>
    <row r="123" spans="10:22" s="574" customFormat="1">
      <c r="J123" s="562"/>
      <c r="V123" s="562"/>
    </row>
    <row r="124" spans="10:22" s="574" customFormat="1">
      <c r="J124" s="562"/>
      <c r="V124" s="562"/>
    </row>
    <row r="125" spans="10:22" s="574" customFormat="1">
      <c r="J125" s="562"/>
      <c r="V125" s="562"/>
    </row>
    <row r="126" spans="10:22" s="574" customFormat="1">
      <c r="J126" s="562"/>
      <c r="V126" s="562"/>
    </row>
    <row r="127" spans="10:22" s="574" customFormat="1">
      <c r="J127" s="562"/>
      <c r="V127" s="562"/>
    </row>
    <row r="128" spans="10:22" s="574" customFormat="1">
      <c r="J128" s="562"/>
      <c r="V128" s="562"/>
    </row>
    <row r="129" spans="10:22" s="574" customFormat="1">
      <c r="J129" s="562"/>
      <c r="V129" s="562"/>
    </row>
    <row r="130" spans="10:22" s="574" customFormat="1">
      <c r="J130" s="562"/>
      <c r="V130" s="562"/>
    </row>
    <row r="131" spans="10:22" s="574" customFormat="1">
      <c r="J131" s="562"/>
      <c r="V131" s="562"/>
    </row>
    <row r="132" spans="10:22" s="574" customFormat="1">
      <c r="J132" s="562"/>
      <c r="V132" s="562"/>
    </row>
    <row r="133" spans="10:22" s="574" customFormat="1">
      <c r="J133" s="562"/>
      <c r="V133" s="562"/>
    </row>
    <row r="134" spans="10:22" s="574" customFormat="1">
      <c r="J134" s="562"/>
      <c r="V134" s="562"/>
    </row>
    <row r="135" spans="10:22" s="574" customFormat="1">
      <c r="J135" s="562"/>
      <c r="V135" s="562"/>
    </row>
    <row r="136" spans="10:22" s="574" customFormat="1">
      <c r="J136" s="562"/>
      <c r="V136" s="562"/>
    </row>
    <row r="137" spans="10:22" s="574" customFormat="1">
      <c r="J137" s="562"/>
      <c r="V137" s="562"/>
    </row>
    <row r="138" spans="10:22" s="574" customFormat="1">
      <c r="J138" s="562"/>
      <c r="V138" s="562"/>
    </row>
    <row r="139" spans="10:22" s="574" customFormat="1">
      <c r="J139" s="562"/>
      <c r="V139" s="562"/>
    </row>
    <row r="140" spans="10:22" s="574" customFormat="1">
      <c r="J140" s="562"/>
      <c r="V140" s="562"/>
    </row>
    <row r="141" spans="10:22" s="574" customFormat="1">
      <c r="J141" s="562"/>
      <c r="V141" s="562"/>
    </row>
    <row r="142" spans="10:22" s="574" customFormat="1">
      <c r="J142" s="562"/>
      <c r="V142" s="562"/>
    </row>
    <row r="143" spans="10:22" s="574" customFormat="1">
      <c r="J143" s="562"/>
      <c r="V143" s="562"/>
    </row>
    <row r="144" spans="10:22" s="574" customFormat="1">
      <c r="J144" s="562"/>
      <c r="V144" s="562"/>
    </row>
    <row r="145" spans="10:22" s="574" customFormat="1">
      <c r="J145" s="562"/>
      <c r="V145" s="562"/>
    </row>
    <row r="146" spans="10:22" s="574" customFormat="1">
      <c r="J146" s="562"/>
      <c r="V146" s="562"/>
    </row>
    <row r="147" spans="10:22" s="574" customFormat="1">
      <c r="J147" s="562"/>
      <c r="V147" s="562"/>
    </row>
    <row r="148" spans="10:22" s="574" customFormat="1">
      <c r="J148" s="562"/>
      <c r="V148" s="562"/>
    </row>
    <row r="149" spans="10:22" s="574" customFormat="1">
      <c r="J149" s="562"/>
      <c r="V149" s="562"/>
    </row>
    <row r="150" spans="10:22" s="574" customFormat="1">
      <c r="J150" s="562"/>
      <c r="V150" s="562"/>
    </row>
    <row r="151" spans="10:22" s="574" customFormat="1">
      <c r="J151" s="562"/>
      <c r="V151" s="562"/>
    </row>
    <row r="152" spans="10:22" s="574" customFormat="1">
      <c r="J152" s="562"/>
      <c r="V152" s="562"/>
    </row>
    <row r="153" spans="10:22" s="574" customFormat="1">
      <c r="J153" s="562"/>
      <c r="V153" s="562"/>
    </row>
    <row r="154" spans="10:22" s="574" customFormat="1">
      <c r="J154" s="562"/>
      <c r="V154" s="562"/>
    </row>
    <row r="155" spans="10:22" s="574" customFormat="1">
      <c r="J155" s="562"/>
      <c r="V155" s="562"/>
    </row>
    <row r="156" spans="10:22" s="574" customFormat="1">
      <c r="J156" s="562"/>
      <c r="V156" s="562"/>
    </row>
    <row r="157" spans="10:22" s="574" customFormat="1">
      <c r="J157" s="562"/>
      <c r="V157" s="562"/>
    </row>
    <row r="158" spans="10:22" s="574" customFormat="1">
      <c r="J158" s="562"/>
      <c r="V158" s="562"/>
    </row>
    <row r="159" spans="10:22" s="574" customFormat="1">
      <c r="J159" s="562"/>
      <c r="V159" s="562"/>
    </row>
    <row r="160" spans="10:22" s="574" customFormat="1">
      <c r="J160" s="562"/>
      <c r="V160" s="562"/>
    </row>
    <row r="161" spans="10:22" s="574" customFormat="1">
      <c r="J161" s="562"/>
      <c r="V161" s="562"/>
    </row>
    <row r="162" spans="10:22" s="574" customFormat="1">
      <c r="J162" s="562"/>
      <c r="V162" s="562"/>
    </row>
    <row r="163" spans="10:22" s="574" customFormat="1">
      <c r="J163" s="562"/>
      <c r="V163" s="562"/>
    </row>
    <row r="164" spans="10:22" s="574" customFormat="1">
      <c r="J164" s="562"/>
      <c r="V164" s="562"/>
    </row>
    <row r="165" spans="10:22" s="574" customFormat="1">
      <c r="J165" s="562"/>
      <c r="V165" s="562"/>
    </row>
    <row r="166" spans="10:22" s="574" customFormat="1">
      <c r="J166" s="562"/>
      <c r="V166" s="562"/>
    </row>
    <row r="167" spans="10:22" s="574" customFormat="1">
      <c r="J167" s="562"/>
      <c r="V167" s="562"/>
    </row>
    <row r="168" spans="10:22" s="574" customFormat="1">
      <c r="J168" s="562"/>
      <c r="V168" s="562"/>
    </row>
    <row r="169" spans="10:22" s="574" customFormat="1">
      <c r="J169" s="562"/>
      <c r="V169" s="562"/>
    </row>
    <row r="170" spans="10:22" s="574" customFormat="1">
      <c r="J170" s="562"/>
      <c r="V170" s="562"/>
    </row>
    <row r="171" spans="10:22" s="574" customFormat="1">
      <c r="J171" s="562"/>
      <c r="V171" s="562"/>
    </row>
    <row r="172" spans="10:22" s="574" customFormat="1">
      <c r="J172" s="562"/>
      <c r="V172" s="562"/>
    </row>
    <row r="173" spans="10:22" s="574" customFormat="1">
      <c r="J173" s="562"/>
      <c r="V173" s="562"/>
    </row>
    <row r="174" spans="10:22" s="574" customFormat="1">
      <c r="J174" s="562"/>
      <c r="V174" s="562"/>
    </row>
    <row r="175" spans="10:22" s="574" customFormat="1">
      <c r="J175" s="562"/>
      <c r="V175" s="562"/>
    </row>
    <row r="176" spans="10:22" s="574" customFormat="1">
      <c r="J176" s="562"/>
      <c r="V176" s="562"/>
    </row>
    <row r="177" spans="10:22" s="574" customFormat="1">
      <c r="J177" s="562"/>
      <c r="V177" s="562"/>
    </row>
    <row r="178" spans="10:22" s="574" customFormat="1">
      <c r="J178" s="562"/>
      <c r="V178" s="562"/>
    </row>
    <row r="179" spans="10:22" s="574" customFormat="1">
      <c r="J179" s="562"/>
      <c r="V179" s="562"/>
    </row>
    <row r="180" spans="10:22" s="574" customFormat="1">
      <c r="J180" s="562"/>
      <c r="V180" s="562"/>
    </row>
    <row r="181" spans="10:22" s="574" customFormat="1">
      <c r="J181" s="562"/>
      <c r="V181" s="562"/>
    </row>
    <row r="182" spans="10:22" s="574" customFormat="1">
      <c r="J182" s="562"/>
      <c r="V182" s="562"/>
    </row>
    <row r="183" spans="10:22" s="574" customFormat="1">
      <c r="J183" s="562"/>
      <c r="V183" s="562"/>
    </row>
    <row r="184" spans="10:22" s="574" customFormat="1">
      <c r="J184" s="562"/>
      <c r="V184" s="562"/>
    </row>
    <row r="185" spans="10:22" s="574" customFormat="1">
      <c r="J185" s="562"/>
      <c r="V185" s="562"/>
    </row>
    <row r="186" spans="10:22" s="574" customFormat="1">
      <c r="J186" s="562"/>
      <c r="V186" s="562"/>
    </row>
    <row r="187" spans="10:22" s="574" customFormat="1">
      <c r="J187" s="562"/>
      <c r="V187" s="562"/>
    </row>
    <row r="188" spans="10:22" s="574" customFormat="1">
      <c r="J188" s="562"/>
      <c r="V188" s="562"/>
    </row>
    <row r="189" spans="10:22" s="574" customFormat="1">
      <c r="J189" s="562"/>
      <c r="V189" s="562"/>
    </row>
    <row r="190" spans="10:22" s="574" customFormat="1">
      <c r="J190" s="562"/>
      <c r="V190" s="562"/>
    </row>
    <row r="191" spans="10:22" s="574" customFormat="1">
      <c r="J191" s="562"/>
      <c r="V191" s="562"/>
    </row>
    <row r="192" spans="10:22" s="574" customFormat="1">
      <c r="J192" s="562"/>
      <c r="V192" s="562"/>
    </row>
    <row r="193" spans="10:22" s="574" customFormat="1">
      <c r="J193" s="562"/>
      <c r="V193" s="562"/>
    </row>
    <row r="194" spans="10:22" s="574" customFormat="1">
      <c r="J194" s="562"/>
      <c r="V194" s="562"/>
    </row>
    <row r="195" spans="10:22" s="574" customFormat="1">
      <c r="J195" s="562"/>
      <c r="V195" s="562"/>
    </row>
    <row r="196" spans="10:22" s="574" customFormat="1">
      <c r="J196" s="562"/>
      <c r="V196" s="562"/>
    </row>
    <row r="197" spans="10:22" s="574" customFormat="1">
      <c r="J197" s="562"/>
      <c r="V197" s="562"/>
    </row>
    <row r="198" spans="10:22" s="574" customFormat="1">
      <c r="J198" s="562"/>
      <c r="V198" s="562"/>
    </row>
    <row r="199" spans="10:22" s="574" customFormat="1">
      <c r="J199" s="562"/>
      <c r="V199" s="562"/>
    </row>
    <row r="200" spans="10:22" s="574" customFormat="1">
      <c r="J200" s="562"/>
      <c r="V200" s="562"/>
    </row>
    <row r="201" spans="10:22" s="574" customFormat="1">
      <c r="J201" s="562"/>
      <c r="V201" s="562"/>
    </row>
    <row r="202" spans="10:22" s="574" customFormat="1">
      <c r="J202" s="562"/>
      <c r="V202" s="562"/>
    </row>
    <row r="203" spans="10:22" s="574" customFormat="1">
      <c r="J203" s="562"/>
      <c r="V203" s="562"/>
    </row>
    <row r="204" spans="10:22" s="574" customFormat="1">
      <c r="J204" s="562"/>
      <c r="V204" s="562"/>
    </row>
    <row r="205" spans="10:22" s="574" customFormat="1">
      <c r="J205" s="562"/>
      <c r="V205" s="562"/>
    </row>
    <row r="206" spans="10:22" s="574" customFormat="1">
      <c r="J206" s="562"/>
      <c r="V206" s="562"/>
    </row>
    <row r="207" spans="10:22" s="574" customFormat="1">
      <c r="J207" s="562"/>
      <c r="V207" s="562"/>
    </row>
    <row r="208" spans="10:22" s="574" customFormat="1">
      <c r="J208" s="562"/>
      <c r="V208" s="562"/>
    </row>
    <row r="209" spans="10:22" s="574" customFormat="1">
      <c r="J209" s="562"/>
      <c r="V209" s="562"/>
    </row>
    <row r="210" spans="10:22" s="574" customFormat="1">
      <c r="J210" s="562"/>
      <c r="V210" s="562"/>
    </row>
    <row r="211" spans="10:22" s="574" customFormat="1">
      <c r="J211" s="562"/>
      <c r="V211" s="562"/>
    </row>
    <row r="212" spans="10:22" s="574" customFormat="1">
      <c r="J212" s="562"/>
      <c r="V212" s="562"/>
    </row>
    <row r="213" spans="10:22" s="574" customFormat="1">
      <c r="J213" s="562"/>
      <c r="V213" s="562"/>
    </row>
    <row r="214" spans="10:22" s="574" customFormat="1">
      <c r="J214" s="562"/>
      <c r="V214" s="562"/>
    </row>
    <row r="215" spans="10:22" s="574" customFormat="1">
      <c r="J215" s="562"/>
      <c r="V215" s="562"/>
    </row>
    <row r="216" spans="10:22" s="574" customFormat="1">
      <c r="J216" s="562"/>
      <c r="V216" s="562"/>
    </row>
    <row r="217" spans="10:22" s="574" customFormat="1">
      <c r="J217" s="562"/>
      <c r="V217" s="562"/>
    </row>
    <row r="218" spans="10:22" s="574" customFormat="1">
      <c r="J218" s="562"/>
      <c r="V218" s="562"/>
    </row>
    <row r="219" spans="10:22" s="574" customFormat="1">
      <c r="J219" s="562"/>
      <c r="V219" s="562"/>
    </row>
    <row r="220" spans="10:22" s="574" customFormat="1">
      <c r="J220" s="562"/>
      <c r="V220" s="562"/>
    </row>
    <row r="221" spans="10:22" s="574" customFormat="1">
      <c r="J221" s="562"/>
      <c r="V221" s="562"/>
    </row>
    <row r="222" spans="10:22" s="574" customFormat="1">
      <c r="J222" s="562"/>
      <c r="V222" s="562"/>
    </row>
    <row r="223" spans="10:22" s="574" customFormat="1">
      <c r="J223" s="562"/>
      <c r="V223" s="562"/>
    </row>
    <row r="224" spans="10:22" s="574" customFormat="1">
      <c r="J224" s="562"/>
      <c r="V224" s="562"/>
    </row>
    <row r="225" spans="10:22" s="574" customFormat="1">
      <c r="J225" s="562"/>
      <c r="V225" s="562"/>
    </row>
    <row r="226" spans="10:22" s="574" customFormat="1">
      <c r="J226" s="562"/>
      <c r="V226" s="562"/>
    </row>
    <row r="227" spans="10:22" s="574" customFormat="1">
      <c r="J227" s="562"/>
      <c r="V227" s="562"/>
    </row>
    <row r="228" spans="10:22" s="574" customFormat="1">
      <c r="J228" s="562"/>
      <c r="V228" s="562"/>
    </row>
    <row r="229" spans="10:22" s="574" customFormat="1">
      <c r="J229" s="562"/>
      <c r="V229" s="562"/>
    </row>
    <row r="230" spans="10:22" s="574" customFormat="1">
      <c r="J230" s="562"/>
      <c r="V230" s="562"/>
    </row>
    <row r="231" spans="10:22" s="574" customFormat="1">
      <c r="J231" s="562"/>
      <c r="V231" s="562"/>
    </row>
    <row r="232" spans="10:22" s="574" customFormat="1">
      <c r="J232" s="562"/>
      <c r="V232" s="562"/>
    </row>
    <row r="233" spans="10:22" s="574" customFormat="1">
      <c r="J233" s="562"/>
      <c r="V233" s="562"/>
    </row>
    <row r="234" spans="10:22" s="574" customFormat="1">
      <c r="J234" s="562"/>
      <c r="V234" s="562"/>
    </row>
    <row r="235" spans="10:22" s="574" customFormat="1">
      <c r="J235" s="562"/>
      <c r="V235" s="562"/>
    </row>
    <row r="236" spans="10:22" s="574" customFormat="1">
      <c r="J236" s="562"/>
      <c r="V236" s="562"/>
    </row>
    <row r="237" spans="10:22" s="574" customFormat="1">
      <c r="J237" s="562"/>
      <c r="V237" s="562"/>
    </row>
    <row r="238" spans="10:22" s="574" customFormat="1">
      <c r="J238" s="562"/>
      <c r="V238" s="562"/>
    </row>
    <row r="239" spans="10:22" s="574" customFormat="1">
      <c r="J239" s="562"/>
      <c r="V239" s="562"/>
    </row>
    <row r="240" spans="10:22" s="574" customFormat="1">
      <c r="J240" s="562"/>
      <c r="V240" s="562"/>
    </row>
    <row r="241" spans="10:22" s="574" customFormat="1">
      <c r="J241" s="562"/>
      <c r="V241" s="562"/>
    </row>
    <row r="242" spans="10:22" s="574" customFormat="1">
      <c r="J242" s="562"/>
      <c r="V242" s="562"/>
    </row>
    <row r="243" spans="10:22" s="574" customFormat="1">
      <c r="J243" s="562"/>
      <c r="V243" s="562"/>
    </row>
    <row r="244" spans="10:22" s="574" customFormat="1">
      <c r="J244" s="562"/>
      <c r="V244" s="562"/>
    </row>
    <row r="245" spans="10:22" s="574" customFormat="1">
      <c r="J245" s="562"/>
      <c r="V245" s="562"/>
    </row>
    <row r="246" spans="10:22" s="574" customFormat="1">
      <c r="J246" s="562"/>
      <c r="V246" s="562"/>
    </row>
    <row r="247" spans="10:22" s="574" customFormat="1">
      <c r="J247" s="562"/>
      <c r="V247" s="562"/>
    </row>
    <row r="248" spans="10:22" s="574" customFormat="1">
      <c r="J248" s="562"/>
      <c r="V248" s="562"/>
    </row>
    <row r="249" spans="10:22" s="574" customFormat="1">
      <c r="J249" s="562"/>
      <c r="V249" s="562"/>
    </row>
    <row r="250" spans="10:22" s="574" customFormat="1">
      <c r="J250" s="562"/>
      <c r="V250" s="562"/>
    </row>
    <row r="251" spans="10:22" s="574" customFormat="1">
      <c r="J251" s="562"/>
      <c r="V251" s="562"/>
    </row>
    <row r="252" spans="10:22" s="574" customFormat="1">
      <c r="J252" s="562"/>
      <c r="V252" s="562"/>
    </row>
    <row r="253" spans="10:22" s="574" customFormat="1">
      <c r="J253" s="562"/>
      <c r="V253" s="562"/>
    </row>
    <row r="254" spans="10:22" s="574" customFormat="1">
      <c r="J254" s="562"/>
      <c r="V254" s="562"/>
    </row>
    <row r="255" spans="10:22" s="574" customFormat="1">
      <c r="J255" s="562"/>
      <c r="V255" s="562"/>
    </row>
    <row r="256" spans="10:22" s="574" customFormat="1">
      <c r="J256" s="562"/>
      <c r="V256" s="562"/>
    </row>
    <row r="257" spans="10:22" s="574" customFormat="1">
      <c r="J257" s="562"/>
      <c r="V257" s="562"/>
    </row>
    <row r="258" spans="10:22" s="574" customFormat="1">
      <c r="J258" s="562"/>
      <c r="V258" s="562"/>
    </row>
    <row r="259" spans="10:22" s="574" customFormat="1">
      <c r="J259" s="562"/>
      <c r="V259" s="562"/>
    </row>
    <row r="260" spans="10:22" s="574" customFormat="1">
      <c r="J260" s="562"/>
      <c r="V260" s="562"/>
    </row>
    <row r="261" spans="10:22" s="574" customFormat="1">
      <c r="J261" s="562"/>
      <c r="V261" s="562"/>
    </row>
    <row r="262" spans="10:22" s="574" customFormat="1">
      <c r="J262" s="562"/>
      <c r="V262" s="562"/>
    </row>
    <row r="263" spans="10:22" s="574" customFormat="1">
      <c r="J263" s="562"/>
      <c r="V263" s="562"/>
    </row>
    <row r="264" spans="10:22" s="574" customFormat="1">
      <c r="J264" s="562"/>
      <c r="V264" s="562"/>
    </row>
    <row r="265" spans="10:22" s="574" customFormat="1">
      <c r="J265" s="562"/>
      <c r="V265" s="562"/>
    </row>
    <row r="266" spans="10:22" s="574" customFormat="1">
      <c r="J266" s="562"/>
      <c r="V266" s="562"/>
    </row>
    <row r="267" spans="10:22" s="574" customFormat="1">
      <c r="J267" s="562"/>
      <c r="V267" s="562"/>
    </row>
    <row r="268" spans="10:22" s="574" customFormat="1">
      <c r="J268" s="562"/>
      <c r="V268" s="562"/>
    </row>
    <row r="269" spans="10:22" s="574" customFormat="1">
      <c r="J269" s="562"/>
      <c r="V269" s="562"/>
    </row>
    <row r="270" spans="10:22" s="574" customFormat="1">
      <c r="J270" s="562"/>
      <c r="V270" s="562"/>
    </row>
    <row r="271" spans="10:22" s="574" customFormat="1">
      <c r="J271" s="562"/>
      <c r="V271" s="562"/>
    </row>
    <row r="272" spans="10:22" s="574" customFormat="1">
      <c r="J272" s="562"/>
      <c r="V272" s="562"/>
    </row>
    <row r="273" spans="10:22" s="574" customFormat="1">
      <c r="J273" s="562"/>
      <c r="V273" s="562"/>
    </row>
    <row r="274" spans="10:22" s="574" customFormat="1">
      <c r="J274" s="562"/>
      <c r="V274" s="562"/>
    </row>
    <row r="275" spans="10:22" s="574" customFormat="1">
      <c r="J275" s="562"/>
      <c r="V275" s="562"/>
    </row>
    <row r="276" spans="10:22" s="574" customFormat="1">
      <c r="J276" s="562"/>
      <c r="V276" s="562"/>
    </row>
    <row r="277" spans="10:22" s="574" customFormat="1">
      <c r="J277" s="562"/>
      <c r="V277" s="562"/>
    </row>
    <row r="278" spans="10:22" s="574" customFormat="1">
      <c r="J278" s="562"/>
      <c r="V278" s="562"/>
    </row>
    <row r="279" spans="10:22" s="574" customFormat="1">
      <c r="J279" s="562"/>
      <c r="V279" s="562"/>
    </row>
    <row r="280" spans="10:22" s="574" customFormat="1">
      <c r="J280" s="562"/>
      <c r="V280" s="562"/>
    </row>
    <row r="281" spans="10:22" s="574" customFormat="1">
      <c r="J281" s="562"/>
      <c r="V281" s="562"/>
    </row>
    <row r="282" spans="10:22" s="574" customFormat="1">
      <c r="J282" s="562"/>
      <c r="V282" s="562"/>
    </row>
    <row r="283" spans="10:22" s="574" customFormat="1">
      <c r="J283" s="562"/>
      <c r="V283" s="562"/>
    </row>
    <row r="284" spans="10:22" s="574" customFormat="1">
      <c r="J284" s="562"/>
      <c r="V284" s="562"/>
    </row>
    <row r="285" spans="10:22" s="574" customFormat="1">
      <c r="J285" s="562"/>
      <c r="V285" s="562"/>
    </row>
    <row r="286" spans="10:22" s="574" customFormat="1">
      <c r="J286" s="562"/>
      <c r="V286" s="562"/>
    </row>
    <row r="287" spans="10:22" s="574" customFormat="1">
      <c r="J287" s="562"/>
      <c r="V287" s="562"/>
    </row>
    <row r="288" spans="10:22" s="574" customFormat="1">
      <c r="J288" s="562"/>
      <c r="V288" s="562"/>
    </row>
    <row r="289" spans="10:22" s="574" customFormat="1">
      <c r="J289" s="562"/>
      <c r="V289" s="562"/>
    </row>
    <row r="290" spans="10:22" s="574" customFormat="1">
      <c r="J290" s="562"/>
      <c r="V290" s="562"/>
    </row>
    <row r="291" spans="10:22" s="574" customFormat="1">
      <c r="J291" s="562"/>
      <c r="V291" s="562"/>
    </row>
    <row r="292" spans="10:22" s="574" customFormat="1">
      <c r="J292" s="562"/>
      <c r="V292" s="562"/>
    </row>
    <row r="293" spans="10:22" s="574" customFormat="1">
      <c r="J293" s="562"/>
      <c r="V293" s="562"/>
    </row>
    <row r="294" spans="10:22" s="574" customFormat="1">
      <c r="J294" s="562"/>
      <c r="V294" s="562"/>
    </row>
    <row r="295" spans="10:22" s="574" customFormat="1">
      <c r="J295" s="562"/>
      <c r="V295" s="562"/>
    </row>
    <row r="296" spans="10:22" s="574" customFormat="1">
      <c r="J296" s="562"/>
      <c r="V296" s="562"/>
    </row>
    <row r="297" spans="10:22" s="574" customFormat="1">
      <c r="J297" s="562"/>
      <c r="V297" s="562"/>
    </row>
    <row r="298" spans="10:22" s="574" customFormat="1">
      <c r="J298" s="562"/>
      <c r="V298" s="562"/>
    </row>
    <row r="299" spans="10:22" s="574" customFormat="1">
      <c r="J299" s="562"/>
      <c r="V299" s="562"/>
    </row>
    <row r="300" spans="10:22" s="574" customFormat="1">
      <c r="J300" s="562"/>
      <c r="V300" s="562"/>
    </row>
    <row r="301" spans="10:22" s="574" customFormat="1">
      <c r="J301" s="562"/>
      <c r="V301" s="562"/>
    </row>
    <row r="302" spans="10:22" s="574" customFormat="1">
      <c r="J302" s="562"/>
      <c r="V302" s="562"/>
    </row>
    <row r="303" spans="10:22" s="574" customFormat="1">
      <c r="J303" s="562"/>
      <c r="V303" s="562"/>
    </row>
    <row r="304" spans="10:22" s="574" customFormat="1">
      <c r="J304" s="562"/>
      <c r="V304" s="562"/>
    </row>
    <row r="305" spans="10:22" s="574" customFormat="1">
      <c r="J305" s="562"/>
      <c r="V305" s="562"/>
    </row>
    <row r="306" spans="10:22" s="574" customFormat="1">
      <c r="J306" s="562"/>
      <c r="V306" s="562"/>
    </row>
    <row r="307" spans="10:22" s="574" customFormat="1">
      <c r="J307" s="562"/>
      <c r="V307" s="562"/>
    </row>
    <row r="308" spans="10:22" s="574" customFormat="1">
      <c r="J308" s="562"/>
      <c r="V308" s="562"/>
    </row>
    <row r="309" spans="10:22" s="574" customFormat="1">
      <c r="J309" s="562"/>
      <c r="V309" s="562"/>
    </row>
    <row r="310" spans="10:22" s="574" customFormat="1">
      <c r="J310" s="562"/>
      <c r="V310" s="562"/>
    </row>
    <row r="311" spans="10:22" s="574" customFormat="1">
      <c r="J311" s="562"/>
      <c r="V311" s="562"/>
    </row>
    <row r="312" spans="10:22" s="574" customFormat="1">
      <c r="J312" s="562"/>
      <c r="V312" s="562"/>
    </row>
    <row r="313" spans="10:22" s="574" customFormat="1">
      <c r="J313" s="562"/>
      <c r="V313" s="562"/>
    </row>
    <row r="314" spans="10:22" s="574" customFormat="1">
      <c r="J314" s="562"/>
      <c r="V314" s="562"/>
    </row>
    <row r="315" spans="10:22" s="574" customFormat="1">
      <c r="J315" s="562"/>
      <c r="V315" s="562"/>
    </row>
    <row r="316" spans="10:22" s="574" customFormat="1">
      <c r="J316" s="562"/>
      <c r="V316" s="562"/>
    </row>
    <row r="317" spans="10:22" s="574" customFormat="1">
      <c r="J317" s="562"/>
      <c r="V317" s="562"/>
    </row>
    <row r="318" spans="10:22" s="574" customFormat="1">
      <c r="J318" s="562"/>
      <c r="V318" s="562"/>
    </row>
    <row r="319" spans="10:22" s="574" customFormat="1">
      <c r="J319" s="562"/>
      <c r="V319" s="562"/>
    </row>
    <row r="320" spans="10:22" s="574" customFormat="1">
      <c r="J320" s="562"/>
      <c r="V320" s="562"/>
    </row>
    <row r="321" spans="10:22" s="574" customFormat="1">
      <c r="J321" s="562"/>
      <c r="V321" s="562"/>
    </row>
    <row r="322" spans="10:22" s="574" customFormat="1">
      <c r="J322" s="562"/>
      <c r="V322" s="562"/>
    </row>
    <row r="323" spans="10:22" s="574" customFormat="1">
      <c r="J323" s="562"/>
      <c r="V323" s="562"/>
    </row>
    <row r="324" spans="10:22" s="574" customFormat="1">
      <c r="J324" s="562"/>
      <c r="V324" s="562"/>
    </row>
    <row r="325" spans="10:22" s="574" customFormat="1">
      <c r="J325" s="562"/>
      <c r="V325" s="562"/>
    </row>
    <row r="326" spans="10:22" s="574" customFormat="1">
      <c r="J326" s="562"/>
      <c r="V326" s="562"/>
    </row>
    <row r="327" spans="10:22" s="574" customFormat="1">
      <c r="J327" s="562"/>
      <c r="V327" s="562"/>
    </row>
    <row r="328" spans="10:22" s="574" customFormat="1">
      <c r="J328" s="562"/>
      <c r="V328" s="562"/>
    </row>
    <row r="329" spans="10:22" s="574" customFormat="1">
      <c r="J329" s="562"/>
      <c r="V329" s="562"/>
    </row>
    <row r="330" spans="10:22" s="574" customFormat="1">
      <c r="J330" s="562"/>
      <c r="V330" s="562"/>
    </row>
    <row r="331" spans="10:22" s="574" customFormat="1">
      <c r="J331" s="562"/>
      <c r="V331" s="562"/>
    </row>
    <row r="332" spans="10:22" s="574" customFormat="1">
      <c r="J332" s="562"/>
      <c r="V332" s="562"/>
    </row>
    <row r="333" spans="10:22" s="574" customFormat="1">
      <c r="J333" s="562"/>
      <c r="V333" s="562"/>
    </row>
    <row r="334" spans="10:22" s="574" customFormat="1">
      <c r="J334" s="562"/>
      <c r="V334" s="562"/>
    </row>
    <row r="335" spans="10:22" s="574" customFormat="1">
      <c r="J335" s="562"/>
      <c r="V335" s="562"/>
    </row>
    <row r="336" spans="10:22" s="574" customFormat="1">
      <c r="J336" s="562"/>
      <c r="V336" s="562"/>
    </row>
    <row r="337" spans="10:22" s="574" customFormat="1">
      <c r="J337" s="562"/>
      <c r="V337" s="562"/>
    </row>
    <row r="338" spans="10:22" s="574" customFormat="1">
      <c r="J338" s="562"/>
      <c r="V338" s="562"/>
    </row>
    <row r="339" spans="10:22" s="574" customFormat="1">
      <c r="J339" s="562"/>
      <c r="V339" s="562"/>
    </row>
    <row r="340" spans="10:22" s="574" customFormat="1">
      <c r="J340" s="562"/>
      <c r="V340" s="562"/>
    </row>
    <row r="341" spans="10:22" s="574" customFormat="1">
      <c r="J341" s="562"/>
      <c r="V341" s="562"/>
    </row>
    <row r="342" spans="10:22" s="574" customFormat="1">
      <c r="J342" s="562"/>
      <c r="V342" s="562"/>
    </row>
    <row r="343" spans="10:22" s="574" customFormat="1">
      <c r="J343" s="562"/>
      <c r="V343" s="562"/>
    </row>
    <row r="344" spans="10:22" s="574" customFormat="1">
      <c r="J344" s="562"/>
      <c r="V344" s="562"/>
    </row>
    <row r="345" spans="10:22" s="574" customFormat="1">
      <c r="J345" s="562"/>
      <c r="V345" s="562"/>
    </row>
    <row r="346" spans="10:22" s="574" customFormat="1">
      <c r="J346" s="562"/>
      <c r="V346" s="562"/>
    </row>
    <row r="347" spans="10:22" s="574" customFormat="1">
      <c r="J347" s="562"/>
      <c r="V347" s="562"/>
    </row>
    <row r="348" spans="10:22" s="574" customFormat="1">
      <c r="J348" s="562"/>
      <c r="V348" s="562"/>
    </row>
    <row r="349" spans="10:22" s="574" customFormat="1">
      <c r="J349" s="562"/>
      <c r="V349" s="562"/>
    </row>
    <row r="350" spans="10:22" s="574" customFormat="1">
      <c r="J350" s="562"/>
      <c r="V350" s="562"/>
    </row>
    <row r="351" spans="10:22" s="574" customFormat="1">
      <c r="J351" s="562"/>
      <c r="V351" s="562"/>
    </row>
    <row r="352" spans="10:22" s="574" customFormat="1">
      <c r="J352" s="562"/>
      <c r="V352" s="562"/>
    </row>
    <row r="353" spans="10:22" s="574" customFormat="1">
      <c r="J353" s="562"/>
      <c r="V353" s="562"/>
    </row>
    <row r="354" spans="10:22" s="574" customFormat="1">
      <c r="J354" s="562"/>
      <c r="V354" s="562"/>
    </row>
    <row r="355" spans="10:22" s="574" customFormat="1">
      <c r="J355" s="562"/>
      <c r="V355" s="562"/>
    </row>
    <row r="356" spans="10:22" s="574" customFormat="1">
      <c r="J356" s="562"/>
      <c r="V356" s="562"/>
    </row>
    <row r="357" spans="10:22" s="574" customFormat="1">
      <c r="J357" s="562"/>
      <c r="V357" s="562"/>
    </row>
    <row r="358" spans="10:22" s="574" customFormat="1">
      <c r="J358" s="562"/>
      <c r="V358" s="562"/>
    </row>
    <row r="359" spans="10:22" s="574" customFormat="1">
      <c r="J359" s="562"/>
      <c r="V359" s="562"/>
    </row>
    <row r="360" spans="10:22" s="574" customFormat="1">
      <c r="J360" s="562"/>
      <c r="V360" s="562"/>
    </row>
    <row r="361" spans="10:22" s="574" customFormat="1">
      <c r="J361" s="562"/>
      <c r="V361" s="562"/>
    </row>
    <row r="362" spans="10:22" s="574" customFormat="1">
      <c r="J362" s="562"/>
      <c r="V362" s="562"/>
    </row>
    <row r="363" spans="10:22" s="574" customFormat="1">
      <c r="J363" s="562"/>
      <c r="V363" s="562"/>
    </row>
    <row r="364" spans="10:22" s="574" customFormat="1">
      <c r="J364" s="562"/>
      <c r="V364" s="562"/>
    </row>
    <row r="365" spans="10:22" s="574" customFormat="1">
      <c r="J365" s="562"/>
      <c r="V365" s="562"/>
    </row>
    <row r="366" spans="10:22" s="574" customFormat="1">
      <c r="J366" s="562"/>
      <c r="V366" s="562"/>
    </row>
    <row r="367" spans="10:22" s="574" customFormat="1">
      <c r="J367" s="562"/>
      <c r="V367" s="562"/>
    </row>
    <row r="368" spans="10:22" s="574" customFormat="1">
      <c r="J368" s="562"/>
      <c r="V368" s="562"/>
    </row>
    <row r="369" spans="10:22" s="574" customFormat="1">
      <c r="J369" s="562"/>
      <c r="V369" s="562"/>
    </row>
    <row r="370" spans="10:22" s="574" customFormat="1">
      <c r="J370" s="562"/>
      <c r="V370" s="562"/>
    </row>
    <row r="371" spans="10:22" s="574" customFormat="1">
      <c r="J371" s="562"/>
      <c r="V371" s="562"/>
    </row>
    <row r="372" spans="10:22" s="574" customFormat="1">
      <c r="J372" s="562"/>
      <c r="V372" s="562"/>
    </row>
    <row r="373" spans="10:22" s="574" customFormat="1">
      <c r="J373" s="562"/>
      <c r="V373" s="562"/>
    </row>
    <row r="374" spans="10:22" s="574" customFormat="1">
      <c r="J374" s="562"/>
      <c r="V374" s="562"/>
    </row>
    <row r="375" spans="10:22" s="574" customFormat="1">
      <c r="J375" s="562"/>
      <c r="V375" s="562"/>
    </row>
    <row r="376" spans="10:22" s="574" customFormat="1">
      <c r="J376" s="562"/>
      <c r="V376" s="562"/>
    </row>
    <row r="377" spans="10:22" s="574" customFormat="1">
      <c r="J377" s="562"/>
      <c r="V377" s="562"/>
    </row>
    <row r="378" spans="10:22" s="574" customFormat="1">
      <c r="J378" s="562"/>
      <c r="V378" s="562"/>
    </row>
    <row r="379" spans="10:22" s="574" customFormat="1">
      <c r="J379" s="562"/>
      <c r="V379" s="562"/>
    </row>
    <row r="380" spans="10:22" s="574" customFormat="1">
      <c r="J380" s="562"/>
      <c r="V380" s="562"/>
    </row>
    <row r="381" spans="10:22" s="574" customFormat="1">
      <c r="J381" s="562"/>
      <c r="V381" s="562"/>
    </row>
    <row r="382" spans="10:22" s="574" customFormat="1">
      <c r="J382" s="562"/>
      <c r="V382" s="562"/>
    </row>
    <row r="383" spans="10:22" s="574" customFormat="1">
      <c r="J383" s="562"/>
      <c r="V383" s="562"/>
    </row>
    <row r="384" spans="10:22" s="574" customFormat="1">
      <c r="J384" s="562"/>
      <c r="V384" s="562"/>
    </row>
    <row r="385" spans="10:22" s="574" customFormat="1">
      <c r="J385" s="562"/>
      <c r="V385" s="562"/>
    </row>
    <row r="386" spans="10:22" s="574" customFormat="1">
      <c r="J386" s="562"/>
      <c r="V386" s="562"/>
    </row>
    <row r="387" spans="10:22" s="574" customFormat="1">
      <c r="J387" s="562"/>
      <c r="V387" s="562"/>
    </row>
    <row r="388" spans="10:22" s="574" customFormat="1">
      <c r="J388" s="562"/>
      <c r="V388" s="562"/>
    </row>
    <row r="389" spans="10:22" s="574" customFormat="1">
      <c r="J389" s="562"/>
      <c r="V389" s="562"/>
    </row>
    <row r="390" spans="10:22" s="574" customFormat="1">
      <c r="J390" s="562"/>
      <c r="V390" s="562"/>
    </row>
    <row r="391" spans="10:22" s="574" customFormat="1">
      <c r="J391" s="562"/>
      <c r="V391" s="562"/>
    </row>
    <row r="392" spans="10:22" s="574" customFormat="1">
      <c r="J392" s="562"/>
      <c r="V392" s="562"/>
    </row>
    <row r="393" spans="10:22" s="574" customFormat="1">
      <c r="J393" s="562"/>
      <c r="V393" s="562"/>
    </row>
    <row r="394" spans="10:22" s="574" customFormat="1">
      <c r="J394" s="562"/>
      <c r="V394" s="562"/>
    </row>
    <row r="395" spans="10:22" s="574" customFormat="1">
      <c r="J395" s="562"/>
      <c r="V395" s="562"/>
    </row>
    <row r="396" spans="10:22" s="574" customFormat="1">
      <c r="J396" s="562"/>
      <c r="V396" s="562"/>
    </row>
    <row r="397" spans="10:22" s="574" customFormat="1">
      <c r="J397" s="562"/>
      <c r="V397" s="562"/>
    </row>
    <row r="398" spans="10:22" s="574" customFormat="1">
      <c r="J398" s="562"/>
      <c r="V398" s="562"/>
    </row>
    <row r="399" spans="10:22" s="574" customFormat="1">
      <c r="J399" s="562"/>
      <c r="V399" s="562"/>
    </row>
    <row r="400" spans="10:22" s="574" customFormat="1">
      <c r="J400" s="562"/>
      <c r="V400" s="562"/>
    </row>
    <row r="401" spans="10:22" s="574" customFormat="1">
      <c r="J401" s="562"/>
      <c r="V401" s="562"/>
    </row>
    <row r="402" spans="10:22" s="574" customFormat="1">
      <c r="J402" s="562"/>
      <c r="V402" s="562"/>
    </row>
    <row r="403" spans="10:22" s="574" customFormat="1">
      <c r="J403" s="562"/>
      <c r="V403" s="562"/>
    </row>
    <row r="404" spans="10:22" s="574" customFormat="1">
      <c r="J404" s="562"/>
      <c r="V404" s="562"/>
    </row>
    <row r="405" spans="10:22" s="574" customFormat="1">
      <c r="J405" s="562"/>
      <c r="V405" s="562"/>
    </row>
    <row r="406" spans="10:22" s="574" customFormat="1">
      <c r="J406" s="562"/>
      <c r="V406" s="562"/>
    </row>
    <row r="407" spans="10:22" s="574" customFormat="1">
      <c r="J407" s="562"/>
      <c r="V407" s="562"/>
    </row>
    <row r="408" spans="10:22" s="574" customFormat="1">
      <c r="J408" s="562"/>
      <c r="V408" s="562"/>
    </row>
    <row r="409" spans="10:22" s="574" customFormat="1">
      <c r="J409" s="562"/>
      <c r="V409" s="562"/>
    </row>
    <row r="410" spans="10:22" s="574" customFormat="1">
      <c r="J410" s="562"/>
      <c r="V410" s="562"/>
    </row>
    <row r="411" spans="10:22" s="574" customFormat="1">
      <c r="J411" s="562"/>
      <c r="V411" s="562"/>
    </row>
    <row r="412" spans="10:22" s="574" customFormat="1">
      <c r="J412" s="562"/>
      <c r="V412" s="562"/>
    </row>
    <row r="413" spans="10:22" s="574" customFormat="1">
      <c r="J413" s="562"/>
      <c r="V413" s="562"/>
    </row>
    <row r="414" spans="10:22" s="574" customFormat="1">
      <c r="J414" s="562"/>
      <c r="V414" s="562"/>
    </row>
    <row r="415" spans="10:22" s="574" customFormat="1">
      <c r="J415" s="562"/>
      <c r="V415" s="562"/>
    </row>
    <row r="416" spans="10:22" s="574" customFormat="1">
      <c r="J416" s="562"/>
      <c r="V416" s="562"/>
    </row>
    <row r="417" spans="10:22" s="574" customFormat="1">
      <c r="J417" s="562"/>
      <c r="V417" s="562"/>
    </row>
    <row r="418" spans="10:22" s="574" customFormat="1">
      <c r="J418" s="562"/>
      <c r="V418" s="562"/>
    </row>
    <row r="419" spans="10:22" s="574" customFormat="1">
      <c r="J419" s="562"/>
      <c r="V419" s="562"/>
    </row>
    <row r="420" spans="10:22" s="574" customFormat="1">
      <c r="J420" s="562"/>
      <c r="V420" s="562"/>
    </row>
    <row r="421" spans="10:22" s="574" customFormat="1">
      <c r="J421" s="562"/>
      <c r="V421" s="562"/>
    </row>
    <row r="422" spans="10:22" s="574" customFormat="1">
      <c r="J422" s="562"/>
      <c r="V422" s="562"/>
    </row>
    <row r="423" spans="10:22" s="574" customFormat="1">
      <c r="J423" s="562"/>
      <c r="V423" s="562"/>
    </row>
    <row r="424" spans="10:22" s="574" customFormat="1">
      <c r="J424" s="562"/>
      <c r="V424" s="562"/>
    </row>
    <row r="425" spans="10:22" s="574" customFormat="1">
      <c r="J425" s="562"/>
      <c r="V425" s="562"/>
    </row>
    <row r="426" spans="10:22" s="574" customFormat="1">
      <c r="J426" s="562"/>
      <c r="V426" s="562"/>
    </row>
    <row r="427" spans="10:22" s="574" customFormat="1">
      <c r="J427" s="562"/>
      <c r="V427" s="562"/>
    </row>
    <row r="428" spans="10:22" s="574" customFormat="1">
      <c r="J428" s="562"/>
      <c r="V428" s="562"/>
    </row>
    <row r="429" spans="10:22" s="574" customFormat="1">
      <c r="J429" s="562"/>
      <c r="V429" s="562"/>
    </row>
    <row r="430" spans="10:22" s="574" customFormat="1">
      <c r="J430" s="562"/>
      <c r="V430" s="562"/>
    </row>
    <row r="431" spans="10:22" s="574" customFormat="1">
      <c r="J431" s="562"/>
      <c r="V431" s="562"/>
    </row>
    <row r="432" spans="10:22" s="574" customFormat="1">
      <c r="J432" s="562"/>
      <c r="V432" s="562"/>
    </row>
    <row r="433" spans="10:22" s="574" customFormat="1">
      <c r="J433" s="562"/>
      <c r="V433" s="562"/>
    </row>
    <row r="434" spans="10:22" s="574" customFormat="1">
      <c r="J434" s="562"/>
      <c r="V434" s="562"/>
    </row>
    <row r="435" spans="10:22" s="574" customFormat="1">
      <c r="J435" s="562"/>
      <c r="V435" s="562"/>
    </row>
    <row r="436" spans="10:22" s="574" customFormat="1">
      <c r="J436" s="562"/>
      <c r="V436" s="562"/>
    </row>
    <row r="437" spans="10:22" s="574" customFormat="1">
      <c r="J437" s="562"/>
      <c r="V437" s="562"/>
    </row>
    <row r="438" spans="10:22" s="574" customFormat="1">
      <c r="J438" s="562"/>
      <c r="V438" s="562"/>
    </row>
    <row r="439" spans="10:22" s="574" customFormat="1">
      <c r="J439" s="562"/>
      <c r="V439" s="562"/>
    </row>
    <row r="440" spans="10:22" s="574" customFormat="1">
      <c r="J440" s="562"/>
      <c r="V440" s="562"/>
    </row>
    <row r="441" spans="10:22" s="574" customFormat="1">
      <c r="J441" s="562"/>
      <c r="V441" s="562"/>
    </row>
    <row r="442" spans="10:22" s="574" customFormat="1">
      <c r="J442" s="562"/>
      <c r="V442" s="562"/>
    </row>
    <row r="443" spans="10:22" s="574" customFormat="1">
      <c r="J443" s="562"/>
      <c r="V443" s="562"/>
    </row>
    <row r="444" spans="10:22" s="574" customFormat="1">
      <c r="J444" s="562"/>
      <c r="V444" s="562"/>
    </row>
    <row r="445" spans="10:22" s="574" customFormat="1">
      <c r="J445" s="562"/>
      <c r="V445" s="562"/>
    </row>
    <row r="446" spans="10:22" s="574" customFormat="1">
      <c r="J446" s="562"/>
      <c r="V446" s="562"/>
    </row>
    <row r="447" spans="10:22" s="574" customFormat="1">
      <c r="J447" s="562"/>
      <c r="V447" s="562"/>
    </row>
    <row r="448" spans="10:22" s="574" customFormat="1">
      <c r="J448" s="562"/>
      <c r="V448" s="562"/>
    </row>
    <row r="449" spans="10:22" s="574" customFormat="1">
      <c r="J449" s="562"/>
      <c r="V449" s="562"/>
    </row>
    <row r="450" spans="10:22" s="574" customFormat="1">
      <c r="J450" s="562"/>
      <c r="V450" s="562"/>
    </row>
    <row r="451" spans="10:22" s="574" customFormat="1">
      <c r="J451" s="562"/>
      <c r="V451" s="562"/>
    </row>
    <row r="452" spans="10:22" s="574" customFormat="1">
      <c r="J452" s="562"/>
      <c r="V452" s="562"/>
    </row>
    <row r="453" spans="10:22" s="574" customFormat="1">
      <c r="J453" s="562"/>
      <c r="V453" s="562"/>
    </row>
    <row r="454" spans="10:22" s="574" customFormat="1">
      <c r="J454" s="562"/>
      <c r="V454" s="562"/>
    </row>
    <row r="455" spans="10:22" s="574" customFormat="1">
      <c r="J455" s="562"/>
      <c r="V455" s="562"/>
    </row>
    <row r="456" spans="10:22" s="574" customFormat="1">
      <c r="J456" s="562"/>
      <c r="V456" s="562"/>
    </row>
    <row r="457" spans="10:22" s="574" customFormat="1">
      <c r="J457" s="562"/>
      <c r="V457" s="562"/>
    </row>
    <row r="458" spans="10:22" s="574" customFormat="1">
      <c r="J458" s="562"/>
      <c r="V458" s="562"/>
    </row>
    <row r="459" spans="10:22" s="574" customFormat="1">
      <c r="J459" s="562"/>
      <c r="V459" s="562"/>
    </row>
    <row r="460" spans="10:22" s="574" customFormat="1">
      <c r="J460" s="562"/>
      <c r="V460" s="562"/>
    </row>
    <row r="461" spans="10:22" s="574" customFormat="1">
      <c r="J461" s="562"/>
      <c r="V461" s="562"/>
    </row>
    <row r="462" spans="10:22" s="574" customFormat="1">
      <c r="J462" s="562"/>
      <c r="V462" s="562"/>
    </row>
    <row r="463" spans="10:22" s="574" customFormat="1">
      <c r="J463" s="562"/>
      <c r="V463" s="562"/>
    </row>
    <row r="464" spans="10:22" s="574" customFormat="1">
      <c r="J464" s="562"/>
      <c r="V464" s="562"/>
    </row>
    <row r="465" spans="10:22" s="574" customFormat="1">
      <c r="J465" s="562"/>
      <c r="V465" s="562"/>
    </row>
    <row r="466" spans="10:22" s="574" customFormat="1">
      <c r="J466" s="562"/>
      <c r="V466" s="562"/>
    </row>
    <row r="467" spans="10:22" s="574" customFormat="1">
      <c r="J467" s="562"/>
      <c r="V467" s="562"/>
    </row>
    <row r="468" spans="10:22" s="574" customFormat="1">
      <c r="J468" s="562"/>
      <c r="V468" s="562"/>
    </row>
    <row r="469" spans="10:22" s="574" customFormat="1">
      <c r="J469" s="562"/>
      <c r="V469" s="562"/>
    </row>
    <row r="470" spans="10:22" s="574" customFormat="1">
      <c r="J470" s="562"/>
      <c r="V470" s="562"/>
    </row>
    <row r="471" spans="10:22" s="574" customFormat="1">
      <c r="J471" s="562"/>
      <c r="V471" s="562"/>
    </row>
    <row r="472" spans="10:22" s="574" customFormat="1">
      <c r="J472" s="562"/>
      <c r="V472" s="562"/>
    </row>
    <row r="473" spans="10:22" s="574" customFormat="1">
      <c r="J473" s="562"/>
      <c r="V473" s="562"/>
    </row>
    <row r="474" spans="10:22" s="574" customFormat="1">
      <c r="J474" s="562"/>
      <c r="V474" s="562"/>
    </row>
    <row r="475" spans="10:22" s="574" customFormat="1">
      <c r="J475" s="562"/>
      <c r="V475" s="562"/>
    </row>
    <row r="476" spans="10:22" s="574" customFormat="1">
      <c r="J476" s="562"/>
      <c r="V476" s="562"/>
    </row>
    <row r="477" spans="10:22" s="574" customFormat="1">
      <c r="J477" s="562"/>
      <c r="V477" s="562"/>
    </row>
    <row r="478" spans="10:22" s="574" customFormat="1">
      <c r="J478" s="562"/>
      <c r="V478" s="562"/>
    </row>
    <row r="479" spans="10:22" s="574" customFormat="1">
      <c r="J479" s="562"/>
      <c r="V479" s="562"/>
    </row>
    <row r="480" spans="10:22" s="574" customFormat="1">
      <c r="J480" s="562"/>
      <c r="V480" s="562"/>
    </row>
    <row r="481" spans="10:22" s="574" customFormat="1">
      <c r="J481" s="562"/>
      <c r="V481" s="562"/>
    </row>
    <row r="482" spans="10:22" s="574" customFormat="1">
      <c r="J482" s="562"/>
      <c r="V482" s="562"/>
    </row>
    <row r="483" spans="10:22" s="574" customFormat="1">
      <c r="J483" s="562"/>
      <c r="V483" s="562"/>
    </row>
    <row r="484" spans="10:22" s="574" customFormat="1">
      <c r="J484" s="562"/>
      <c r="V484" s="562"/>
    </row>
    <row r="485" spans="10:22" s="574" customFormat="1">
      <c r="J485" s="562"/>
      <c r="V485" s="562"/>
    </row>
    <row r="486" spans="10:22" s="574" customFormat="1">
      <c r="J486" s="562"/>
      <c r="V486" s="562"/>
    </row>
    <row r="487" spans="10:22" s="574" customFormat="1">
      <c r="J487" s="562"/>
      <c r="V487" s="562"/>
    </row>
    <row r="488" spans="10:22" s="574" customFormat="1">
      <c r="J488" s="562"/>
      <c r="V488" s="562"/>
    </row>
    <row r="489" spans="10:22" s="574" customFormat="1">
      <c r="J489" s="562"/>
      <c r="V489" s="562"/>
    </row>
    <row r="490" spans="10:22" s="574" customFormat="1">
      <c r="J490" s="562"/>
      <c r="V490" s="562"/>
    </row>
    <row r="491" spans="10:22" s="574" customFormat="1">
      <c r="J491" s="562"/>
      <c r="V491" s="562"/>
    </row>
    <row r="492" spans="10:22" s="574" customFormat="1">
      <c r="J492" s="562"/>
      <c r="V492" s="562"/>
    </row>
    <row r="493" spans="10:22" s="574" customFormat="1">
      <c r="J493" s="562"/>
      <c r="V493" s="562"/>
    </row>
    <row r="494" spans="10:22" s="574" customFormat="1">
      <c r="J494" s="562"/>
      <c r="V494" s="562"/>
    </row>
    <row r="495" spans="10:22" s="574" customFormat="1">
      <c r="J495" s="562"/>
      <c r="V495" s="562"/>
    </row>
    <row r="496" spans="10:22" s="574" customFormat="1">
      <c r="J496" s="562"/>
      <c r="V496" s="562"/>
    </row>
    <row r="497" spans="10:22" s="574" customFormat="1">
      <c r="J497" s="562"/>
      <c r="V497" s="562"/>
    </row>
    <row r="498" spans="10:22" s="574" customFormat="1">
      <c r="J498" s="562"/>
      <c r="V498" s="562"/>
    </row>
    <row r="499" spans="10:22" s="574" customFormat="1">
      <c r="J499" s="562"/>
      <c r="V499" s="562"/>
    </row>
    <row r="500" spans="10:22" s="574" customFormat="1">
      <c r="J500" s="562"/>
      <c r="V500" s="562"/>
    </row>
    <row r="501" spans="10:22" s="574" customFormat="1">
      <c r="J501" s="562"/>
      <c r="V501" s="562"/>
    </row>
    <row r="502" spans="10:22" s="574" customFormat="1">
      <c r="J502" s="562"/>
      <c r="V502" s="562"/>
    </row>
    <row r="503" spans="10:22" s="574" customFormat="1">
      <c r="J503" s="562"/>
      <c r="V503" s="562"/>
    </row>
    <row r="504" spans="10:22" s="574" customFormat="1">
      <c r="J504" s="562"/>
      <c r="V504" s="562"/>
    </row>
    <row r="505" spans="10:22" s="574" customFormat="1">
      <c r="J505" s="562"/>
      <c r="V505" s="562"/>
    </row>
    <row r="506" spans="10:22" s="574" customFormat="1">
      <c r="J506" s="562"/>
      <c r="V506" s="562"/>
    </row>
    <row r="507" spans="10:22" s="574" customFormat="1">
      <c r="J507" s="562"/>
      <c r="V507" s="562"/>
    </row>
    <row r="508" spans="10:22" s="574" customFormat="1">
      <c r="J508" s="562"/>
      <c r="V508" s="562"/>
    </row>
    <row r="509" spans="10:22" s="574" customFormat="1">
      <c r="J509" s="562"/>
      <c r="V509" s="562"/>
    </row>
    <row r="510" spans="10:22" s="574" customFormat="1">
      <c r="J510" s="562"/>
      <c r="V510" s="562"/>
    </row>
    <row r="511" spans="10:22" s="574" customFormat="1">
      <c r="J511" s="562"/>
      <c r="V511" s="562"/>
    </row>
    <row r="512" spans="10:22" s="574" customFormat="1">
      <c r="J512" s="562"/>
      <c r="V512" s="562"/>
    </row>
    <row r="513" spans="10:22" s="574" customFormat="1">
      <c r="J513" s="562"/>
      <c r="V513" s="562"/>
    </row>
    <row r="514" spans="10:22" s="574" customFormat="1">
      <c r="J514" s="562"/>
      <c r="V514" s="562"/>
    </row>
    <row r="515" spans="10:22" s="574" customFormat="1">
      <c r="J515" s="562"/>
      <c r="V515" s="562"/>
    </row>
    <row r="516" spans="10:22" s="574" customFormat="1">
      <c r="J516" s="562"/>
      <c r="V516" s="562"/>
    </row>
    <row r="517" spans="10:22" s="574" customFormat="1">
      <c r="J517" s="562"/>
      <c r="V517" s="562"/>
    </row>
    <row r="518" spans="10:22" s="574" customFormat="1">
      <c r="J518" s="562"/>
      <c r="V518" s="562"/>
    </row>
    <row r="519" spans="10:22" s="574" customFormat="1">
      <c r="J519" s="562"/>
      <c r="V519" s="562"/>
    </row>
    <row r="520" spans="10:22" s="574" customFormat="1">
      <c r="J520" s="562"/>
      <c r="V520" s="562"/>
    </row>
    <row r="521" spans="10:22" s="574" customFormat="1">
      <c r="J521" s="562"/>
      <c r="V521" s="562"/>
    </row>
    <row r="522" spans="10:22" s="574" customFormat="1">
      <c r="J522" s="562"/>
      <c r="V522" s="562"/>
    </row>
    <row r="523" spans="10:22" s="574" customFormat="1">
      <c r="J523" s="562"/>
      <c r="V523" s="562"/>
    </row>
    <row r="524" spans="10:22" s="574" customFormat="1">
      <c r="J524" s="562"/>
      <c r="V524" s="562"/>
    </row>
    <row r="525" spans="10:22" s="574" customFormat="1">
      <c r="J525" s="562"/>
      <c r="V525" s="562"/>
    </row>
    <row r="526" spans="10:22" s="574" customFormat="1">
      <c r="J526" s="562"/>
      <c r="V526" s="562"/>
    </row>
    <row r="527" spans="10:22" s="574" customFormat="1">
      <c r="J527" s="562"/>
      <c r="V527" s="562"/>
    </row>
    <row r="528" spans="10:22" s="574" customFormat="1">
      <c r="J528" s="562"/>
      <c r="V528" s="562"/>
    </row>
    <row r="529" spans="10:22" s="574" customFormat="1">
      <c r="J529" s="562"/>
      <c r="V529" s="562"/>
    </row>
    <row r="530" spans="10:22" s="574" customFormat="1">
      <c r="J530" s="562"/>
      <c r="V530" s="562"/>
    </row>
    <row r="531" spans="10:22" s="574" customFormat="1">
      <c r="J531" s="562"/>
      <c r="V531" s="562"/>
    </row>
    <row r="532" spans="10:22" s="574" customFormat="1">
      <c r="J532" s="562"/>
      <c r="V532" s="562"/>
    </row>
    <row r="533" spans="10:22" s="574" customFormat="1">
      <c r="J533" s="562"/>
      <c r="V533" s="562"/>
    </row>
    <row r="534" spans="10:22" s="574" customFormat="1">
      <c r="J534" s="562"/>
      <c r="V534" s="562"/>
    </row>
    <row r="535" spans="10:22" s="574" customFormat="1">
      <c r="J535" s="562"/>
      <c r="V535" s="562"/>
    </row>
    <row r="536" spans="10:22" s="574" customFormat="1">
      <c r="J536" s="562"/>
      <c r="V536" s="562"/>
    </row>
    <row r="537" spans="10:22" s="574" customFormat="1">
      <c r="J537" s="562"/>
      <c r="V537" s="562"/>
    </row>
    <row r="538" spans="10:22" s="574" customFormat="1">
      <c r="J538" s="562"/>
      <c r="V538" s="562"/>
    </row>
    <row r="539" spans="10:22" s="574" customFormat="1">
      <c r="J539" s="562"/>
      <c r="V539" s="562"/>
    </row>
    <row r="540" spans="10:22" s="574" customFormat="1">
      <c r="J540" s="562"/>
      <c r="V540" s="562"/>
    </row>
    <row r="541" spans="10:22" s="574" customFormat="1">
      <c r="J541" s="562"/>
      <c r="V541" s="562"/>
    </row>
    <row r="542" spans="10:22" s="574" customFormat="1">
      <c r="J542" s="562"/>
      <c r="V542" s="562"/>
    </row>
    <row r="543" spans="10:22" s="574" customFormat="1">
      <c r="J543" s="562"/>
      <c r="V543" s="562"/>
    </row>
    <row r="544" spans="10:22" s="574" customFormat="1">
      <c r="J544" s="562"/>
      <c r="V544" s="562"/>
    </row>
    <row r="545" spans="10:22" s="574" customFormat="1">
      <c r="J545" s="562"/>
      <c r="V545" s="562"/>
    </row>
    <row r="546" spans="10:22" s="574" customFormat="1">
      <c r="J546" s="562"/>
      <c r="V546" s="562"/>
    </row>
    <row r="547" spans="10:22" s="574" customFormat="1">
      <c r="J547" s="562"/>
      <c r="V547" s="562"/>
    </row>
    <row r="548" spans="10:22" s="574" customFormat="1">
      <c r="J548" s="562"/>
      <c r="V548" s="562"/>
    </row>
    <row r="549" spans="10:22" s="574" customFormat="1">
      <c r="J549" s="562"/>
      <c r="V549" s="562"/>
    </row>
    <row r="550" spans="10:22" s="574" customFormat="1">
      <c r="J550" s="562"/>
      <c r="V550" s="562"/>
    </row>
    <row r="551" spans="10:22" s="574" customFormat="1">
      <c r="J551" s="562"/>
      <c r="V551" s="562"/>
    </row>
    <row r="552" spans="10:22" s="574" customFormat="1">
      <c r="J552" s="562"/>
      <c r="V552" s="562"/>
    </row>
    <row r="553" spans="10:22" s="574" customFormat="1">
      <c r="J553" s="562"/>
      <c r="V553" s="562"/>
    </row>
    <row r="554" spans="10:22" s="574" customFormat="1">
      <c r="J554" s="562"/>
      <c r="V554" s="562"/>
    </row>
    <row r="555" spans="10:22" s="574" customFormat="1">
      <c r="J555" s="562"/>
      <c r="V555" s="562"/>
    </row>
    <row r="556" spans="10:22" s="574" customFormat="1">
      <c r="J556" s="562"/>
      <c r="V556" s="562"/>
    </row>
    <row r="557" spans="10:22" s="574" customFormat="1">
      <c r="J557" s="562"/>
      <c r="V557" s="562"/>
    </row>
    <row r="558" spans="10:22" s="574" customFormat="1">
      <c r="J558" s="562"/>
      <c r="V558" s="562"/>
    </row>
    <row r="559" spans="10:22" s="574" customFormat="1">
      <c r="J559" s="562"/>
      <c r="V559" s="562"/>
    </row>
    <row r="560" spans="10:22" s="574" customFormat="1">
      <c r="J560" s="562"/>
      <c r="V560" s="562"/>
    </row>
    <row r="561" spans="10:22" s="574" customFormat="1">
      <c r="J561" s="562"/>
      <c r="V561" s="562"/>
    </row>
    <row r="562" spans="10:22" s="574" customFormat="1">
      <c r="J562" s="562"/>
      <c r="V562" s="562"/>
    </row>
    <row r="563" spans="10:22" s="574" customFormat="1">
      <c r="J563" s="562"/>
      <c r="V563" s="562"/>
    </row>
    <row r="564" spans="10:22" s="574" customFormat="1">
      <c r="J564" s="562"/>
      <c r="V564" s="562"/>
    </row>
    <row r="565" spans="10:22" s="574" customFormat="1">
      <c r="J565" s="562"/>
      <c r="V565" s="562"/>
    </row>
    <row r="566" spans="10:22" s="574" customFormat="1">
      <c r="J566" s="562"/>
      <c r="V566" s="562"/>
    </row>
    <row r="567" spans="10:22" s="574" customFormat="1">
      <c r="J567" s="562"/>
      <c r="V567" s="562"/>
    </row>
    <row r="568" spans="10:22" s="574" customFormat="1">
      <c r="J568" s="562"/>
      <c r="V568" s="562"/>
    </row>
    <row r="569" spans="10:22" s="574" customFormat="1">
      <c r="J569" s="562"/>
      <c r="V569" s="562"/>
    </row>
    <row r="570" spans="10:22" s="574" customFormat="1">
      <c r="J570" s="562"/>
      <c r="V570" s="562"/>
    </row>
    <row r="571" spans="10:22" s="574" customFormat="1">
      <c r="J571" s="562"/>
      <c r="V571" s="562"/>
    </row>
    <row r="572" spans="10:22" s="574" customFormat="1">
      <c r="J572" s="562"/>
      <c r="V572" s="562"/>
    </row>
    <row r="573" spans="10:22" s="574" customFormat="1">
      <c r="J573" s="562"/>
      <c r="V573" s="562"/>
    </row>
    <row r="574" spans="10:22" s="574" customFormat="1">
      <c r="J574" s="562"/>
      <c r="V574" s="562"/>
    </row>
    <row r="575" spans="10:22" s="574" customFormat="1">
      <c r="J575" s="562"/>
      <c r="V575" s="562"/>
    </row>
    <row r="576" spans="10:22" s="574" customFormat="1">
      <c r="J576" s="562"/>
      <c r="V576" s="562"/>
    </row>
    <row r="577" spans="10:22" s="574" customFormat="1">
      <c r="J577" s="562"/>
      <c r="V577" s="562"/>
    </row>
    <row r="578" spans="10:22" s="574" customFormat="1">
      <c r="J578" s="562"/>
      <c r="V578" s="562"/>
    </row>
    <row r="579" spans="10:22" s="574" customFormat="1">
      <c r="J579" s="562"/>
      <c r="V579" s="562"/>
    </row>
    <row r="580" spans="10:22" s="574" customFormat="1">
      <c r="J580" s="562"/>
      <c r="V580" s="562"/>
    </row>
    <row r="581" spans="10:22" s="574" customFormat="1">
      <c r="J581" s="562"/>
      <c r="V581" s="562"/>
    </row>
    <row r="582" spans="10:22" s="574" customFormat="1">
      <c r="J582" s="562"/>
      <c r="V582" s="562"/>
    </row>
    <row r="583" spans="10:22" s="574" customFormat="1">
      <c r="J583" s="562"/>
      <c r="V583" s="562"/>
    </row>
    <row r="584" spans="10:22" s="574" customFormat="1">
      <c r="J584" s="562"/>
      <c r="V584" s="562"/>
    </row>
    <row r="585" spans="10:22" s="574" customFormat="1">
      <c r="J585" s="562"/>
      <c r="V585" s="562"/>
    </row>
    <row r="586" spans="10:22" s="574" customFormat="1">
      <c r="J586" s="562"/>
      <c r="V586" s="562"/>
    </row>
    <row r="587" spans="10:22" s="574" customFormat="1">
      <c r="J587" s="562"/>
      <c r="V587" s="562"/>
    </row>
    <row r="588" spans="10:22" s="574" customFormat="1">
      <c r="J588" s="562"/>
      <c r="V588" s="562"/>
    </row>
    <row r="589" spans="10:22" s="574" customFormat="1">
      <c r="J589" s="562"/>
      <c r="V589" s="562"/>
    </row>
    <row r="590" spans="10:22" s="574" customFormat="1">
      <c r="J590" s="562"/>
      <c r="V590" s="562"/>
    </row>
    <row r="591" spans="10:22" s="574" customFormat="1">
      <c r="J591" s="562"/>
      <c r="V591" s="562"/>
    </row>
    <row r="592" spans="10:22" s="574" customFormat="1">
      <c r="J592" s="562"/>
      <c r="V592" s="562"/>
    </row>
    <row r="593" spans="10:22" s="574" customFormat="1">
      <c r="J593" s="562"/>
      <c r="V593" s="562"/>
    </row>
    <row r="594" spans="10:22" s="574" customFormat="1">
      <c r="J594" s="562"/>
      <c r="V594" s="562"/>
    </row>
    <row r="595" spans="10:22" s="574" customFormat="1">
      <c r="J595" s="562"/>
      <c r="V595" s="562"/>
    </row>
    <row r="596" spans="10:22" s="574" customFormat="1">
      <c r="J596" s="562"/>
      <c r="V596" s="562"/>
    </row>
    <row r="597" spans="10:22" s="574" customFormat="1">
      <c r="J597" s="562"/>
      <c r="V597" s="562"/>
    </row>
    <row r="598" spans="10:22" s="574" customFormat="1">
      <c r="J598" s="562"/>
      <c r="V598" s="562"/>
    </row>
    <row r="599" spans="10:22" s="574" customFormat="1">
      <c r="J599" s="562"/>
      <c r="V599" s="562"/>
    </row>
    <row r="600" spans="10:22" s="574" customFormat="1">
      <c r="J600" s="562"/>
      <c r="V600" s="562"/>
    </row>
    <row r="601" spans="10:22" s="574" customFormat="1">
      <c r="J601" s="562"/>
      <c r="V601" s="562"/>
    </row>
    <row r="602" spans="10:22" s="574" customFormat="1">
      <c r="J602" s="562"/>
      <c r="V602" s="562"/>
    </row>
    <row r="603" spans="10:22" s="574" customFormat="1">
      <c r="J603" s="562"/>
      <c r="V603" s="562"/>
    </row>
    <row r="604" spans="10:22" s="574" customFormat="1">
      <c r="J604" s="562"/>
      <c r="V604" s="562"/>
    </row>
    <row r="605" spans="10:22" s="574" customFormat="1">
      <c r="J605" s="562"/>
      <c r="V605" s="562"/>
    </row>
    <row r="606" spans="10:22" s="574" customFormat="1">
      <c r="J606" s="562"/>
      <c r="V606" s="562"/>
    </row>
    <row r="607" spans="10:22" s="574" customFormat="1">
      <c r="J607" s="562"/>
      <c r="V607" s="562"/>
    </row>
    <row r="608" spans="10:22" s="574" customFormat="1">
      <c r="J608" s="562"/>
      <c r="V608" s="562"/>
    </row>
    <row r="609" spans="10:22" s="574" customFormat="1">
      <c r="J609" s="562"/>
      <c r="V609" s="562"/>
    </row>
    <row r="610" spans="10:22" s="574" customFormat="1">
      <c r="J610" s="562"/>
      <c r="V610" s="562"/>
    </row>
    <row r="611" spans="10:22" s="574" customFormat="1">
      <c r="J611" s="562"/>
      <c r="V611" s="562"/>
    </row>
    <row r="612" spans="10:22" s="574" customFormat="1">
      <c r="J612" s="562"/>
      <c r="V612" s="562"/>
    </row>
    <row r="613" spans="10:22" s="574" customFormat="1">
      <c r="J613" s="562"/>
      <c r="V613" s="562"/>
    </row>
    <row r="614" spans="10:22" s="574" customFormat="1">
      <c r="J614" s="562"/>
      <c r="V614" s="562"/>
    </row>
    <row r="615" spans="10:22" s="574" customFormat="1">
      <c r="J615" s="562"/>
      <c r="V615" s="562"/>
    </row>
    <row r="616" spans="10:22" s="574" customFormat="1">
      <c r="J616" s="562"/>
      <c r="V616" s="562"/>
    </row>
    <row r="617" spans="10:22" s="574" customFormat="1">
      <c r="J617" s="562"/>
      <c r="V617" s="562"/>
    </row>
    <row r="618" spans="10:22" s="574" customFormat="1">
      <c r="J618" s="562"/>
      <c r="V618" s="562"/>
    </row>
    <row r="619" spans="10:22" s="574" customFormat="1">
      <c r="J619" s="562"/>
      <c r="V619" s="562"/>
    </row>
    <row r="620" spans="10:22" s="574" customFormat="1">
      <c r="J620" s="562"/>
      <c r="V620" s="562"/>
    </row>
    <row r="621" spans="10:22" s="574" customFormat="1">
      <c r="J621" s="562"/>
      <c r="V621" s="562"/>
    </row>
    <row r="622" spans="10:22" s="574" customFormat="1">
      <c r="J622" s="562"/>
      <c r="V622" s="562"/>
    </row>
    <row r="623" spans="10:22" s="574" customFormat="1">
      <c r="J623" s="562"/>
      <c r="V623" s="562"/>
    </row>
    <row r="624" spans="10:22" s="574" customFormat="1">
      <c r="J624" s="562"/>
      <c r="V624" s="562"/>
    </row>
    <row r="625" spans="10:22" s="574" customFormat="1">
      <c r="J625" s="562"/>
      <c r="V625" s="562"/>
    </row>
    <row r="626" spans="10:22" s="574" customFormat="1">
      <c r="J626" s="562"/>
      <c r="V626" s="562"/>
    </row>
    <row r="627" spans="10:22" s="574" customFormat="1">
      <c r="J627" s="562"/>
      <c r="V627" s="562"/>
    </row>
    <row r="628" spans="10:22" s="574" customFormat="1">
      <c r="J628" s="562"/>
      <c r="V628" s="562"/>
    </row>
    <row r="629" spans="10:22" s="574" customFormat="1">
      <c r="J629" s="562"/>
      <c r="V629" s="562"/>
    </row>
    <row r="630" spans="10:22" s="574" customFormat="1">
      <c r="J630" s="562"/>
      <c r="V630" s="562"/>
    </row>
    <row r="631" spans="10:22" s="574" customFormat="1">
      <c r="J631" s="562"/>
      <c r="V631" s="562"/>
    </row>
    <row r="632" spans="10:22" s="574" customFormat="1">
      <c r="J632" s="562"/>
      <c r="V632" s="562"/>
    </row>
    <row r="633" spans="10:22" s="574" customFormat="1">
      <c r="J633" s="562"/>
      <c r="V633" s="562"/>
    </row>
    <row r="634" spans="10:22" s="574" customFormat="1">
      <c r="J634" s="562"/>
      <c r="V634" s="562"/>
    </row>
    <row r="635" spans="10:22" s="574" customFormat="1">
      <c r="J635" s="562"/>
      <c r="V635" s="562"/>
    </row>
    <row r="636" spans="10:22" s="574" customFormat="1">
      <c r="J636" s="562"/>
      <c r="V636" s="562"/>
    </row>
    <row r="637" spans="10:22" s="574" customFormat="1">
      <c r="J637" s="562"/>
      <c r="V637" s="562"/>
    </row>
    <row r="638" spans="10:22" s="574" customFormat="1">
      <c r="J638" s="562"/>
      <c r="V638" s="562"/>
    </row>
    <row r="639" spans="10:22" s="574" customFormat="1">
      <c r="J639" s="562"/>
      <c r="V639" s="562"/>
    </row>
    <row r="640" spans="10:22" s="574" customFormat="1">
      <c r="J640" s="562"/>
      <c r="V640" s="562"/>
    </row>
    <row r="641" spans="10:22" s="574" customFormat="1">
      <c r="J641" s="562"/>
      <c r="V641" s="562"/>
    </row>
    <row r="642" spans="10:22" s="574" customFormat="1">
      <c r="J642" s="562"/>
      <c r="V642" s="562"/>
    </row>
    <row r="643" spans="10:22" s="574" customFormat="1">
      <c r="J643" s="562"/>
      <c r="V643" s="562"/>
    </row>
    <row r="644" spans="10:22" s="574" customFormat="1">
      <c r="J644" s="562"/>
      <c r="V644" s="562"/>
    </row>
    <row r="645" spans="10:22" s="574" customFormat="1">
      <c r="J645" s="562"/>
      <c r="V645" s="562"/>
    </row>
    <row r="646" spans="10:22" s="574" customFormat="1">
      <c r="J646" s="562"/>
      <c r="V646" s="562"/>
    </row>
    <row r="647" spans="10:22" s="574" customFormat="1">
      <c r="J647" s="562"/>
      <c r="V647" s="562"/>
    </row>
    <row r="648" spans="10:22" s="574" customFormat="1">
      <c r="J648" s="562"/>
      <c r="V648" s="562"/>
    </row>
    <row r="649" spans="10:22" s="574" customFormat="1">
      <c r="J649" s="562"/>
      <c r="V649" s="562"/>
    </row>
    <row r="650" spans="10:22" s="574" customFormat="1">
      <c r="J650" s="562"/>
      <c r="V650" s="562"/>
    </row>
    <row r="651" spans="10:22" s="574" customFormat="1">
      <c r="J651" s="562"/>
      <c r="V651" s="562"/>
    </row>
    <row r="652" spans="10:22" s="574" customFormat="1">
      <c r="J652" s="562"/>
      <c r="V652" s="562"/>
    </row>
    <row r="653" spans="10:22" s="574" customFormat="1">
      <c r="J653" s="562"/>
      <c r="V653" s="562"/>
    </row>
    <row r="654" spans="10:22" s="574" customFormat="1">
      <c r="J654" s="562"/>
      <c r="V654" s="562"/>
    </row>
    <row r="655" spans="10:22" s="574" customFormat="1">
      <c r="J655" s="562"/>
      <c r="V655" s="562"/>
    </row>
    <row r="656" spans="10:22" s="574" customFormat="1">
      <c r="J656" s="562"/>
      <c r="V656" s="562"/>
    </row>
    <row r="657" spans="10:22" s="574" customFormat="1">
      <c r="J657" s="562"/>
      <c r="V657" s="562"/>
    </row>
    <row r="658" spans="10:22" s="574" customFormat="1">
      <c r="J658" s="562"/>
      <c r="V658" s="562"/>
    </row>
    <row r="659" spans="10:22" s="574" customFormat="1">
      <c r="J659" s="562"/>
      <c r="V659" s="562"/>
    </row>
    <row r="660" spans="10:22" s="574" customFormat="1">
      <c r="J660" s="562"/>
      <c r="V660" s="562"/>
    </row>
    <row r="661" spans="10:22" s="574" customFormat="1">
      <c r="J661" s="562"/>
      <c r="V661" s="562"/>
    </row>
    <row r="662" spans="10:22" s="574" customFormat="1">
      <c r="J662" s="562"/>
      <c r="V662" s="562"/>
    </row>
    <row r="663" spans="10:22" s="574" customFormat="1">
      <c r="J663" s="562"/>
      <c r="V663" s="562"/>
    </row>
    <row r="664" spans="10:22" s="574" customFormat="1">
      <c r="J664" s="562"/>
      <c r="V664" s="562"/>
    </row>
    <row r="665" spans="10:22" s="574" customFormat="1">
      <c r="J665" s="562"/>
      <c r="V665" s="562"/>
    </row>
    <row r="666" spans="10:22" s="574" customFormat="1">
      <c r="J666" s="562"/>
      <c r="V666" s="562"/>
    </row>
    <row r="667" spans="10:22" s="574" customFormat="1">
      <c r="J667" s="562"/>
      <c r="V667" s="562"/>
    </row>
    <row r="668" spans="10:22" s="574" customFormat="1">
      <c r="J668" s="562"/>
      <c r="V668" s="562"/>
    </row>
    <row r="669" spans="10:22" s="574" customFormat="1">
      <c r="J669" s="562"/>
      <c r="V669" s="562"/>
    </row>
    <row r="670" spans="10:22" s="574" customFormat="1">
      <c r="J670" s="562"/>
      <c r="V670" s="562"/>
    </row>
    <row r="671" spans="10:22" s="574" customFormat="1">
      <c r="J671" s="562"/>
      <c r="V671" s="562"/>
    </row>
    <row r="672" spans="10:22" s="574" customFormat="1">
      <c r="J672" s="562"/>
      <c r="V672" s="562"/>
    </row>
    <row r="673" spans="10:22" s="574" customFormat="1">
      <c r="J673" s="562"/>
      <c r="V673" s="562"/>
    </row>
    <row r="674" spans="10:22" s="574" customFormat="1">
      <c r="J674" s="562"/>
      <c r="V674" s="562"/>
    </row>
    <row r="675" spans="10:22" s="574" customFormat="1">
      <c r="J675" s="562"/>
      <c r="V675" s="562"/>
    </row>
    <row r="676" spans="10:22" s="574" customFormat="1">
      <c r="J676" s="562"/>
      <c r="V676" s="562"/>
    </row>
    <row r="677" spans="10:22" s="574" customFormat="1">
      <c r="J677" s="562"/>
      <c r="V677" s="562"/>
    </row>
    <row r="678" spans="10:22" s="574" customFormat="1">
      <c r="J678" s="562"/>
      <c r="V678" s="562"/>
    </row>
    <row r="679" spans="10:22" s="574" customFormat="1">
      <c r="J679" s="562"/>
      <c r="V679" s="562"/>
    </row>
    <row r="680" spans="10:22" s="574" customFormat="1">
      <c r="J680" s="562"/>
      <c r="V680" s="562"/>
    </row>
    <row r="681" spans="10:22" s="574" customFormat="1">
      <c r="J681" s="562"/>
      <c r="V681" s="562"/>
    </row>
    <row r="682" spans="10:22" s="574" customFormat="1">
      <c r="J682" s="562"/>
      <c r="V682" s="562"/>
    </row>
    <row r="683" spans="10:22" s="574" customFormat="1">
      <c r="J683" s="562"/>
      <c r="V683" s="562"/>
    </row>
    <row r="684" spans="10:22" s="574" customFormat="1">
      <c r="J684" s="562"/>
      <c r="V684" s="562"/>
    </row>
    <row r="685" spans="10:22" s="574" customFormat="1">
      <c r="J685" s="562"/>
      <c r="V685" s="562"/>
    </row>
    <row r="686" spans="10:22" s="574" customFormat="1">
      <c r="J686" s="562"/>
      <c r="V686" s="562"/>
    </row>
    <row r="687" spans="10:22" s="574" customFormat="1">
      <c r="J687" s="562"/>
      <c r="V687" s="562"/>
    </row>
    <row r="688" spans="10:22" s="574" customFormat="1">
      <c r="J688" s="562"/>
      <c r="V688" s="562"/>
    </row>
    <row r="689" spans="10:22" s="574" customFormat="1">
      <c r="J689" s="562"/>
      <c r="V689" s="562"/>
    </row>
    <row r="690" spans="10:22" s="574" customFormat="1">
      <c r="J690" s="562"/>
      <c r="V690" s="562"/>
    </row>
    <row r="691" spans="10:22" s="574" customFormat="1">
      <c r="J691" s="562"/>
      <c r="V691" s="562"/>
    </row>
    <row r="692" spans="10:22" s="574" customFormat="1">
      <c r="J692" s="562"/>
      <c r="V692" s="562"/>
    </row>
    <row r="693" spans="10:22" s="574" customFormat="1">
      <c r="J693" s="562"/>
      <c r="V693" s="562"/>
    </row>
    <row r="694" spans="10:22" s="574" customFormat="1">
      <c r="J694" s="562"/>
      <c r="V694" s="562"/>
    </row>
    <row r="695" spans="10:22" s="574" customFormat="1">
      <c r="J695" s="562"/>
      <c r="V695" s="562"/>
    </row>
    <row r="696" spans="10:22" s="574" customFormat="1">
      <c r="J696" s="562"/>
      <c r="V696" s="562"/>
    </row>
    <row r="697" spans="10:22" s="574" customFormat="1">
      <c r="J697" s="562"/>
      <c r="V697" s="562"/>
    </row>
    <row r="698" spans="10:22" s="574" customFormat="1">
      <c r="J698" s="562"/>
      <c r="V698" s="562"/>
    </row>
    <row r="699" spans="10:22" s="574" customFormat="1">
      <c r="J699" s="562"/>
      <c r="V699" s="562"/>
    </row>
    <row r="700" spans="10:22" s="574" customFormat="1">
      <c r="J700" s="562"/>
      <c r="V700" s="562"/>
    </row>
    <row r="701" spans="10:22" s="574" customFormat="1">
      <c r="J701" s="562"/>
      <c r="V701" s="562"/>
    </row>
    <row r="702" spans="10:22" s="574" customFormat="1">
      <c r="J702" s="562"/>
      <c r="V702" s="562"/>
    </row>
    <row r="703" spans="10:22" s="574" customFormat="1">
      <c r="J703" s="562"/>
      <c r="V703" s="562"/>
    </row>
    <row r="704" spans="10:22" s="574" customFormat="1">
      <c r="J704" s="562"/>
      <c r="V704" s="562"/>
    </row>
    <row r="705" spans="10:22" s="574" customFormat="1">
      <c r="J705" s="562"/>
      <c r="V705" s="562"/>
    </row>
    <row r="706" spans="10:22" s="574" customFormat="1">
      <c r="J706" s="562"/>
      <c r="V706" s="562"/>
    </row>
    <row r="707" spans="10:22" s="574" customFormat="1">
      <c r="J707" s="562"/>
      <c r="V707" s="562"/>
    </row>
    <row r="708" spans="10:22" s="574" customFormat="1">
      <c r="J708" s="562"/>
      <c r="V708" s="562"/>
    </row>
    <row r="709" spans="10:22" s="574" customFormat="1">
      <c r="J709" s="562"/>
      <c r="V709" s="562"/>
    </row>
    <row r="710" spans="10:22" s="574" customFormat="1">
      <c r="J710" s="562"/>
      <c r="V710" s="562"/>
    </row>
    <row r="711" spans="10:22" s="574" customFormat="1">
      <c r="J711" s="562"/>
      <c r="V711" s="562"/>
    </row>
    <row r="712" spans="10:22" s="574" customFormat="1">
      <c r="J712" s="562"/>
      <c r="V712" s="562"/>
    </row>
    <row r="713" spans="10:22" s="574" customFormat="1">
      <c r="J713" s="562"/>
      <c r="V713" s="562"/>
    </row>
    <row r="714" spans="10:22" s="574" customFormat="1">
      <c r="J714" s="562"/>
      <c r="V714" s="562"/>
    </row>
    <row r="715" spans="10:22" s="574" customFormat="1">
      <c r="J715" s="562"/>
      <c r="V715" s="562"/>
    </row>
    <row r="716" spans="10:22" s="574" customFormat="1">
      <c r="J716" s="562"/>
      <c r="V716" s="562"/>
    </row>
    <row r="717" spans="10:22" s="574" customFormat="1">
      <c r="J717" s="562"/>
      <c r="V717" s="562"/>
    </row>
    <row r="718" spans="10:22" s="574" customFormat="1">
      <c r="J718" s="562"/>
      <c r="V718" s="562"/>
    </row>
    <row r="719" spans="10:22" s="574" customFormat="1">
      <c r="J719" s="562"/>
      <c r="V719" s="562"/>
    </row>
    <row r="720" spans="10:22" s="574" customFormat="1">
      <c r="J720" s="562"/>
      <c r="V720" s="562"/>
    </row>
    <row r="721" spans="10:22" s="574" customFormat="1">
      <c r="J721" s="562"/>
      <c r="V721" s="562"/>
    </row>
    <row r="722" spans="10:22" s="574" customFormat="1">
      <c r="J722" s="562"/>
      <c r="V722" s="562"/>
    </row>
    <row r="723" spans="10:22" s="574" customFormat="1">
      <c r="J723" s="562"/>
      <c r="V723" s="562"/>
    </row>
    <row r="724" spans="10:22" s="574" customFormat="1">
      <c r="J724" s="562"/>
      <c r="V724" s="562"/>
    </row>
    <row r="725" spans="10:22" s="574" customFormat="1">
      <c r="J725" s="562"/>
      <c r="V725" s="562"/>
    </row>
    <row r="726" spans="10:22" s="574" customFormat="1">
      <c r="J726" s="562"/>
      <c r="V726" s="562"/>
    </row>
    <row r="727" spans="10:22" s="574" customFormat="1">
      <c r="J727" s="562"/>
      <c r="V727" s="562"/>
    </row>
    <row r="728" spans="10:22" s="574" customFormat="1">
      <c r="J728" s="562"/>
      <c r="V728" s="562"/>
    </row>
    <row r="729" spans="10:22" s="574" customFormat="1">
      <c r="J729" s="562"/>
      <c r="V729" s="562"/>
    </row>
    <row r="730" spans="10:22" s="574" customFormat="1">
      <c r="J730" s="562"/>
      <c r="V730" s="562"/>
    </row>
    <row r="731" spans="10:22" s="574" customFormat="1">
      <c r="J731" s="562"/>
      <c r="V731" s="562"/>
    </row>
    <row r="732" spans="10:22" s="574" customFormat="1">
      <c r="J732" s="562"/>
      <c r="V732" s="562"/>
    </row>
    <row r="733" spans="10:22" s="574" customFormat="1">
      <c r="J733" s="562"/>
      <c r="V733" s="562"/>
    </row>
    <row r="734" spans="10:22" s="574" customFormat="1">
      <c r="J734" s="562"/>
      <c r="V734" s="562"/>
    </row>
    <row r="735" spans="10:22" s="574" customFormat="1">
      <c r="J735" s="562"/>
      <c r="V735" s="562"/>
    </row>
    <row r="736" spans="10:22" s="574" customFormat="1">
      <c r="J736" s="562"/>
      <c r="V736" s="562"/>
    </row>
    <row r="737" spans="10:22" s="574" customFormat="1">
      <c r="J737" s="562"/>
      <c r="V737" s="562"/>
    </row>
    <row r="738" spans="10:22" s="574" customFormat="1">
      <c r="J738" s="562"/>
      <c r="V738" s="562"/>
    </row>
    <row r="739" spans="10:22" s="574" customFormat="1">
      <c r="J739" s="562"/>
      <c r="V739" s="562"/>
    </row>
    <row r="740" spans="10:22" s="574" customFormat="1">
      <c r="J740" s="562"/>
      <c r="V740" s="562"/>
    </row>
    <row r="741" spans="10:22" s="574" customFormat="1">
      <c r="J741" s="562"/>
      <c r="V741" s="562"/>
    </row>
    <row r="742" spans="10:22" s="574" customFormat="1">
      <c r="J742" s="562"/>
      <c r="V742" s="562"/>
    </row>
    <row r="743" spans="10:22" s="574" customFormat="1">
      <c r="J743" s="562"/>
      <c r="V743" s="562"/>
    </row>
    <row r="744" spans="10:22" s="574" customFormat="1">
      <c r="J744" s="562"/>
      <c r="V744" s="562"/>
    </row>
    <row r="745" spans="10:22" s="574" customFormat="1">
      <c r="J745" s="562"/>
      <c r="V745" s="562"/>
    </row>
    <row r="746" spans="10:22" s="574" customFormat="1">
      <c r="J746" s="562"/>
      <c r="V746" s="562"/>
    </row>
    <row r="747" spans="10:22" s="574" customFormat="1">
      <c r="J747" s="562"/>
      <c r="V747" s="562"/>
    </row>
    <row r="748" spans="10:22" s="574" customFormat="1">
      <c r="J748" s="562"/>
      <c r="V748" s="562"/>
    </row>
    <row r="749" spans="10:22" s="574" customFormat="1">
      <c r="J749" s="562"/>
      <c r="V749" s="562"/>
    </row>
    <row r="750" spans="10:22" s="574" customFormat="1">
      <c r="J750" s="562"/>
      <c r="V750" s="562"/>
    </row>
    <row r="751" spans="10:22" s="574" customFormat="1">
      <c r="J751" s="562"/>
      <c r="V751" s="562"/>
    </row>
    <row r="752" spans="10:22" s="574" customFormat="1">
      <c r="J752" s="562"/>
      <c r="V752" s="562"/>
    </row>
    <row r="753" spans="10:22" s="574" customFormat="1">
      <c r="J753" s="562"/>
      <c r="V753" s="562"/>
    </row>
    <row r="754" spans="10:22" s="574" customFormat="1">
      <c r="J754" s="562"/>
      <c r="V754" s="562"/>
    </row>
    <row r="755" spans="10:22" s="574" customFormat="1">
      <c r="J755" s="562"/>
      <c r="V755" s="562"/>
    </row>
    <row r="756" spans="10:22" s="574" customFormat="1">
      <c r="J756" s="562"/>
      <c r="V756" s="562"/>
    </row>
    <row r="757" spans="10:22" s="574" customFormat="1">
      <c r="J757" s="562"/>
      <c r="V757" s="562"/>
    </row>
    <row r="758" spans="10:22" s="574" customFormat="1">
      <c r="J758" s="562"/>
      <c r="V758" s="562"/>
    </row>
    <row r="759" spans="10:22" s="574" customFormat="1">
      <c r="J759" s="562"/>
      <c r="V759" s="562"/>
    </row>
    <row r="760" spans="10:22" s="574" customFormat="1">
      <c r="J760" s="562"/>
      <c r="V760" s="562"/>
    </row>
    <row r="761" spans="10:22" s="574" customFormat="1">
      <c r="J761" s="562"/>
      <c r="V761" s="562"/>
    </row>
    <row r="762" spans="10:22" s="574" customFormat="1">
      <c r="J762" s="562"/>
      <c r="V762" s="562"/>
    </row>
    <row r="763" spans="10:22" s="574" customFormat="1">
      <c r="J763" s="562"/>
      <c r="V763" s="562"/>
    </row>
    <row r="764" spans="10:22" s="574" customFormat="1">
      <c r="J764" s="562"/>
      <c r="V764" s="562"/>
    </row>
    <row r="765" spans="10:22" s="574" customFormat="1">
      <c r="J765" s="562"/>
      <c r="V765" s="562"/>
    </row>
    <row r="766" spans="10:22" s="574" customFormat="1">
      <c r="J766" s="562"/>
      <c r="V766" s="562"/>
    </row>
    <row r="767" spans="10:22" s="574" customFormat="1">
      <c r="J767" s="562"/>
      <c r="V767" s="562"/>
    </row>
    <row r="768" spans="10:22" s="574" customFormat="1">
      <c r="J768" s="562"/>
      <c r="V768" s="562"/>
    </row>
    <row r="769" spans="10:22" s="574" customFormat="1">
      <c r="J769" s="562"/>
      <c r="V769" s="562"/>
    </row>
    <row r="770" spans="10:22" s="574" customFormat="1">
      <c r="J770" s="562"/>
      <c r="V770" s="562"/>
    </row>
    <row r="771" spans="10:22" s="574" customFormat="1">
      <c r="J771" s="562"/>
      <c r="V771" s="562"/>
    </row>
    <row r="772" spans="10:22" s="574" customFormat="1">
      <c r="J772" s="562"/>
      <c r="V772" s="562"/>
    </row>
    <row r="773" spans="10:22" s="574" customFormat="1">
      <c r="J773" s="562"/>
      <c r="V773" s="562"/>
    </row>
    <row r="774" spans="10:22" s="574" customFormat="1">
      <c r="J774" s="562"/>
      <c r="V774" s="562"/>
    </row>
    <row r="775" spans="10:22" s="574" customFormat="1">
      <c r="J775" s="562"/>
      <c r="V775" s="562"/>
    </row>
    <row r="776" spans="10:22" s="574" customFormat="1">
      <c r="J776" s="562"/>
      <c r="V776" s="562"/>
    </row>
    <row r="777" spans="10:22" s="574" customFormat="1">
      <c r="J777" s="562"/>
      <c r="V777" s="562"/>
    </row>
    <row r="778" spans="10:22" s="574" customFormat="1">
      <c r="J778" s="562"/>
      <c r="V778" s="562"/>
    </row>
    <row r="779" spans="10:22" s="574" customFormat="1">
      <c r="J779" s="562"/>
      <c r="V779" s="562"/>
    </row>
    <row r="780" spans="10:22" s="574" customFormat="1">
      <c r="J780" s="562"/>
      <c r="V780" s="562"/>
    </row>
    <row r="781" spans="10:22" s="574" customFormat="1">
      <c r="J781" s="562"/>
      <c r="V781" s="562"/>
    </row>
    <row r="782" spans="10:22" s="574" customFormat="1">
      <c r="J782" s="562"/>
      <c r="V782" s="562"/>
    </row>
    <row r="783" spans="10:22" s="574" customFormat="1">
      <c r="J783" s="562"/>
      <c r="V783" s="562"/>
    </row>
    <row r="784" spans="10:22" s="574" customFormat="1">
      <c r="J784" s="562"/>
      <c r="V784" s="562"/>
    </row>
    <row r="785" spans="10:22" s="574" customFormat="1">
      <c r="J785" s="562"/>
      <c r="V785" s="562"/>
    </row>
    <row r="786" spans="10:22" s="574" customFormat="1">
      <c r="J786" s="562"/>
      <c r="V786" s="562"/>
    </row>
    <row r="787" spans="10:22" s="574" customFormat="1">
      <c r="J787" s="562"/>
      <c r="V787" s="562"/>
    </row>
    <row r="788" spans="10:22" s="574" customFormat="1">
      <c r="J788" s="562"/>
      <c r="V788" s="562"/>
    </row>
    <row r="789" spans="10:22" s="574" customFormat="1">
      <c r="J789" s="562"/>
      <c r="V789" s="562"/>
    </row>
    <row r="790" spans="10:22" s="574" customFormat="1">
      <c r="J790" s="562"/>
      <c r="V790" s="562"/>
    </row>
    <row r="791" spans="10:22" s="574" customFormat="1">
      <c r="J791" s="562"/>
      <c r="V791" s="562"/>
    </row>
    <row r="792" spans="10:22" s="574" customFormat="1">
      <c r="J792" s="562"/>
      <c r="V792" s="562"/>
    </row>
    <row r="793" spans="10:22" s="574" customFormat="1">
      <c r="J793" s="562"/>
      <c r="V793" s="562"/>
    </row>
    <row r="794" spans="10:22" s="574" customFormat="1">
      <c r="J794" s="562"/>
      <c r="V794" s="562"/>
    </row>
    <row r="795" spans="10:22" s="574" customFormat="1">
      <c r="J795" s="562"/>
      <c r="V795" s="562"/>
    </row>
    <row r="796" spans="10:22" s="574" customFormat="1">
      <c r="J796" s="562"/>
      <c r="V796" s="562"/>
    </row>
    <row r="797" spans="10:22" s="574" customFormat="1">
      <c r="J797" s="562"/>
      <c r="V797" s="562"/>
    </row>
    <row r="798" spans="10:22" s="574" customFormat="1">
      <c r="J798" s="562"/>
      <c r="V798" s="562"/>
    </row>
    <row r="799" spans="10:22" s="574" customFormat="1">
      <c r="J799" s="562"/>
      <c r="V799" s="562"/>
    </row>
    <row r="800" spans="10:22" s="574" customFormat="1">
      <c r="J800" s="562"/>
      <c r="V800" s="562"/>
    </row>
    <row r="801" spans="10:22" s="574" customFormat="1">
      <c r="J801" s="562"/>
      <c r="V801" s="562"/>
    </row>
    <row r="802" spans="10:22" s="574" customFormat="1">
      <c r="J802" s="562"/>
      <c r="V802" s="562"/>
    </row>
    <row r="803" spans="10:22" s="574" customFormat="1">
      <c r="J803" s="562"/>
      <c r="V803" s="562"/>
    </row>
    <row r="804" spans="10:22" s="574" customFormat="1">
      <c r="J804" s="562"/>
      <c r="V804" s="562"/>
    </row>
    <row r="805" spans="10:22" s="574" customFormat="1">
      <c r="J805" s="562"/>
      <c r="V805" s="562"/>
    </row>
    <row r="806" spans="10:22" s="574" customFormat="1">
      <c r="J806" s="562"/>
      <c r="V806" s="562"/>
    </row>
    <row r="807" spans="10:22" s="574" customFormat="1">
      <c r="J807" s="562"/>
      <c r="V807" s="562"/>
    </row>
    <row r="808" spans="10:22" s="574" customFormat="1">
      <c r="J808" s="562"/>
      <c r="V808" s="562"/>
    </row>
    <row r="809" spans="10:22" s="574" customFormat="1">
      <c r="J809" s="562"/>
      <c r="V809" s="562"/>
    </row>
    <row r="810" spans="10:22" s="574" customFormat="1">
      <c r="J810" s="562"/>
      <c r="V810" s="562"/>
    </row>
    <row r="811" spans="10:22" s="574" customFormat="1">
      <c r="J811" s="562"/>
      <c r="V811" s="562"/>
    </row>
    <row r="812" spans="10:22" s="574" customFormat="1">
      <c r="J812" s="562"/>
      <c r="V812" s="562"/>
    </row>
    <row r="813" spans="10:22" s="574" customFormat="1">
      <c r="J813" s="562"/>
      <c r="V813" s="562"/>
    </row>
    <row r="814" spans="10:22" s="574" customFormat="1">
      <c r="J814" s="562"/>
      <c r="V814" s="562"/>
    </row>
    <row r="815" spans="10:22" s="574" customFormat="1">
      <c r="J815" s="562"/>
      <c r="V815" s="562"/>
    </row>
    <row r="816" spans="10:22" s="574" customFormat="1">
      <c r="J816" s="562"/>
      <c r="V816" s="562"/>
    </row>
    <row r="817" spans="10:22" s="574" customFormat="1">
      <c r="J817" s="562"/>
      <c r="V817" s="562"/>
    </row>
    <row r="818" spans="10:22" s="574" customFormat="1">
      <c r="J818" s="562"/>
      <c r="V818" s="562"/>
    </row>
    <row r="819" spans="10:22" s="574" customFormat="1">
      <c r="J819" s="562"/>
      <c r="V819" s="562"/>
    </row>
    <row r="820" spans="10:22" s="574" customFormat="1">
      <c r="J820" s="562"/>
      <c r="V820" s="562"/>
    </row>
    <row r="821" spans="10:22" s="574" customFormat="1">
      <c r="J821" s="562"/>
      <c r="V821" s="562"/>
    </row>
    <row r="822" spans="10:22" s="574" customFormat="1">
      <c r="J822" s="562"/>
      <c r="V822" s="562"/>
    </row>
    <row r="823" spans="10:22" s="574" customFormat="1">
      <c r="J823" s="562"/>
      <c r="V823" s="562"/>
    </row>
    <row r="824" spans="10:22" s="574" customFormat="1">
      <c r="J824" s="562"/>
      <c r="V824" s="562"/>
    </row>
    <row r="825" spans="10:22" s="574" customFormat="1">
      <c r="J825" s="562"/>
      <c r="V825" s="562"/>
    </row>
    <row r="826" spans="10:22" s="574" customFormat="1">
      <c r="J826" s="562"/>
      <c r="V826" s="562"/>
    </row>
    <row r="827" spans="10:22" s="574" customFormat="1">
      <c r="J827" s="562"/>
      <c r="V827" s="562"/>
    </row>
    <row r="828" spans="10:22" s="574" customFormat="1">
      <c r="J828" s="562"/>
      <c r="V828" s="562"/>
    </row>
    <row r="829" spans="10:22" s="574" customFormat="1">
      <c r="J829" s="562"/>
      <c r="V829" s="562"/>
    </row>
    <row r="830" spans="10:22" s="574" customFormat="1">
      <c r="J830" s="562"/>
      <c r="V830" s="562"/>
    </row>
    <row r="831" spans="10:22" s="574" customFormat="1">
      <c r="J831" s="562"/>
      <c r="V831" s="562"/>
    </row>
    <row r="832" spans="10:22" s="574" customFormat="1">
      <c r="J832" s="562"/>
      <c r="V832" s="562"/>
    </row>
    <row r="833" spans="10:22" s="574" customFormat="1">
      <c r="J833" s="562"/>
      <c r="V833" s="562"/>
    </row>
    <row r="834" spans="10:22" s="574" customFormat="1">
      <c r="J834" s="562"/>
      <c r="V834" s="562"/>
    </row>
    <row r="835" spans="10:22" s="574" customFormat="1">
      <c r="J835" s="562"/>
      <c r="V835" s="562"/>
    </row>
    <row r="836" spans="10:22" s="574" customFormat="1">
      <c r="J836" s="562"/>
      <c r="V836" s="562"/>
    </row>
    <row r="837" spans="10:22" s="574" customFormat="1">
      <c r="J837" s="562"/>
      <c r="V837" s="562"/>
    </row>
    <row r="838" spans="10:22" s="574" customFormat="1">
      <c r="J838" s="562"/>
      <c r="V838" s="562"/>
    </row>
    <row r="839" spans="10:22" s="574" customFormat="1">
      <c r="J839" s="562"/>
      <c r="V839" s="562"/>
    </row>
    <row r="840" spans="10:22" s="574" customFormat="1">
      <c r="J840" s="562"/>
      <c r="V840" s="562"/>
    </row>
    <row r="841" spans="10:22" s="574" customFormat="1">
      <c r="J841" s="562"/>
      <c r="V841" s="562"/>
    </row>
    <row r="842" spans="10:22" s="574" customFormat="1">
      <c r="J842" s="562"/>
      <c r="V842" s="562"/>
    </row>
    <row r="843" spans="10:22" s="574" customFormat="1">
      <c r="J843" s="562"/>
      <c r="V843" s="562"/>
    </row>
    <row r="844" spans="10:22" s="574" customFormat="1">
      <c r="J844" s="562"/>
      <c r="V844" s="562"/>
    </row>
    <row r="845" spans="10:22" s="574" customFormat="1">
      <c r="J845" s="562"/>
      <c r="V845" s="562"/>
    </row>
    <row r="846" spans="10:22" s="574" customFormat="1">
      <c r="J846" s="562"/>
      <c r="V846" s="562"/>
    </row>
    <row r="847" spans="10:22" s="574" customFormat="1">
      <c r="J847" s="562"/>
      <c r="V847" s="562"/>
    </row>
    <row r="848" spans="10:22" s="574" customFormat="1">
      <c r="J848" s="562"/>
      <c r="V848" s="562"/>
    </row>
    <row r="849" spans="10:22" s="574" customFormat="1">
      <c r="J849" s="562"/>
      <c r="V849" s="562"/>
    </row>
    <row r="850" spans="10:22" s="574" customFormat="1">
      <c r="J850" s="562"/>
      <c r="V850" s="562"/>
    </row>
    <row r="851" spans="10:22" s="574" customFormat="1">
      <c r="J851" s="562"/>
      <c r="V851" s="562"/>
    </row>
    <row r="852" spans="10:22" s="574" customFormat="1">
      <c r="J852" s="562"/>
      <c r="V852" s="562"/>
    </row>
    <row r="853" spans="10:22" s="574" customFormat="1">
      <c r="J853" s="562"/>
      <c r="V853" s="562"/>
    </row>
    <row r="854" spans="10:22" s="574" customFormat="1">
      <c r="J854" s="562"/>
      <c r="V854" s="562"/>
    </row>
    <row r="855" spans="10:22" s="574" customFormat="1">
      <c r="J855" s="562"/>
      <c r="V855" s="562"/>
    </row>
    <row r="856" spans="10:22" s="574" customFormat="1">
      <c r="J856" s="562"/>
      <c r="V856" s="562"/>
    </row>
    <row r="857" spans="10:22" s="574" customFormat="1">
      <c r="J857" s="562"/>
      <c r="V857" s="562"/>
    </row>
    <row r="858" spans="10:22" s="574" customFormat="1">
      <c r="J858" s="562"/>
      <c r="V858" s="562"/>
    </row>
    <row r="859" spans="10:22" s="574" customFormat="1">
      <c r="J859" s="562"/>
      <c r="V859" s="562"/>
    </row>
    <row r="860" spans="10:22" s="574" customFormat="1">
      <c r="J860" s="562"/>
      <c r="V860" s="562"/>
    </row>
    <row r="861" spans="10:22" s="574" customFormat="1">
      <c r="J861" s="562"/>
      <c r="V861" s="562"/>
    </row>
    <row r="862" spans="10:22" s="574" customFormat="1">
      <c r="J862" s="562"/>
      <c r="V862" s="562"/>
    </row>
    <row r="863" spans="10:22" s="574" customFormat="1">
      <c r="J863" s="562"/>
      <c r="V863" s="562"/>
    </row>
    <row r="864" spans="10:22" s="574" customFormat="1">
      <c r="J864" s="562"/>
      <c r="V864" s="562"/>
    </row>
    <row r="865" spans="10:22" s="574" customFormat="1">
      <c r="J865" s="562"/>
      <c r="V865" s="562"/>
    </row>
    <row r="866" spans="10:22" s="574" customFormat="1">
      <c r="J866" s="562"/>
      <c r="V866" s="562"/>
    </row>
    <row r="867" spans="10:22" s="574" customFormat="1">
      <c r="J867" s="562"/>
      <c r="V867" s="562"/>
    </row>
    <row r="868" spans="10:22" s="574" customFormat="1">
      <c r="J868" s="562"/>
      <c r="V868" s="562"/>
    </row>
    <row r="869" spans="10:22" s="574" customFormat="1">
      <c r="J869" s="562"/>
      <c r="V869" s="562"/>
    </row>
    <row r="870" spans="10:22" s="574" customFormat="1">
      <c r="J870" s="562"/>
      <c r="V870" s="562"/>
    </row>
    <row r="871" spans="10:22" s="574" customFormat="1">
      <c r="J871" s="562"/>
      <c r="V871" s="562"/>
    </row>
    <row r="872" spans="10:22" s="574" customFormat="1">
      <c r="J872" s="562"/>
      <c r="V872" s="562"/>
    </row>
    <row r="873" spans="10:22" s="574" customFormat="1">
      <c r="J873" s="562"/>
      <c r="V873" s="562"/>
    </row>
    <row r="874" spans="10:22" s="574" customFormat="1">
      <c r="J874" s="562"/>
      <c r="V874" s="562"/>
    </row>
    <row r="875" spans="10:22" s="574" customFormat="1">
      <c r="J875" s="562"/>
      <c r="V875" s="562"/>
    </row>
    <row r="876" spans="10:22" s="574" customFormat="1">
      <c r="J876" s="562"/>
      <c r="V876" s="562"/>
    </row>
    <row r="877" spans="10:22" s="574" customFormat="1">
      <c r="J877" s="562"/>
      <c r="V877" s="562"/>
    </row>
    <row r="878" spans="10:22" s="574" customFormat="1">
      <c r="J878" s="562"/>
      <c r="V878" s="562"/>
    </row>
    <row r="879" spans="10:22" s="574" customFormat="1">
      <c r="J879" s="562"/>
      <c r="V879" s="562"/>
    </row>
    <row r="880" spans="10:22" s="574" customFormat="1">
      <c r="J880" s="562"/>
      <c r="V880" s="562"/>
    </row>
    <row r="881" spans="10:22" s="574" customFormat="1">
      <c r="J881" s="562"/>
      <c r="V881" s="562"/>
    </row>
    <row r="882" spans="10:22" s="574" customFormat="1">
      <c r="J882" s="562"/>
      <c r="V882" s="562"/>
    </row>
    <row r="883" spans="10:22" s="574" customFormat="1">
      <c r="J883" s="562"/>
      <c r="V883" s="562"/>
    </row>
    <row r="884" spans="10:22" s="574" customFormat="1">
      <c r="J884" s="562"/>
      <c r="V884" s="562"/>
    </row>
    <row r="885" spans="10:22" s="574" customFormat="1">
      <c r="J885" s="562"/>
      <c r="V885" s="562"/>
    </row>
    <row r="886" spans="10:22" s="574" customFormat="1">
      <c r="J886" s="562"/>
      <c r="V886" s="562"/>
    </row>
    <row r="887" spans="10:22" s="574" customFormat="1">
      <c r="J887" s="562"/>
      <c r="V887" s="562"/>
    </row>
    <row r="888" spans="10:22" s="574" customFormat="1">
      <c r="J888" s="562"/>
      <c r="V888" s="562"/>
    </row>
    <row r="889" spans="10:22" s="574" customFormat="1">
      <c r="J889" s="562"/>
      <c r="V889" s="562"/>
    </row>
    <row r="890" spans="10:22" s="574" customFormat="1">
      <c r="J890" s="562"/>
      <c r="V890" s="562"/>
    </row>
    <row r="891" spans="10:22" s="574" customFormat="1">
      <c r="J891" s="562"/>
      <c r="V891" s="562"/>
    </row>
    <row r="892" spans="10:22" s="574" customFormat="1">
      <c r="J892" s="562"/>
      <c r="V892" s="562"/>
    </row>
    <row r="893" spans="10:22" s="574" customFormat="1">
      <c r="J893" s="562"/>
      <c r="V893" s="562"/>
    </row>
    <row r="894" spans="10:22" s="574" customFormat="1">
      <c r="J894" s="562"/>
      <c r="V894" s="562"/>
    </row>
    <row r="895" spans="10:22" s="574" customFormat="1">
      <c r="J895" s="562"/>
      <c r="V895" s="562"/>
    </row>
    <row r="896" spans="10:22" s="574" customFormat="1">
      <c r="J896" s="562"/>
      <c r="V896" s="562"/>
    </row>
    <row r="897" spans="10:22" s="574" customFormat="1">
      <c r="J897" s="562"/>
      <c r="V897" s="562"/>
    </row>
    <row r="898" spans="10:22" s="574" customFormat="1">
      <c r="J898" s="562"/>
      <c r="V898" s="562"/>
    </row>
    <row r="899" spans="10:22" s="574" customFormat="1">
      <c r="J899" s="562"/>
      <c r="V899" s="562"/>
    </row>
    <row r="900" spans="10:22" s="574" customFormat="1">
      <c r="J900" s="562"/>
      <c r="V900" s="562"/>
    </row>
    <row r="901" spans="10:22" s="574" customFormat="1">
      <c r="J901" s="562"/>
      <c r="V901" s="562"/>
    </row>
    <row r="902" spans="10:22" s="574" customFormat="1">
      <c r="J902" s="562"/>
      <c r="V902" s="562"/>
    </row>
    <row r="903" spans="10:22" s="574" customFormat="1">
      <c r="J903" s="562"/>
      <c r="V903" s="562"/>
    </row>
    <row r="904" spans="10:22" s="574" customFormat="1">
      <c r="J904" s="562"/>
      <c r="V904" s="562"/>
    </row>
    <row r="905" spans="10:22" s="574" customFormat="1">
      <c r="J905" s="562"/>
      <c r="V905" s="562"/>
    </row>
    <row r="906" spans="10:22" s="574" customFormat="1">
      <c r="J906" s="562"/>
      <c r="V906" s="562"/>
    </row>
    <row r="907" spans="10:22" s="574" customFormat="1">
      <c r="J907" s="562"/>
      <c r="V907" s="562"/>
    </row>
    <row r="908" spans="10:22" s="574" customFormat="1">
      <c r="J908" s="562"/>
      <c r="V908" s="562"/>
    </row>
    <row r="909" spans="10:22" s="574" customFormat="1">
      <c r="J909" s="562"/>
      <c r="V909" s="562"/>
    </row>
    <row r="910" spans="10:22" s="574" customFormat="1">
      <c r="J910" s="562"/>
      <c r="V910" s="562"/>
    </row>
    <row r="911" spans="10:22" s="574" customFormat="1">
      <c r="J911" s="562"/>
      <c r="V911" s="562"/>
    </row>
    <row r="912" spans="10:22" s="574" customFormat="1">
      <c r="J912" s="562"/>
      <c r="V912" s="562"/>
    </row>
    <row r="913" spans="10:22" s="574" customFormat="1">
      <c r="J913" s="562"/>
      <c r="V913" s="562"/>
    </row>
    <row r="914" spans="10:22" s="574" customFormat="1">
      <c r="J914" s="562"/>
      <c r="V914" s="562"/>
    </row>
    <row r="915" spans="10:22" s="574" customFormat="1">
      <c r="J915" s="562"/>
      <c r="V915" s="562"/>
    </row>
    <row r="916" spans="10:22" s="574" customFormat="1">
      <c r="J916" s="562"/>
      <c r="V916" s="562"/>
    </row>
    <row r="917" spans="10:22" s="574" customFormat="1">
      <c r="J917" s="562"/>
      <c r="V917" s="562"/>
    </row>
    <row r="918" spans="10:22" s="574" customFormat="1">
      <c r="J918" s="562"/>
      <c r="V918" s="562"/>
    </row>
    <row r="919" spans="10:22" s="574" customFormat="1">
      <c r="J919" s="562"/>
      <c r="V919" s="562"/>
    </row>
    <row r="920" spans="10:22" s="574" customFormat="1">
      <c r="J920" s="562"/>
      <c r="V920" s="562"/>
    </row>
    <row r="921" spans="10:22" s="574" customFormat="1">
      <c r="J921" s="562"/>
      <c r="V921" s="562"/>
    </row>
    <row r="922" spans="10:22" s="574" customFormat="1">
      <c r="J922" s="562"/>
      <c r="V922" s="562"/>
    </row>
    <row r="923" spans="10:22" s="574" customFormat="1">
      <c r="J923" s="562"/>
      <c r="V923" s="562"/>
    </row>
    <row r="924" spans="10:22" s="574" customFormat="1">
      <c r="J924" s="562"/>
      <c r="V924" s="562"/>
    </row>
    <row r="925" spans="10:22" s="574" customFormat="1">
      <c r="J925" s="562"/>
      <c r="V925" s="562"/>
    </row>
    <row r="926" spans="10:22" s="574" customFormat="1">
      <c r="J926" s="562"/>
      <c r="V926" s="562"/>
    </row>
    <row r="927" spans="10:22" s="574" customFormat="1">
      <c r="J927" s="562"/>
      <c r="V927" s="562"/>
    </row>
    <row r="928" spans="10:22" s="574" customFormat="1">
      <c r="J928" s="562"/>
      <c r="V928" s="562"/>
    </row>
    <row r="929" spans="10:22" s="574" customFormat="1">
      <c r="J929" s="562"/>
      <c r="V929" s="562"/>
    </row>
    <row r="930" spans="10:22" s="574" customFormat="1">
      <c r="J930" s="562"/>
      <c r="V930" s="562"/>
    </row>
    <row r="931" spans="10:22" s="574" customFormat="1">
      <c r="J931" s="562"/>
      <c r="V931" s="562"/>
    </row>
    <row r="932" spans="10:22" s="574" customFormat="1">
      <c r="J932" s="562"/>
      <c r="V932" s="562"/>
    </row>
    <row r="933" spans="10:22" s="574" customFormat="1">
      <c r="J933" s="562"/>
      <c r="V933" s="562"/>
    </row>
    <row r="934" spans="10:22" s="574" customFormat="1">
      <c r="J934" s="562"/>
      <c r="V934" s="562"/>
    </row>
    <row r="935" spans="10:22" s="574" customFormat="1">
      <c r="J935" s="562"/>
      <c r="V935" s="562"/>
    </row>
    <row r="936" spans="10:22" s="574" customFormat="1">
      <c r="J936" s="562"/>
      <c r="V936" s="562"/>
    </row>
    <row r="937" spans="10:22" s="574" customFormat="1">
      <c r="J937" s="562"/>
      <c r="V937" s="562"/>
    </row>
    <row r="938" spans="10:22" s="574" customFormat="1">
      <c r="J938" s="562"/>
      <c r="V938" s="562"/>
    </row>
    <row r="939" spans="10:22" s="574" customFormat="1">
      <c r="J939" s="562"/>
      <c r="V939" s="562"/>
    </row>
    <row r="940" spans="10:22" s="574" customFormat="1">
      <c r="J940" s="562"/>
      <c r="V940" s="562"/>
    </row>
    <row r="941" spans="10:22" s="574" customFormat="1">
      <c r="J941" s="562"/>
      <c r="V941" s="562"/>
    </row>
    <row r="942" spans="10:22" s="574" customFormat="1">
      <c r="J942" s="562"/>
      <c r="V942" s="562"/>
    </row>
    <row r="943" spans="10:22" s="574" customFormat="1">
      <c r="J943" s="562"/>
      <c r="V943" s="562"/>
    </row>
    <row r="944" spans="10:22" s="574" customFormat="1">
      <c r="J944" s="562"/>
      <c r="V944" s="562"/>
    </row>
    <row r="945" spans="10:22" s="574" customFormat="1">
      <c r="J945" s="562"/>
      <c r="V945" s="562"/>
    </row>
    <row r="946" spans="10:22" s="574" customFormat="1">
      <c r="J946" s="562"/>
      <c r="V946" s="562"/>
    </row>
    <row r="947" spans="10:22" s="574" customFormat="1">
      <c r="J947" s="562"/>
      <c r="V947" s="562"/>
    </row>
    <row r="948" spans="10:22" s="574" customFormat="1">
      <c r="J948" s="562"/>
      <c r="V948" s="562"/>
    </row>
    <row r="949" spans="10:22" s="574" customFormat="1">
      <c r="J949" s="562"/>
      <c r="V949" s="562"/>
    </row>
    <row r="950" spans="10:22" s="574" customFormat="1">
      <c r="J950" s="562"/>
      <c r="V950" s="562"/>
    </row>
    <row r="951" spans="10:22" s="574" customFormat="1">
      <c r="J951" s="562"/>
      <c r="V951" s="562"/>
    </row>
    <row r="952" spans="10:22" s="574" customFormat="1">
      <c r="J952" s="562"/>
      <c r="V952" s="562"/>
    </row>
    <row r="953" spans="10:22" s="574" customFormat="1">
      <c r="J953" s="562"/>
      <c r="V953" s="562"/>
    </row>
    <row r="954" spans="10:22" s="574" customFormat="1">
      <c r="J954" s="562"/>
      <c r="V954" s="562"/>
    </row>
    <row r="955" spans="10:22" s="574" customFormat="1">
      <c r="J955" s="562"/>
      <c r="V955" s="562"/>
    </row>
    <row r="956" spans="10:22" s="574" customFormat="1">
      <c r="J956" s="562"/>
      <c r="V956" s="562"/>
    </row>
    <row r="957" spans="10:22" s="574" customFormat="1">
      <c r="J957" s="562"/>
      <c r="V957" s="562"/>
    </row>
    <row r="958" spans="10:22" s="574" customFormat="1">
      <c r="J958" s="562"/>
      <c r="V958" s="562"/>
    </row>
    <row r="959" spans="10:22" s="574" customFormat="1">
      <c r="J959" s="562"/>
      <c r="V959" s="562"/>
    </row>
    <row r="960" spans="10:22" s="574" customFormat="1">
      <c r="J960" s="562"/>
      <c r="V960" s="562"/>
    </row>
    <row r="961" spans="10:22" s="574" customFormat="1">
      <c r="J961" s="562"/>
      <c r="V961" s="562"/>
    </row>
    <row r="962" spans="10:22" s="574" customFormat="1">
      <c r="J962" s="562"/>
      <c r="V962" s="562"/>
    </row>
    <row r="963" spans="10:22" s="574" customFormat="1">
      <c r="J963" s="562"/>
      <c r="V963" s="562"/>
    </row>
    <row r="964" spans="10:22" s="574" customFormat="1">
      <c r="J964" s="562"/>
      <c r="V964" s="562"/>
    </row>
    <row r="965" spans="10:22" s="574" customFormat="1">
      <c r="J965" s="562"/>
      <c r="V965" s="562"/>
    </row>
    <row r="966" spans="10:22" s="574" customFormat="1">
      <c r="J966" s="562"/>
      <c r="V966" s="562"/>
    </row>
    <row r="967" spans="10:22" s="574" customFormat="1">
      <c r="J967" s="562"/>
      <c r="V967" s="562"/>
    </row>
    <row r="968" spans="10:22" s="574" customFormat="1">
      <c r="J968" s="562"/>
      <c r="V968" s="562"/>
    </row>
    <row r="969" spans="10:22" s="574" customFormat="1">
      <c r="J969" s="562"/>
      <c r="V969" s="562"/>
    </row>
    <row r="970" spans="10:22" s="574" customFormat="1">
      <c r="J970" s="562"/>
      <c r="V970" s="562"/>
    </row>
    <row r="971" spans="10:22" s="574" customFormat="1">
      <c r="J971" s="562"/>
      <c r="V971" s="562"/>
    </row>
    <row r="972" spans="10:22" s="574" customFormat="1">
      <c r="J972" s="562"/>
      <c r="V972" s="562"/>
    </row>
    <row r="973" spans="10:22" s="574" customFormat="1">
      <c r="J973" s="562"/>
      <c r="V973" s="562"/>
    </row>
    <row r="974" spans="10:22" s="574" customFormat="1">
      <c r="J974" s="562"/>
      <c r="V974" s="562"/>
    </row>
    <row r="975" spans="10:22" s="574" customFormat="1">
      <c r="J975" s="562"/>
      <c r="V975" s="562"/>
    </row>
    <row r="976" spans="10:22" s="574" customFormat="1">
      <c r="J976" s="562"/>
      <c r="V976" s="562"/>
    </row>
    <row r="977" spans="10:22" s="574" customFormat="1">
      <c r="J977" s="562"/>
      <c r="V977" s="562"/>
    </row>
    <row r="978" spans="10:22" s="574" customFormat="1">
      <c r="J978" s="562"/>
      <c r="V978" s="562"/>
    </row>
    <row r="979" spans="10:22" s="574" customFormat="1">
      <c r="J979" s="562"/>
      <c r="V979" s="562"/>
    </row>
    <row r="980" spans="10:22" s="574" customFormat="1">
      <c r="J980" s="562"/>
      <c r="V980" s="562"/>
    </row>
    <row r="981" spans="10:22" s="574" customFormat="1">
      <c r="J981" s="562"/>
      <c r="V981" s="562"/>
    </row>
    <row r="982" spans="10:22" s="574" customFormat="1">
      <c r="J982" s="562"/>
      <c r="V982" s="562"/>
    </row>
    <row r="983" spans="10:22" s="574" customFormat="1">
      <c r="J983" s="562"/>
      <c r="V983" s="562"/>
    </row>
    <row r="984" spans="10:22" s="574" customFormat="1">
      <c r="J984" s="562"/>
      <c r="V984" s="562"/>
    </row>
    <row r="985" spans="10:22" s="574" customFormat="1">
      <c r="J985" s="562"/>
      <c r="V985" s="562"/>
    </row>
    <row r="986" spans="10:22" s="574" customFormat="1">
      <c r="J986" s="562"/>
      <c r="V986" s="562"/>
    </row>
    <row r="987" spans="10:22" s="574" customFormat="1">
      <c r="J987" s="562"/>
      <c r="V987" s="562"/>
    </row>
    <row r="988" spans="10:22" s="574" customFormat="1">
      <c r="J988" s="562"/>
      <c r="V988" s="562"/>
    </row>
    <row r="989" spans="10:22" s="574" customFormat="1">
      <c r="J989" s="562"/>
      <c r="V989" s="562"/>
    </row>
    <row r="990" spans="10:22" s="574" customFormat="1">
      <c r="J990" s="562"/>
      <c r="V990" s="562"/>
    </row>
    <row r="991" spans="10:22" s="574" customFormat="1">
      <c r="J991" s="562"/>
      <c r="V991" s="562"/>
    </row>
    <row r="992" spans="10:22" s="574" customFormat="1">
      <c r="J992" s="562"/>
      <c r="V992" s="562"/>
    </row>
    <row r="993" spans="10:22" s="574" customFormat="1">
      <c r="J993" s="562"/>
      <c r="V993" s="562"/>
    </row>
    <row r="994" spans="10:22" s="574" customFormat="1">
      <c r="J994" s="562"/>
      <c r="V994" s="562"/>
    </row>
    <row r="995" spans="10:22" s="574" customFormat="1">
      <c r="J995" s="562"/>
      <c r="V995" s="562"/>
    </row>
    <row r="996" spans="10:22" s="574" customFormat="1">
      <c r="J996" s="562"/>
      <c r="V996" s="562"/>
    </row>
    <row r="997" spans="10:22" s="574" customFormat="1">
      <c r="J997" s="562"/>
      <c r="V997" s="562"/>
    </row>
    <row r="998" spans="10:22" s="574" customFormat="1">
      <c r="J998" s="562"/>
      <c r="V998" s="562"/>
    </row>
    <row r="999" spans="10:22" s="574" customFormat="1">
      <c r="J999" s="562"/>
      <c r="V999" s="562"/>
    </row>
    <row r="1000" spans="10:22" s="574" customFormat="1">
      <c r="J1000" s="562"/>
      <c r="V1000" s="562"/>
    </row>
    <row r="1001" spans="10:22" s="574" customFormat="1">
      <c r="J1001" s="562"/>
      <c r="V1001" s="562"/>
    </row>
    <row r="1002" spans="10:22" s="574" customFormat="1">
      <c r="J1002" s="562"/>
      <c r="V1002" s="562"/>
    </row>
    <row r="1003" spans="10:22" s="574" customFormat="1">
      <c r="J1003" s="562"/>
      <c r="V1003" s="562"/>
    </row>
    <row r="1004" spans="10:22" s="574" customFormat="1">
      <c r="J1004" s="562"/>
      <c r="V1004" s="562"/>
    </row>
    <row r="1005" spans="10:22" s="574" customFormat="1">
      <c r="J1005" s="562"/>
      <c r="V1005" s="562"/>
    </row>
    <row r="1006" spans="10:22" s="574" customFormat="1">
      <c r="J1006" s="562"/>
      <c r="V1006" s="562"/>
    </row>
    <row r="1007" spans="10:22" s="574" customFormat="1">
      <c r="J1007" s="562"/>
      <c r="V1007" s="562"/>
    </row>
    <row r="1008" spans="10:22" s="574" customFormat="1">
      <c r="J1008" s="562"/>
      <c r="V1008" s="562"/>
    </row>
    <row r="1009" spans="10:22" s="574" customFormat="1">
      <c r="J1009" s="562"/>
      <c r="V1009" s="562"/>
    </row>
    <row r="1010" spans="10:22" s="574" customFormat="1">
      <c r="J1010" s="562"/>
      <c r="V1010" s="562"/>
    </row>
    <row r="1011" spans="10:22" s="574" customFormat="1">
      <c r="J1011" s="562"/>
      <c r="V1011" s="562"/>
    </row>
    <row r="1012" spans="10:22" s="574" customFormat="1">
      <c r="J1012" s="562"/>
      <c r="V1012" s="562"/>
    </row>
    <row r="1013" spans="10:22" s="574" customFormat="1">
      <c r="J1013" s="562"/>
      <c r="V1013" s="562"/>
    </row>
    <row r="1014" spans="10:22" s="574" customFormat="1">
      <c r="J1014" s="562"/>
      <c r="V1014" s="562"/>
    </row>
    <row r="1015" spans="10:22" s="574" customFormat="1">
      <c r="J1015" s="562"/>
      <c r="V1015" s="562"/>
    </row>
    <row r="1016" spans="10:22" s="574" customFormat="1">
      <c r="J1016" s="562"/>
      <c r="V1016" s="562"/>
    </row>
    <row r="1017" spans="10:22" s="574" customFormat="1">
      <c r="J1017" s="562"/>
      <c r="V1017" s="562"/>
    </row>
    <row r="1018" spans="10:22" s="574" customFormat="1">
      <c r="J1018" s="562"/>
      <c r="V1018" s="562"/>
    </row>
    <row r="1019" spans="10:22" s="574" customFormat="1">
      <c r="J1019" s="562"/>
      <c r="V1019" s="562"/>
    </row>
    <row r="1020" spans="10:22" s="574" customFormat="1">
      <c r="J1020" s="562"/>
      <c r="V1020" s="562"/>
    </row>
    <row r="1021" spans="10:22" s="574" customFormat="1">
      <c r="J1021" s="562"/>
      <c r="V1021" s="562"/>
    </row>
    <row r="1022" spans="10:22" s="574" customFormat="1">
      <c r="J1022" s="562"/>
      <c r="V1022" s="562"/>
    </row>
    <row r="1023" spans="10:22" s="574" customFormat="1">
      <c r="J1023" s="562"/>
      <c r="V1023" s="562"/>
    </row>
    <row r="1024" spans="10:22" s="574" customFormat="1">
      <c r="J1024" s="562"/>
      <c r="V1024" s="562"/>
    </row>
    <row r="1025" spans="10:22" s="574" customFormat="1">
      <c r="J1025" s="562"/>
      <c r="V1025" s="562"/>
    </row>
    <row r="1026" spans="10:22" s="574" customFormat="1">
      <c r="J1026" s="562"/>
      <c r="V1026" s="562"/>
    </row>
    <row r="1027" spans="10:22" s="574" customFormat="1">
      <c r="J1027" s="562"/>
      <c r="V1027" s="562"/>
    </row>
    <row r="1028" spans="10:22" s="574" customFormat="1">
      <c r="J1028" s="562"/>
      <c r="V1028" s="562"/>
    </row>
    <row r="1029" spans="10:22" s="574" customFormat="1">
      <c r="J1029" s="562"/>
      <c r="V1029" s="562"/>
    </row>
    <row r="1030" spans="10:22" s="574" customFormat="1">
      <c r="J1030" s="562"/>
      <c r="V1030" s="562"/>
    </row>
    <row r="1031" spans="10:22" s="574" customFormat="1">
      <c r="J1031" s="562"/>
      <c r="V1031" s="562"/>
    </row>
    <row r="1032" spans="10:22" s="574" customFormat="1">
      <c r="J1032" s="562"/>
      <c r="V1032" s="562"/>
    </row>
    <row r="1033" spans="10:22" s="574" customFormat="1">
      <c r="J1033" s="562"/>
      <c r="V1033" s="562"/>
    </row>
    <row r="1034" spans="10:22" s="574" customFormat="1">
      <c r="J1034" s="562"/>
      <c r="V1034" s="562"/>
    </row>
    <row r="1035" spans="10:22" s="574" customFormat="1">
      <c r="J1035" s="562"/>
      <c r="V1035" s="562"/>
    </row>
    <row r="1036" spans="10:22" s="574" customFormat="1">
      <c r="J1036" s="562"/>
      <c r="V1036" s="562"/>
    </row>
    <row r="1037" spans="10:22" s="574" customFormat="1">
      <c r="J1037" s="562"/>
      <c r="V1037" s="562"/>
    </row>
    <row r="1038" spans="10:22" s="574" customFormat="1">
      <c r="J1038" s="562"/>
      <c r="V1038" s="562"/>
    </row>
    <row r="1039" spans="10:22" s="574" customFormat="1">
      <c r="J1039" s="562"/>
      <c r="V1039" s="562"/>
    </row>
    <row r="1040" spans="10:22" s="574" customFormat="1">
      <c r="J1040" s="562"/>
      <c r="V1040" s="562"/>
    </row>
    <row r="1041" spans="10:22" s="574" customFormat="1">
      <c r="J1041" s="562"/>
      <c r="V1041" s="562"/>
    </row>
    <row r="1042" spans="10:22" s="574" customFormat="1">
      <c r="J1042" s="562"/>
      <c r="V1042" s="562"/>
    </row>
    <row r="1043" spans="10:22" s="574" customFormat="1">
      <c r="J1043" s="562"/>
      <c r="V1043" s="562"/>
    </row>
    <row r="1044" spans="10:22" s="574" customFormat="1">
      <c r="J1044" s="562"/>
      <c r="V1044" s="562"/>
    </row>
    <row r="1045" spans="10:22" s="574" customFormat="1">
      <c r="J1045" s="562"/>
      <c r="V1045" s="562"/>
    </row>
    <row r="1046" spans="10:22" s="574" customFormat="1">
      <c r="J1046" s="562"/>
      <c r="V1046" s="562"/>
    </row>
    <row r="1047" spans="10:22" s="574" customFormat="1">
      <c r="J1047" s="562"/>
      <c r="V1047" s="562"/>
    </row>
    <row r="1048" spans="10:22" s="574" customFormat="1">
      <c r="J1048" s="562"/>
      <c r="V1048" s="562"/>
    </row>
    <row r="1049" spans="10:22" s="574" customFormat="1">
      <c r="J1049" s="562"/>
      <c r="V1049" s="562"/>
    </row>
    <row r="1050" spans="10:22" s="574" customFormat="1">
      <c r="J1050" s="562"/>
      <c r="V1050" s="562"/>
    </row>
    <row r="1051" spans="10:22" s="574" customFormat="1">
      <c r="J1051" s="562"/>
      <c r="V1051" s="562"/>
    </row>
    <row r="1052" spans="10:22" s="574" customFormat="1">
      <c r="J1052" s="562"/>
      <c r="V1052" s="562"/>
    </row>
    <row r="1053" spans="10:22" s="574" customFormat="1">
      <c r="J1053" s="562"/>
      <c r="V1053" s="562"/>
    </row>
    <row r="1054" spans="10:22" s="574" customFormat="1">
      <c r="J1054" s="562"/>
      <c r="V1054" s="562"/>
    </row>
    <row r="1055" spans="10:22" s="574" customFormat="1">
      <c r="J1055" s="562"/>
      <c r="V1055" s="562"/>
    </row>
    <row r="1056" spans="10:22" s="574" customFormat="1">
      <c r="J1056" s="562"/>
      <c r="V1056" s="562"/>
    </row>
    <row r="1057" spans="10:22" s="574" customFormat="1">
      <c r="J1057" s="562"/>
      <c r="V1057" s="562"/>
    </row>
    <row r="1058" spans="10:22" s="574" customFormat="1">
      <c r="J1058" s="562"/>
      <c r="V1058" s="562"/>
    </row>
    <row r="1059" spans="10:22" s="574" customFormat="1">
      <c r="J1059" s="562"/>
      <c r="V1059" s="562"/>
    </row>
    <row r="1060" spans="10:22" s="574" customFormat="1">
      <c r="J1060" s="562"/>
      <c r="V1060" s="562"/>
    </row>
    <row r="1061" spans="10:22" s="574" customFormat="1">
      <c r="J1061" s="562"/>
      <c r="V1061" s="562"/>
    </row>
    <row r="1062" spans="10:22" s="574" customFormat="1">
      <c r="J1062" s="562"/>
      <c r="V1062" s="562"/>
    </row>
    <row r="1063" spans="10:22" s="574" customFormat="1">
      <c r="J1063" s="562"/>
      <c r="V1063" s="562"/>
    </row>
    <row r="1064" spans="10:22" s="574" customFormat="1">
      <c r="J1064" s="562"/>
      <c r="V1064" s="562"/>
    </row>
    <row r="1065" spans="10:22" s="574" customFormat="1">
      <c r="J1065" s="562"/>
      <c r="V1065" s="562"/>
    </row>
    <row r="1066" spans="10:22" s="574" customFormat="1">
      <c r="J1066" s="562"/>
      <c r="V1066" s="562"/>
    </row>
    <row r="1067" spans="10:22" s="574" customFormat="1">
      <c r="J1067" s="562"/>
      <c r="V1067" s="562"/>
    </row>
    <row r="1068" spans="10:22" s="574" customFormat="1">
      <c r="J1068" s="562"/>
      <c r="V1068" s="562"/>
    </row>
    <row r="1069" spans="10:22" s="574" customFormat="1">
      <c r="J1069" s="562"/>
      <c r="V1069" s="562"/>
    </row>
    <row r="1070" spans="10:22" s="574" customFormat="1">
      <c r="J1070" s="562"/>
      <c r="V1070" s="562"/>
    </row>
    <row r="1071" spans="10:22" s="574" customFormat="1">
      <c r="J1071" s="562"/>
      <c r="V1071" s="562"/>
    </row>
    <row r="1072" spans="10:22" s="574" customFormat="1">
      <c r="J1072" s="562"/>
      <c r="V1072" s="562"/>
    </row>
    <row r="1073" spans="10:22" s="574" customFormat="1">
      <c r="J1073" s="562"/>
      <c r="V1073" s="562"/>
    </row>
    <row r="1074" spans="10:22" s="574" customFormat="1">
      <c r="J1074" s="562"/>
      <c r="V1074" s="562"/>
    </row>
    <row r="1075" spans="10:22" s="574" customFormat="1">
      <c r="J1075" s="562"/>
      <c r="V1075" s="562"/>
    </row>
    <row r="1076" spans="10:22" s="574" customFormat="1">
      <c r="J1076" s="562"/>
      <c r="V1076" s="562"/>
    </row>
    <row r="1077" spans="10:22" s="574" customFormat="1">
      <c r="J1077" s="562"/>
      <c r="V1077" s="562"/>
    </row>
    <row r="1078" spans="10:22" s="574" customFormat="1">
      <c r="J1078" s="562"/>
      <c r="V1078" s="562"/>
    </row>
    <row r="1079" spans="10:22" s="574" customFormat="1">
      <c r="J1079" s="562"/>
      <c r="V1079" s="562"/>
    </row>
    <row r="1080" spans="10:22" s="574" customFormat="1">
      <c r="J1080" s="562"/>
      <c r="V1080" s="562"/>
    </row>
    <row r="1081" spans="10:22" s="574" customFormat="1">
      <c r="J1081" s="562"/>
      <c r="V1081" s="562"/>
    </row>
    <row r="1082" spans="10:22" s="574" customFormat="1">
      <c r="J1082" s="562"/>
      <c r="V1082" s="562"/>
    </row>
    <row r="1083" spans="10:22" s="574" customFormat="1">
      <c r="J1083" s="562"/>
      <c r="V1083" s="562"/>
    </row>
    <row r="1084" spans="10:22" s="574" customFormat="1">
      <c r="J1084" s="562"/>
      <c r="V1084" s="562"/>
    </row>
    <row r="1085" spans="10:22" s="574" customFormat="1">
      <c r="J1085" s="562"/>
      <c r="V1085" s="562"/>
    </row>
    <row r="1086" spans="10:22" s="574" customFormat="1">
      <c r="J1086" s="562"/>
      <c r="V1086" s="562"/>
    </row>
    <row r="1087" spans="10:22" s="574" customFormat="1">
      <c r="J1087" s="562"/>
      <c r="V1087" s="562"/>
    </row>
    <row r="1088" spans="10:22" s="574" customFormat="1">
      <c r="J1088" s="562"/>
      <c r="V1088" s="562"/>
    </row>
    <row r="1089" spans="10:22" s="574" customFormat="1">
      <c r="J1089" s="562"/>
      <c r="V1089" s="562"/>
    </row>
    <row r="1090" spans="10:22" s="574" customFormat="1">
      <c r="J1090" s="562"/>
      <c r="V1090" s="562"/>
    </row>
    <row r="1091" spans="10:22" s="574" customFormat="1">
      <c r="J1091" s="562"/>
      <c r="V1091" s="562"/>
    </row>
    <row r="1092" spans="10:22" s="574" customFormat="1">
      <c r="J1092" s="562"/>
      <c r="V1092" s="562"/>
    </row>
    <row r="1093" spans="10:22" s="574" customFormat="1">
      <c r="J1093" s="562"/>
      <c r="V1093" s="562"/>
    </row>
    <row r="1094" spans="10:22" s="574" customFormat="1">
      <c r="J1094" s="562"/>
      <c r="V1094" s="562"/>
    </row>
    <row r="1095" spans="10:22" s="574" customFormat="1">
      <c r="J1095" s="562"/>
      <c r="V1095" s="562"/>
    </row>
    <row r="1096" spans="10:22" s="574" customFormat="1">
      <c r="J1096" s="562"/>
      <c r="V1096" s="562"/>
    </row>
    <row r="1097" spans="10:22" s="574" customFormat="1">
      <c r="J1097" s="562"/>
      <c r="V1097" s="562"/>
    </row>
    <row r="1098" spans="10:22" s="574" customFormat="1">
      <c r="J1098" s="562"/>
      <c r="V1098" s="562"/>
    </row>
    <row r="1099" spans="10:22" s="574" customFormat="1">
      <c r="J1099" s="562"/>
      <c r="V1099" s="562"/>
    </row>
    <row r="1100" spans="10:22" s="574" customFormat="1">
      <c r="J1100" s="562"/>
      <c r="V1100" s="562"/>
    </row>
    <row r="1101" spans="10:22" s="574" customFormat="1">
      <c r="J1101" s="562"/>
      <c r="V1101" s="562"/>
    </row>
    <row r="1102" spans="10:22" s="574" customFormat="1">
      <c r="J1102" s="562"/>
      <c r="V1102" s="562"/>
    </row>
    <row r="1103" spans="10:22" s="574" customFormat="1">
      <c r="J1103" s="562"/>
      <c r="V1103" s="562"/>
    </row>
    <row r="1104" spans="10:22" s="574" customFormat="1">
      <c r="J1104" s="562"/>
      <c r="V1104" s="562"/>
    </row>
    <row r="1105" spans="10:22" s="574" customFormat="1">
      <c r="J1105" s="562"/>
      <c r="V1105" s="562"/>
    </row>
    <row r="1106" spans="10:22" s="574" customFormat="1">
      <c r="J1106" s="562"/>
      <c r="V1106" s="562"/>
    </row>
    <row r="1107" spans="10:22" s="574" customFormat="1">
      <c r="J1107" s="562"/>
      <c r="V1107" s="562"/>
    </row>
    <row r="1108" spans="10:22" s="574" customFormat="1">
      <c r="J1108" s="562"/>
      <c r="V1108" s="562"/>
    </row>
    <row r="1109" spans="10:22" s="574" customFormat="1">
      <c r="J1109" s="562"/>
      <c r="V1109" s="562"/>
    </row>
    <row r="1110" spans="10:22" s="574" customFormat="1">
      <c r="J1110" s="562"/>
      <c r="V1110" s="562"/>
    </row>
    <row r="1111" spans="10:22" s="574" customFormat="1">
      <c r="J1111" s="562"/>
      <c r="V1111" s="562"/>
    </row>
    <row r="1112" spans="10:22" s="574" customFormat="1">
      <c r="J1112" s="562"/>
      <c r="V1112" s="562"/>
    </row>
    <row r="1113" spans="10:22" s="574" customFormat="1">
      <c r="J1113" s="562"/>
      <c r="V1113" s="562"/>
    </row>
    <row r="1114" spans="10:22" s="574" customFormat="1">
      <c r="J1114" s="562"/>
      <c r="V1114" s="562"/>
    </row>
    <row r="1115" spans="10:22" s="574" customFormat="1">
      <c r="J1115" s="562"/>
      <c r="V1115" s="562"/>
    </row>
    <row r="1116" spans="10:22" s="574" customFormat="1">
      <c r="J1116" s="562"/>
      <c r="V1116" s="562"/>
    </row>
    <row r="1117" spans="10:22" s="574" customFormat="1">
      <c r="J1117" s="562"/>
      <c r="V1117" s="562"/>
    </row>
    <row r="1118" spans="10:22" s="574" customFormat="1">
      <c r="J1118" s="562"/>
      <c r="V1118" s="562"/>
    </row>
    <row r="1119" spans="10:22" s="574" customFormat="1">
      <c r="J1119" s="562"/>
      <c r="V1119" s="562"/>
    </row>
    <row r="1120" spans="10:22" s="574" customFormat="1">
      <c r="J1120" s="562"/>
      <c r="V1120" s="562"/>
    </row>
    <row r="1121" spans="10:22" s="574" customFormat="1">
      <c r="J1121" s="562"/>
      <c r="V1121" s="562"/>
    </row>
    <row r="1122" spans="10:22" s="574" customFormat="1">
      <c r="J1122" s="562"/>
      <c r="V1122" s="562"/>
    </row>
    <row r="1123" spans="10:22" s="574" customFormat="1">
      <c r="J1123" s="562"/>
      <c r="V1123" s="562"/>
    </row>
    <row r="1124" spans="10:22" s="574" customFormat="1">
      <c r="J1124" s="562"/>
      <c r="V1124" s="562"/>
    </row>
    <row r="1125" spans="10:22" s="574" customFormat="1">
      <c r="J1125" s="562"/>
      <c r="V1125" s="562"/>
    </row>
    <row r="1126" spans="10:22" s="574" customFormat="1">
      <c r="J1126" s="562"/>
      <c r="V1126" s="562"/>
    </row>
    <row r="1127" spans="10:22" s="574" customFormat="1">
      <c r="J1127" s="562"/>
      <c r="V1127" s="562"/>
    </row>
    <row r="1128" spans="10:22" s="574" customFormat="1">
      <c r="J1128" s="562"/>
      <c r="V1128" s="562"/>
    </row>
    <row r="1129" spans="10:22" s="574" customFormat="1">
      <c r="J1129" s="562"/>
      <c r="V1129" s="562"/>
    </row>
    <row r="1130" spans="10:22" s="574" customFormat="1">
      <c r="J1130" s="562"/>
      <c r="V1130" s="562"/>
    </row>
    <row r="1131" spans="10:22" s="574" customFormat="1">
      <c r="J1131" s="562"/>
      <c r="V1131" s="562"/>
    </row>
    <row r="1132" spans="10:22" s="574" customFormat="1">
      <c r="J1132" s="562"/>
      <c r="V1132" s="562"/>
    </row>
    <row r="1133" spans="10:22" s="574" customFormat="1">
      <c r="J1133" s="562"/>
      <c r="V1133" s="562"/>
    </row>
    <row r="1134" spans="10:22" s="574" customFormat="1">
      <c r="J1134" s="562"/>
      <c r="V1134" s="562"/>
    </row>
    <row r="1135" spans="10:22" s="574" customFormat="1">
      <c r="J1135" s="562"/>
      <c r="V1135" s="562"/>
    </row>
    <row r="1136" spans="10:22" s="574" customFormat="1">
      <c r="J1136" s="562"/>
      <c r="V1136" s="562"/>
    </row>
    <row r="1137" spans="10:22" s="574" customFormat="1">
      <c r="J1137" s="562"/>
      <c r="V1137" s="562"/>
    </row>
    <row r="1138" spans="10:22" s="574" customFormat="1">
      <c r="J1138" s="562"/>
      <c r="V1138" s="562"/>
    </row>
    <row r="1139" spans="10:22" s="574" customFormat="1">
      <c r="J1139" s="562"/>
      <c r="V1139" s="562"/>
    </row>
    <row r="1140" spans="10:22" s="574" customFormat="1">
      <c r="J1140" s="562"/>
      <c r="V1140" s="562"/>
    </row>
    <row r="1141" spans="10:22" s="574" customFormat="1">
      <c r="J1141" s="562"/>
      <c r="V1141" s="562"/>
    </row>
    <row r="1142" spans="10:22" s="574" customFormat="1">
      <c r="J1142" s="562"/>
      <c r="V1142" s="562"/>
    </row>
    <row r="1143" spans="10:22" s="574" customFormat="1">
      <c r="J1143" s="562"/>
      <c r="V1143" s="562"/>
    </row>
    <row r="1144" spans="10:22" s="574" customFormat="1">
      <c r="J1144" s="562"/>
      <c r="V1144" s="562"/>
    </row>
    <row r="1145" spans="10:22" s="574" customFormat="1">
      <c r="J1145" s="562"/>
      <c r="V1145" s="562"/>
    </row>
    <row r="1146" spans="10:22" s="574" customFormat="1">
      <c r="J1146" s="562"/>
      <c r="V1146" s="562"/>
    </row>
    <row r="1147" spans="10:22" s="574" customFormat="1">
      <c r="J1147" s="562"/>
      <c r="V1147" s="562"/>
    </row>
    <row r="1148" spans="10:22" s="574" customFormat="1">
      <c r="J1148" s="562"/>
      <c r="V1148" s="562"/>
    </row>
    <row r="1149" spans="10:22" s="574" customFormat="1">
      <c r="J1149" s="562"/>
      <c r="V1149" s="562"/>
    </row>
    <row r="1150" spans="10:22" s="574" customFormat="1">
      <c r="J1150" s="562"/>
      <c r="V1150" s="562"/>
    </row>
    <row r="1151" spans="10:22" s="574" customFormat="1">
      <c r="J1151" s="562"/>
      <c r="V1151" s="562"/>
    </row>
    <row r="1152" spans="10:22" s="574" customFormat="1">
      <c r="J1152" s="562"/>
      <c r="V1152" s="562"/>
    </row>
    <row r="1153" spans="10:22" s="574" customFormat="1">
      <c r="J1153" s="562"/>
      <c r="V1153" s="562"/>
    </row>
    <row r="1154" spans="10:22" s="574" customFormat="1">
      <c r="J1154" s="562"/>
      <c r="V1154" s="562"/>
    </row>
    <row r="1155" spans="10:22" s="574" customFormat="1">
      <c r="J1155" s="562"/>
      <c r="V1155" s="562"/>
    </row>
    <row r="1156" spans="10:22" s="574" customFormat="1">
      <c r="J1156" s="562"/>
      <c r="V1156" s="562"/>
    </row>
    <row r="1157" spans="10:22" s="574" customFormat="1">
      <c r="J1157" s="562"/>
      <c r="V1157" s="562"/>
    </row>
    <row r="1158" spans="10:22" s="574" customFormat="1">
      <c r="J1158" s="562"/>
      <c r="V1158" s="562"/>
    </row>
    <row r="1159" spans="10:22" s="574" customFormat="1">
      <c r="J1159" s="562"/>
      <c r="V1159" s="562"/>
    </row>
    <row r="1160" spans="10:22" s="574" customFormat="1">
      <c r="J1160" s="562"/>
      <c r="V1160" s="562"/>
    </row>
    <row r="1161" spans="10:22" s="574" customFormat="1">
      <c r="J1161" s="562"/>
      <c r="V1161" s="562"/>
    </row>
    <row r="1162" spans="10:22" s="574" customFormat="1">
      <c r="J1162" s="562"/>
      <c r="V1162" s="562"/>
    </row>
    <row r="1163" spans="10:22" s="574" customFormat="1">
      <c r="J1163" s="562"/>
      <c r="V1163" s="562"/>
    </row>
    <row r="1164" spans="10:22" s="574" customFormat="1">
      <c r="J1164" s="562"/>
      <c r="V1164" s="562"/>
    </row>
    <row r="1165" spans="10:22" s="574" customFormat="1">
      <c r="J1165" s="562"/>
      <c r="V1165" s="562"/>
    </row>
    <row r="1166" spans="10:22" s="574" customFormat="1">
      <c r="J1166" s="562"/>
      <c r="V1166" s="562"/>
    </row>
    <row r="1167" spans="10:22" s="574" customFormat="1">
      <c r="J1167" s="562"/>
      <c r="V1167" s="562"/>
    </row>
    <row r="1168" spans="10:22" s="574" customFormat="1">
      <c r="J1168" s="562"/>
      <c r="V1168" s="562"/>
    </row>
    <row r="1169" spans="10:22" s="574" customFormat="1">
      <c r="J1169" s="562"/>
      <c r="V1169" s="562"/>
    </row>
    <row r="1170" spans="10:22" s="574" customFormat="1">
      <c r="J1170" s="562"/>
      <c r="V1170" s="562"/>
    </row>
    <row r="1171" spans="10:22" s="574" customFormat="1">
      <c r="J1171" s="562"/>
      <c r="V1171" s="562"/>
    </row>
    <row r="1172" spans="10:22" s="574" customFormat="1">
      <c r="J1172" s="562"/>
      <c r="V1172" s="562"/>
    </row>
    <row r="1173" spans="10:22" s="574" customFormat="1">
      <c r="J1173" s="562"/>
      <c r="V1173" s="562"/>
    </row>
    <row r="1174" spans="10:22" s="574" customFormat="1">
      <c r="J1174" s="562"/>
      <c r="V1174" s="562"/>
    </row>
    <row r="1175" spans="10:22" s="574" customFormat="1">
      <c r="J1175" s="562"/>
      <c r="V1175" s="562"/>
    </row>
    <row r="1176" spans="10:22" s="574" customFormat="1">
      <c r="J1176" s="562"/>
      <c r="V1176" s="562"/>
    </row>
    <row r="1177" spans="10:22" s="574" customFormat="1">
      <c r="J1177" s="562"/>
      <c r="V1177" s="562"/>
    </row>
    <row r="1178" spans="10:22" s="574" customFormat="1">
      <c r="J1178" s="562"/>
      <c r="V1178" s="562"/>
    </row>
    <row r="1179" spans="10:22" s="574" customFormat="1">
      <c r="J1179" s="562"/>
      <c r="V1179" s="562"/>
    </row>
    <row r="1180" spans="10:22" s="574" customFormat="1">
      <c r="J1180" s="562"/>
      <c r="V1180" s="562"/>
    </row>
    <row r="1181" spans="10:22" s="574" customFormat="1">
      <c r="J1181" s="562"/>
      <c r="V1181" s="562"/>
    </row>
    <row r="1182" spans="10:22" s="574" customFormat="1">
      <c r="J1182" s="562"/>
      <c r="V1182" s="562"/>
    </row>
    <row r="1183" spans="10:22" s="574" customFormat="1">
      <c r="J1183" s="562"/>
      <c r="V1183" s="562"/>
    </row>
    <row r="1184" spans="10:22" s="574" customFormat="1">
      <c r="J1184" s="562"/>
      <c r="V1184" s="562"/>
    </row>
    <row r="1185" spans="10:22" s="574" customFormat="1">
      <c r="J1185" s="562"/>
      <c r="V1185" s="562"/>
    </row>
    <row r="1186" spans="10:22" s="574" customFormat="1">
      <c r="J1186" s="562"/>
      <c r="V1186" s="562"/>
    </row>
    <row r="1187" spans="10:22" s="574" customFormat="1">
      <c r="J1187" s="562"/>
      <c r="V1187" s="562"/>
    </row>
    <row r="1188" spans="10:22" s="574" customFormat="1">
      <c r="J1188" s="562"/>
      <c r="V1188" s="562"/>
    </row>
    <row r="1189" spans="10:22" s="574" customFormat="1">
      <c r="J1189" s="562"/>
      <c r="V1189" s="562"/>
    </row>
    <row r="1190" spans="10:22" s="574" customFormat="1">
      <c r="J1190" s="562"/>
      <c r="V1190" s="562"/>
    </row>
    <row r="1191" spans="10:22" s="574" customFormat="1">
      <c r="J1191" s="562"/>
      <c r="V1191" s="562"/>
    </row>
    <row r="1192" spans="10:22" s="574" customFormat="1">
      <c r="J1192" s="562"/>
      <c r="V1192" s="562"/>
    </row>
    <row r="1193" spans="10:22" s="574" customFormat="1">
      <c r="J1193" s="562"/>
      <c r="V1193" s="562"/>
    </row>
    <row r="1194" spans="10:22" s="574" customFormat="1">
      <c r="J1194" s="562"/>
      <c r="V1194" s="562"/>
    </row>
    <row r="1195" spans="10:22" s="574" customFormat="1">
      <c r="J1195" s="562"/>
      <c r="V1195" s="562"/>
    </row>
    <row r="1196" spans="10:22" s="574" customFormat="1">
      <c r="J1196" s="562"/>
      <c r="V1196" s="562"/>
    </row>
    <row r="1197" spans="10:22" s="574" customFormat="1">
      <c r="J1197" s="562"/>
      <c r="V1197" s="562"/>
    </row>
    <row r="1198" spans="10:22" s="574" customFormat="1">
      <c r="J1198" s="562"/>
      <c r="V1198" s="562"/>
    </row>
    <row r="1199" spans="10:22" s="574" customFormat="1">
      <c r="J1199" s="562"/>
      <c r="V1199" s="562"/>
    </row>
    <row r="1200" spans="10:22" s="574" customFormat="1">
      <c r="J1200" s="562"/>
      <c r="V1200" s="562"/>
    </row>
    <row r="1201" spans="10:22" s="574" customFormat="1">
      <c r="J1201" s="562"/>
      <c r="V1201" s="562"/>
    </row>
    <row r="1202" spans="10:22" s="574" customFormat="1">
      <c r="J1202" s="562"/>
      <c r="V1202" s="562"/>
    </row>
    <row r="1203" spans="10:22" s="574" customFormat="1">
      <c r="J1203" s="562"/>
      <c r="V1203" s="562"/>
    </row>
    <row r="1204" spans="10:22" s="574" customFormat="1">
      <c r="J1204" s="562"/>
      <c r="V1204" s="562"/>
    </row>
    <row r="1205" spans="10:22" s="574" customFormat="1">
      <c r="J1205" s="562"/>
      <c r="V1205" s="562"/>
    </row>
    <row r="1206" spans="10:22" s="574" customFormat="1">
      <c r="J1206" s="562"/>
      <c r="V1206" s="562"/>
    </row>
    <row r="1207" spans="10:22" s="574" customFormat="1">
      <c r="J1207" s="562"/>
      <c r="V1207" s="562"/>
    </row>
    <row r="1208" spans="10:22" s="574" customFormat="1">
      <c r="J1208" s="562"/>
      <c r="V1208" s="562"/>
    </row>
    <row r="1209" spans="10:22" s="574" customFormat="1">
      <c r="J1209" s="562"/>
      <c r="V1209" s="562"/>
    </row>
    <row r="1210" spans="10:22" s="574" customFormat="1">
      <c r="J1210" s="562"/>
      <c r="V1210" s="562"/>
    </row>
    <row r="1211" spans="10:22" s="574" customFormat="1">
      <c r="J1211" s="562"/>
      <c r="V1211" s="562"/>
    </row>
    <row r="1212" spans="10:22" s="574" customFormat="1">
      <c r="J1212" s="562"/>
      <c r="V1212" s="562"/>
    </row>
    <row r="1213" spans="10:22" s="574" customFormat="1">
      <c r="J1213" s="562"/>
      <c r="V1213" s="562"/>
    </row>
    <row r="1214" spans="10:22" s="574" customFormat="1">
      <c r="J1214" s="562"/>
      <c r="V1214" s="562"/>
    </row>
    <row r="1215" spans="10:22" s="574" customFormat="1">
      <c r="J1215" s="562"/>
      <c r="V1215" s="562"/>
    </row>
    <row r="1216" spans="10:22" s="574" customFormat="1">
      <c r="J1216" s="562"/>
      <c r="V1216" s="562"/>
    </row>
    <row r="1217" spans="10:22" s="574" customFormat="1">
      <c r="J1217" s="562"/>
      <c r="V1217" s="562"/>
    </row>
    <row r="1218" spans="10:22" s="574" customFormat="1">
      <c r="J1218" s="562"/>
      <c r="V1218" s="562"/>
    </row>
    <row r="1219" spans="10:22" s="574" customFormat="1">
      <c r="J1219" s="562"/>
      <c r="V1219" s="562"/>
    </row>
    <row r="1220" spans="10:22" s="574" customFormat="1">
      <c r="J1220" s="562"/>
      <c r="V1220" s="562"/>
    </row>
    <row r="1221" spans="10:22" s="574" customFormat="1">
      <c r="J1221" s="562"/>
      <c r="V1221" s="562"/>
    </row>
    <row r="1222" spans="10:22" s="574" customFormat="1">
      <c r="J1222" s="562"/>
      <c r="V1222" s="562"/>
    </row>
    <row r="1223" spans="10:22" s="574" customFormat="1">
      <c r="J1223" s="562"/>
      <c r="V1223" s="562"/>
    </row>
    <row r="1224" spans="10:22" s="574" customFormat="1">
      <c r="J1224" s="562"/>
      <c r="V1224" s="562"/>
    </row>
    <row r="1225" spans="10:22" s="574" customFormat="1">
      <c r="J1225" s="562"/>
      <c r="V1225" s="562"/>
    </row>
    <row r="1226" spans="10:22" s="574" customFormat="1">
      <c r="J1226" s="562"/>
      <c r="V1226" s="562"/>
    </row>
    <row r="1227" spans="10:22" s="574" customFormat="1">
      <c r="J1227" s="562"/>
      <c r="V1227" s="562"/>
    </row>
    <row r="1228" spans="10:22" s="574" customFormat="1">
      <c r="J1228" s="562"/>
      <c r="V1228" s="562"/>
    </row>
    <row r="1229" spans="10:22" s="574" customFormat="1">
      <c r="J1229" s="562"/>
      <c r="V1229" s="562"/>
    </row>
    <row r="1230" spans="10:22" s="574" customFormat="1">
      <c r="J1230" s="562"/>
      <c r="V1230" s="562"/>
    </row>
    <row r="1231" spans="10:22" s="574" customFormat="1">
      <c r="J1231" s="562"/>
      <c r="V1231" s="562"/>
    </row>
    <row r="1232" spans="10:22" s="574" customFormat="1">
      <c r="J1232" s="562"/>
      <c r="V1232" s="562"/>
    </row>
    <row r="1233" spans="10:22" s="574" customFormat="1">
      <c r="J1233" s="562"/>
      <c r="V1233" s="562"/>
    </row>
    <row r="1234" spans="10:22" s="574" customFormat="1">
      <c r="J1234" s="562"/>
      <c r="V1234" s="562"/>
    </row>
    <row r="1235" spans="10:22" s="574" customFormat="1">
      <c r="J1235" s="562"/>
      <c r="V1235" s="562"/>
    </row>
    <row r="1236" spans="10:22" s="574" customFormat="1">
      <c r="J1236" s="562"/>
      <c r="V1236" s="562"/>
    </row>
    <row r="1237" spans="10:22" s="574" customFormat="1">
      <c r="J1237" s="562"/>
      <c r="V1237" s="562"/>
    </row>
    <row r="1238" spans="10:22" s="574" customFormat="1">
      <c r="J1238" s="562"/>
      <c r="V1238" s="562"/>
    </row>
    <row r="1239" spans="10:22" s="574" customFormat="1">
      <c r="J1239" s="562"/>
      <c r="V1239" s="562"/>
    </row>
    <row r="1240" spans="10:22" s="574" customFormat="1">
      <c r="J1240" s="562"/>
      <c r="V1240" s="562"/>
    </row>
    <row r="1241" spans="10:22" s="574" customFormat="1">
      <c r="J1241" s="562"/>
      <c r="V1241" s="562"/>
    </row>
    <row r="1242" spans="10:22" s="574" customFormat="1">
      <c r="J1242" s="562"/>
      <c r="V1242" s="562"/>
    </row>
    <row r="1243" spans="10:22" s="574" customFormat="1">
      <c r="J1243" s="562"/>
      <c r="V1243" s="562"/>
    </row>
    <row r="1244" spans="10:22" s="574" customFormat="1">
      <c r="J1244" s="562"/>
      <c r="V1244" s="562"/>
    </row>
    <row r="1245" spans="10:22" s="574" customFormat="1">
      <c r="J1245" s="562"/>
      <c r="V1245" s="562"/>
    </row>
    <row r="1246" spans="10:22" s="574" customFormat="1">
      <c r="J1246" s="562"/>
      <c r="V1246" s="562"/>
    </row>
    <row r="1247" spans="10:22" s="574" customFormat="1">
      <c r="J1247" s="562"/>
      <c r="V1247" s="562"/>
    </row>
    <row r="1248" spans="10:22" s="574" customFormat="1">
      <c r="J1248" s="562"/>
      <c r="V1248" s="562"/>
    </row>
    <row r="1249" spans="10:22" s="574" customFormat="1">
      <c r="J1249" s="562"/>
      <c r="V1249" s="562"/>
    </row>
    <row r="1250" spans="10:22" s="574" customFormat="1">
      <c r="J1250" s="562"/>
      <c r="V1250" s="562"/>
    </row>
    <row r="1251" spans="10:22" s="574" customFormat="1">
      <c r="J1251" s="562"/>
      <c r="V1251" s="562"/>
    </row>
    <row r="1252" spans="10:22" s="574" customFormat="1">
      <c r="J1252" s="562"/>
      <c r="V1252" s="562"/>
    </row>
    <row r="1253" spans="10:22" s="574" customFormat="1">
      <c r="J1253" s="562"/>
      <c r="V1253" s="562"/>
    </row>
    <row r="1254" spans="10:22" s="574" customFormat="1">
      <c r="J1254" s="562"/>
      <c r="V1254" s="562"/>
    </row>
    <row r="1255" spans="10:22" s="574" customFormat="1">
      <c r="J1255" s="562"/>
      <c r="V1255" s="562"/>
    </row>
    <row r="1256" spans="10:22" s="574" customFormat="1">
      <c r="J1256" s="562"/>
      <c r="V1256" s="562"/>
    </row>
    <row r="1257" spans="10:22" s="574" customFormat="1">
      <c r="J1257" s="562"/>
      <c r="V1257" s="562"/>
    </row>
    <row r="1258" spans="10:22" s="574" customFormat="1">
      <c r="J1258" s="562"/>
      <c r="V1258" s="562"/>
    </row>
    <row r="1259" spans="10:22" s="574" customFormat="1">
      <c r="J1259" s="562"/>
      <c r="V1259" s="562"/>
    </row>
    <row r="1260" spans="10:22" s="574" customFormat="1">
      <c r="J1260" s="562"/>
      <c r="V1260" s="562"/>
    </row>
    <row r="1261" spans="10:22" s="574" customFormat="1">
      <c r="J1261" s="562"/>
      <c r="V1261" s="562"/>
    </row>
    <row r="1262" spans="10:22" s="574" customFormat="1">
      <c r="J1262" s="562"/>
      <c r="V1262" s="562"/>
    </row>
    <row r="1263" spans="10:22" s="574" customFormat="1">
      <c r="J1263" s="562"/>
      <c r="V1263" s="562"/>
    </row>
    <row r="1264" spans="10:22" s="574" customFormat="1">
      <c r="J1264" s="562"/>
      <c r="V1264" s="562"/>
    </row>
    <row r="1265" spans="10:22" s="574" customFormat="1">
      <c r="J1265" s="562"/>
      <c r="V1265" s="562"/>
    </row>
    <row r="1266" spans="10:22" s="574" customFormat="1">
      <c r="J1266" s="562"/>
      <c r="V1266" s="562"/>
    </row>
    <row r="1267" spans="10:22" s="574" customFormat="1">
      <c r="J1267" s="562"/>
      <c r="V1267" s="562"/>
    </row>
    <row r="1268" spans="10:22" s="574" customFormat="1">
      <c r="J1268" s="562"/>
      <c r="V1268" s="562"/>
    </row>
    <row r="1269" spans="10:22" s="574" customFormat="1">
      <c r="J1269" s="562"/>
      <c r="V1269" s="562"/>
    </row>
    <row r="1270" spans="10:22" s="574" customFormat="1">
      <c r="J1270" s="562"/>
      <c r="V1270" s="562"/>
    </row>
    <row r="1271" spans="10:22" s="574" customFormat="1">
      <c r="J1271" s="562"/>
      <c r="V1271" s="562"/>
    </row>
    <row r="1272" spans="10:22" s="574" customFormat="1">
      <c r="J1272" s="562"/>
      <c r="V1272" s="562"/>
    </row>
    <row r="1273" spans="10:22" s="574" customFormat="1">
      <c r="J1273" s="562"/>
      <c r="V1273" s="562"/>
    </row>
    <row r="1274" spans="10:22" s="574" customFormat="1">
      <c r="J1274" s="562"/>
      <c r="V1274" s="562"/>
    </row>
    <row r="1275" spans="10:22" s="574" customFormat="1">
      <c r="J1275" s="562"/>
      <c r="V1275" s="562"/>
    </row>
    <row r="1276" spans="10:22" s="574" customFormat="1">
      <c r="J1276" s="562"/>
      <c r="V1276" s="562"/>
    </row>
    <row r="1277" spans="10:22" s="574" customFormat="1">
      <c r="J1277" s="562"/>
      <c r="V1277" s="562"/>
    </row>
    <row r="1278" spans="10:22" s="574" customFormat="1">
      <c r="J1278" s="562"/>
      <c r="V1278" s="562"/>
    </row>
    <row r="1279" spans="10:22" s="574" customFormat="1">
      <c r="J1279" s="562"/>
      <c r="V1279" s="562"/>
    </row>
    <row r="1280" spans="10:22" s="574" customFormat="1">
      <c r="J1280" s="562"/>
      <c r="V1280" s="562"/>
    </row>
    <row r="1281" spans="10:22" s="574" customFormat="1">
      <c r="J1281" s="562"/>
      <c r="V1281" s="562"/>
    </row>
    <row r="1282" spans="10:22" s="574" customFormat="1">
      <c r="J1282" s="562"/>
      <c r="V1282" s="562"/>
    </row>
    <row r="1283" spans="10:22" s="574" customFormat="1">
      <c r="J1283" s="562"/>
      <c r="V1283" s="562"/>
    </row>
    <row r="1284" spans="10:22" s="574" customFormat="1">
      <c r="J1284" s="562"/>
      <c r="V1284" s="562"/>
    </row>
    <row r="1285" spans="10:22" s="574" customFormat="1">
      <c r="J1285" s="562"/>
      <c r="V1285" s="562"/>
    </row>
    <row r="1286" spans="10:22" s="574" customFormat="1">
      <c r="J1286" s="562"/>
      <c r="V1286" s="562"/>
    </row>
    <row r="1287" spans="10:22" s="574" customFormat="1">
      <c r="J1287" s="562"/>
      <c r="V1287" s="562"/>
    </row>
    <row r="1288" spans="10:22" s="574" customFormat="1">
      <c r="J1288" s="562"/>
      <c r="V1288" s="562"/>
    </row>
    <row r="1289" spans="10:22" s="574" customFormat="1">
      <c r="J1289" s="562"/>
      <c r="V1289" s="562"/>
    </row>
    <row r="1290" spans="10:22" s="574" customFormat="1">
      <c r="J1290" s="562"/>
      <c r="V1290" s="562"/>
    </row>
    <row r="1291" spans="10:22" s="574" customFormat="1">
      <c r="J1291" s="562"/>
      <c r="V1291" s="562"/>
    </row>
    <row r="1292" spans="10:22" s="574" customFormat="1">
      <c r="J1292" s="562"/>
      <c r="V1292" s="562"/>
    </row>
    <row r="1293" spans="10:22" s="574" customFormat="1">
      <c r="J1293" s="562"/>
      <c r="V1293" s="562"/>
    </row>
    <row r="1294" spans="10:22" s="574" customFormat="1">
      <c r="J1294" s="562"/>
      <c r="V1294" s="562"/>
    </row>
    <row r="1295" spans="10:22" s="574" customFormat="1">
      <c r="J1295" s="562"/>
      <c r="V1295" s="562"/>
    </row>
    <row r="1296" spans="10:22" s="574" customFormat="1">
      <c r="J1296" s="562"/>
      <c r="V1296" s="562"/>
    </row>
    <row r="1297" spans="10:22" s="574" customFormat="1">
      <c r="J1297" s="562"/>
      <c r="V1297" s="562"/>
    </row>
    <row r="1298" spans="10:22" s="574" customFormat="1">
      <c r="J1298" s="562"/>
      <c r="V1298" s="562"/>
    </row>
    <row r="1299" spans="10:22" s="574" customFormat="1">
      <c r="J1299" s="562"/>
      <c r="V1299" s="562"/>
    </row>
    <row r="1300" spans="10:22" s="574" customFormat="1">
      <c r="J1300" s="562"/>
      <c r="V1300" s="562"/>
    </row>
    <row r="1301" spans="10:22" s="574" customFormat="1">
      <c r="J1301" s="562"/>
      <c r="V1301" s="562"/>
    </row>
    <row r="1302" spans="10:22" s="574" customFormat="1">
      <c r="J1302" s="562"/>
      <c r="V1302" s="562"/>
    </row>
    <row r="1303" spans="10:22" s="574" customFormat="1">
      <c r="J1303" s="562"/>
      <c r="V1303" s="562"/>
    </row>
    <row r="1304" spans="10:22" s="574" customFormat="1">
      <c r="J1304" s="562"/>
      <c r="V1304" s="562"/>
    </row>
    <row r="1305" spans="10:22" s="574" customFormat="1">
      <c r="J1305" s="562"/>
      <c r="V1305" s="562"/>
    </row>
    <row r="1306" spans="10:22" s="574" customFormat="1">
      <c r="J1306" s="562"/>
      <c r="V1306" s="562"/>
    </row>
    <row r="1307" spans="10:22" s="574" customFormat="1">
      <c r="J1307" s="562"/>
      <c r="V1307" s="562"/>
    </row>
    <row r="1308" spans="10:22" s="574" customFormat="1">
      <c r="J1308" s="562"/>
      <c r="V1308" s="562"/>
    </row>
    <row r="1309" spans="10:22" s="574" customFormat="1">
      <c r="J1309" s="562"/>
      <c r="V1309" s="562"/>
    </row>
    <row r="1310" spans="10:22" s="574" customFormat="1">
      <c r="J1310" s="562"/>
      <c r="V1310" s="562"/>
    </row>
    <row r="1311" spans="10:22" s="574" customFormat="1">
      <c r="J1311" s="562"/>
      <c r="V1311" s="562"/>
    </row>
    <row r="1312" spans="10:22" s="574" customFormat="1">
      <c r="J1312" s="562"/>
      <c r="V1312" s="562"/>
    </row>
    <row r="1313" spans="10:22" s="574" customFormat="1">
      <c r="J1313" s="562"/>
      <c r="V1313" s="562"/>
    </row>
    <row r="1314" spans="10:22" s="574" customFormat="1">
      <c r="J1314" s="562"/>
      <c r="V1314" s="562"/>
    </row>
    <row r="1315" spans="10:22" s="574" customFormat="1">
      <c r="J1315" s="562"/>
      <c r="V1315" s="562"/>
    </row>
    <row r="1316" spans="10:22" s="574" customFormat="1">
      <c r="J1316" s="562"/>
      <c r="V1316" s="562"/>
    </row>
    <row r="1317" spans="10:22" s="574" customFormat="1">
      <c r="J1317" s="562"/>
      <c r="V1317" s="562"/>
    </row>
    <row r="1318" spans="10:22" s="574" customFormat="1">
      <c r="J1318" s="562"/>
      <c r="V1318" s="562"/>
    </row>
    <row r="1319" spans="10:22" s="574" customFormat="1">
      <c r="J1319" s="562"/>
      <c r="V1319" s="562"/>
    </row>
    <row r="1320" spans="10:22" s="574" customFormat="1">
      <c r="J1320" s="562"/>
      <c r="V1320" s="562"/>
    </row>
    <row r="1321" spans="10:22" s="574" customFormat="1">
      <c r="J1321" s="562"/>
      <c r="V1321" s="562"/>
    </row>
    <row r="1322" spans="10:22" s="574" customFormat="1">
      <c r="J1322" s="562"/>
      <c r="V1322" s="562"/>
    </row>
    <row r="1323" spans="10:22" s="574" customFormat="1">
      <c r="J1323" s="562"/>
      <c r="V1323" s="562"/>
    </row>
    <row r="1324" spans="10:22" s="574" customFormat="1">
      <c r="J1324" s="562"/>
      <c r="V1324" s="562"/>
    </row>
    <row r="1325" spans="10:22" s="574" customFormat="1">
      <c r="J1325" s="562"/>
      <c r="V1325" s="562"/>
    </row>
    <row r="1326" spans="10:22" s="574" customFormat="1">
      <c r="J1326" s="562"/>
      <c r="V1326" s="562"/>
    </row>
    <row r="1327" spans="10:22" s="574" customFormat="1">
      <c r="J1327" s="562"/>
      <c r="V1327" s="562"/>
    </row>
    <row r="1328" spans="10:22" s="574" customFormat="1">
      <c r="J1328" s="562"/>
      <c r="V1328" s="562"/>
    </row>
    <row r="1329" spans="10:22" s="574" customFormat="1">
      <c r="J1329" s="562"/>
      <c r="V1329" s="562"/>
    </row>
    <row r="1330" spans="10:22" s="574" customFormat="1">
      <c r="J1330" s="562"/>
      <c r="V1330" s="562"/>
    </row>
    <row r="1331" spans="10:22" s="574" customFormat="1">
      <c r="J1331" s="562"/>
      <c r="V1331" s="562"/>
    </row>
    <row r="1332" spans="10:22" s="574" customFormat="1">
      <c r="J1332" s="562"/>
      <c r="V1332" s="562"/>
    </row>
    <row r="1333" spans="10:22" s="574" customFormat="1">
      <c r="J1333" s="562"/>
      <c r="V1333" s="562"/>
    </row>
    <row r="1334" spans="10:22" s="574" customFormat="1">
      <c r="J1334" s="562"/>
      <c r="V1334" s="562"/>
    </row>
    <row r="1335" spans="10:22" s="574" customFormat="1">
      <c r="J1335" s="562"/>
      <c r="V1335" s="562"/>
    </row>
    <row r="1336" spans="10:22" s="574" customFormat="1">
      <c r="J1336" s="562"/>
      <c r="V1336" s="562"/>
    </row>
    <row r="1337" spans="10:22" s="574" customFormat="1">
      <c r="J1337" s="562"/>
      <c r="V1337" s="562"/>
    </row>
    <row r="1338" spans="10:22" s="574" customFormat="1">
      <c r="J1338" s="562"/>
      <c r="V1338" s="562"/>
    </row>
    <row r="1339" spans="10:22" s="574" customFormat="1">
      <c r="J1339" s="562"/>
      <c r="V1339" s="562"/>
    </row>
    <row r="1340" spans="10:22" s="574" customFormat="1">
      <c r="J1340" s="562"/>
      <c r="V1340" s="562"/>
    </row>
    <row r="1341" spans="10:22" s="574" customFormat="1">
      <c r="J1341" s="562"/>
      <c r="V1341" s="562"/>
    </row>
    <row r="1342" spans="10:22" s="574" customFormat="1">
      <c r="J1342" s="562"/>
      <c r="V1342" s="562"/>
    </row>
    <row r="1343" spans="10:22" s="574" customFormat="1">
      <c r="J1343" s="562"/>
      <c r="V1343" s="562"/>
    </row>
    <row r="1344" spans="10:22" s="574" customFormat="1">
      <c r="J1344" s="562"/>
      <c r="V1344" s="562"/>
    </row>
    <row r="1345" spans="10:22" s="574" customFormat="1">
      <c r="J1345" s="562"/>
      <c r="V1345" s="562"/>
    </row>
    <row r="1346" spans="10:22" s="574" customFormat="1">
      <c r="J1346" s="562"/>
      <c r="V1346" s="562"/>
    </row>
    <row r="1347" spans="10:22" s="574" customFormat="1">
      <c r="J1347" s="562"/>
      <c r="V1347" s="562"/>
    </row>
    <row r="1348" spans="10:22" s="574" customFormat="1">
      <c r="J1348" s="562"/>
      <c r="V1348" s="562"/>
    </row>
    <row r="1349" spans="10:22" s="574" customFormat="1">
      <c r="J1349" s="562"/>
      <c r="V1349" s="562"/>
    </row>
    <row r="1350" spans="10:22" s="574" customFormat="1">
      <c r="J1350" s="562"/>
      <c r="V1350" s="562"/>
    </row>
    <row r="1351" spans="10:22" s="574" customFormat="1">
      <c r="J1351" s="562"/>
      <c r="V1351" s="562"/>
    </row>
    <row r="1352" spans="10:22" s="574" customFormat="1">
      <c r="J1352" s="562"/>
      <c r="V1352" s="562"/>
    </row>
    <row r="1353" spans="10:22" s="574" customFormat="1">
      <c r="J1353" s="562"/>
      <c r="V1353" s="562"/>
    </row>
    <row r="1354" spans="10:22" s="574" customFormat="1">
      <c r="J1354" s="562"/>
      <c r="V1354" s="562"/>
    </row>
    <row r="1355" spans="10:22" s="574" customFormat="1">
      <c r="J1355" s="562"/>
      <c r="V1355" s="562"/>
    </row>
    <row r="1356" spans="10:22" s="574" customFormat="1">
      <c r="J1356" s="562"/>
      <c r="V1356" s="562"/>
    </row>
    <row r="1357" spans="10:22" s="574" customFormat="1">
      <c r="J1357" s="562"/>
      <c r="V1357" s="562"/>
    </row>
    <row r="1358" spans="10:22" s="574" customFormat="1">
      <c r="J1358" s="562"/>
      <c r="V1358" s="562"/>
    </row>
    <row r="1359" spans="10:22" s="574" customFormat="1">
      <c r="J1359" s="562"/>
      <c r="V1359" s="562"/>
    </row>
    <row r="1360" spans="10:22" s="574" customFormat="1">
      <c r="J1360" s="562"/>
      <c r="V1360" s="562"/>
    </row>
    <row r="1361" spans="10:22" s="574" customFormat="1">
      <c r="J1361" s="562"/>
      <c r="V1361" s="562"/>
    </row>
    <row r="1362" spans="10:22" s="574" customFormat="1">
      <c r="J1362" s="562"/>
      <c r="V1362" s="562"/>
    </row>
    <row r="1363" spans="10:22" s="574" customFormat="1">
      <c r="J1363" s="562"/>
      <c r="V1363" s="562"/>
    </row>
    <row r="1364" spans="10:22" s="574" customFormat="1">
      <c r="J1364" s="562"/>
      <c r="V1364" s="562"/>
    </row>
    <row r="1365" spans="10:22" s="574" customFormat="1">
      <c r="J1365" s="562"/>
      <c r="V1365" s="562"/>
    </row>
    <row r="1366" spans="10:22" s="574" customFormat="1">
      <c r="J1366" s="562"/>
      <c r="V1366" s="562"/>
    </row>
    <row r="1367" spans="10:22" s="574" customFormat="1">
      <c r="J1367" s="562"/>
      <c r="V1367" s="562"/>
    </row>
    <row r="1368" spans="10:22" s="574" customFormat="1">
      <c r="J1368" s="562"/>
      <c r="V1368" s="562"/>
    </row>
    <row r="1369" spans="10:22" s="574" customFormat="1">
      <c r="J1369" s="562"/>
      <c r="V1369" s="562"/>
    </row>
    <row r="1370" spans="10:22" s="574" customFormat="1">
      <c r="J1370" s="562"/>
      <c r="V1370" s="562"/>
    </row>
    <row r="1371" spans="10:22" s="574" customFormat="1">
      <c r="J1371" s="562"/>
      <c r="V1371" s="562"/>
    </row>
    <row r="1372" spans="10:22" s="574" customFormat="1">
      <c r="J1372" s="562"/>
      <c r="V1372" s="562"/>
    </row>
    <row r="1373" spans="10:22" s="574" customFormat="1">
      <c r="J1373" s="562"/>
      <c r="V1373" s="562"/>
    </row>
    <row r="1374" spans="10:22" s="574" customFormat="1">
      <c r="J1374" s="562"/>
      <c r="V1374" s="562"/>
    </row>
    <row r="1375" spans="10:22" s="574" customFormat="1">
      <c r="J1375" s="562"/>
      <c r="V1375" s="562"/>
    </row>
    <row r="1376" spans="10:22" s="574" customFormat="1">
      <c r="J1376" s="562"/>
      <c r="V1376" s="562"/>
    </row>
    <row r="1377" spans="10:22" s="574" customFormat="1">
      <c r="J1377" s="562"/>
      <c r="V1377" s="562"/>
    </row>
    <row r="1378" spans="10:22" s="574" customFormat="1">
      <c r="J1378" s="562"/>
      <c r="V1378" s="562"/>
    </row>
    <row r="1379" spans="10:22" s="574" customFormat="1">
      <c r="J1379" s="562"/>
      <c r="V1379" s="562"/>
    </row>
    <row r="1380" spans="10:22" s="574" customFormat="1">
      <c r="J1380" s="562"/>
      <c r="V1380" s="562"/>
    </row>
    <row r="1381" spans="10:22" s="574" customFormat="1">
      <c r="J1381" s="562"/>
      <c r="V1381" s="562"/>
    </row>
    <row r="1382" spans="10:22" s="574" customFormat="1">
      <c r="J1382" s="562"/>
      <c r="V1382" s="562"/>
    </row>
    <row r="1383" spans="10:22" s="574" customFormat="1">
      <c r="J1383" s="562"/>
      <c r="V1383" s="562"/>
    </row>
    <row r="1384" spans="10:22" s="574" customFormat="1">
      <c r="J1384" s="562"/>
      <c r="V1384" s="562"/>
    </row>
    <row r="1385" spans="10:22" s="574" customFormat="1">
      <c r="J1385" s="562"/>
      <c r="V1385" s="562"/>
    </row>
    <row r="1386" spans="10:22" s="574" customFormat="1">
      <c r="J1386" s="562"/>
      <c r="V1386" s="562"/>
    </row>
    <row r="1387" spans="10:22" s="574" customFormat="1">
      <c r="J1387" s="562"/>
      <c r="V1387" s="562"/>
    </row>
    <row r="1388" spans="10:22" s="574" customFormat="1">
      <c r="J1388" s="562"/>
      <c r="V1388" s="562"/>
    </row>
    <row r="1389" spans="10:22" s="574" customFormat="1">
      <c r="J1389" s="562"/>
      <c r="V1389" s="562"/>
    </row>
    <row r="1390" spans="10:22" s="574" customFormat="1">
      <c r="J1390" s="562"/>
      <c r="V1390" s="562"/>
    </row>
    <row r="1391" spans="10:22" s="574" customFormat="1">
      <c r="J1391" s="562"/>
      <c r="V1391" s="562"/>
    </row>
    <row r="1392" spans="10:22" s="574" customFormat="1">
      <c r="J1392" s="562"/>
      <c r="V1392" s="562"/>
    </row>
    <row r="1393" spans="10:22" s="574" customFormat="1">
      <c r="J1393" s="562"/>
      <c r="V1393" s="562"/>
    </row>
    <row r="1394" spans="10:22" s="574" customFormat="1">
      <c r="J1394" s="562"/>
      <c r="V1394" s="562"/>
    </row>
    <row r="1395" spans="10:22" s="574" customFormat="1">
      <c r="J1395" s="562"/>
      <c r="V1395" s="562"/>
    </row>
    <row r="1396" spans="10:22" s="574" customFormat="1">
      <c r="J1396" s="562"/>
      <c r="V1396" s="562"/>
    </row>
    <row r="1397" spans="10:22" s="574" customFormat="1">
      <c r="J1397" s="562"/>
      <c r="V1397" s="562"/>
    </row>
    <row r="1398" spans="10:22" s="574" customFormat="1">
      <c r="J1398" s="562"/>
      <c r="V1398" s="562"/>
    </row>
    <row r="1399" spans="10:22" s="574" customFormat="1">
      <c r="J1399" s="562"/>
      <c r="V1399" s="562"/>
    </row>
    <row r="1400" spans="10:22" s="574" customFormat="1">
      <c r="J1400" s="562"/>
      <c r="V1400" s="562"/>
    </row>
    <row r="1401" spans="10:22" s="574" customFormat="1">
      <c r="J1401" s="562"/>
      <c r="V1401" s="562"/>
    </row>
    <row r="1402" spans="10:22" s="574" customFormat="1">
      <c r="J1402" s="562"/>
      <c r="V1402" s="562"/>
    </row>
    <row r="1403" spans="10:22" s="574" customFormat="1">
      <c r="J1403" s="562"/>
      <c r="V1403" s="562"/>
    </row>
    <row r="1404" spans="10:22" s="574" customFormat="1">
      <c r="J1404" s="562"/>
      <c r="V1404" s="562"/>
    </row>
    <row r="1405" spans="10:22" s="574" customFormat="1">
      <c r="J1405" s="562"/>
      <c r="V1405" s="562"/>
    </row>
    <row r="1406" spans="10:22" s="574" customFormat="1">
      <c r="J1406" s="562"/>
      <c r="V1406" s="562"/>
    </row>
    <row r="1407" spans="10:22" s="574" customFormat="1">
      <c r="J1407" s="562"/>
      <c r="V1407" s="562"/>
    </row>
    <row r="1408" spans="10:22" s="574" customFormat="1">
      <c r="J1408" s="562"/>
      <c r="V1408" s="562"/>
    </row>
    <row r="1409" spans="10:22" s="574" customFormat="1">
      <c r="J1409" s="562"/>
      <c r="V1409" s="562"/>
    </row>
    <row r="1410" spans="10:22" s="574" customFormat="1">
      <c r="J1410" s="562"/>
      <c r="V1410" s="562"/>
    </row>
    <row r="1411" spans="10:22" s="574" customFormat="1">
      <c r="J1411" s="562"/>
      <c r="V1411" s="562"/>
    </row>
    <row r="1412" spans="10:22" s="574" customFormat="1">
      <c r="J1412" s="562"/>
      <c r="V1412" s="562"/>
    </row>
    <row r="1413" spans="10:22" s="574" customFormat="1">
      <c r="J1413" s="562"/>
      <c r="V1413" s="562"/>
    </row>
    <row r="1414" spans="10:22" s="574" customFormat="1">
      <c r="J1414" s="562"/>
      <c r="V1414" s="562"/>
    </row>
    <row r="1415" spans="10:22" s="574" customFormat="1">
      <c r="J1415" s="562"/>
      <c r="V1415" s="562"/>
    </row>
    <row r="1416" spans="10:22" s="574" customFormat="1">
      <c r="J1416" s="562"/>
      <c r="V1416" s="562"/>
    </row>
    <row r="1417" spans="10:22" s="574" customFormat="1">
      <c r="J1417" s="562"/>
      <c r="V1417" s="562"/>
    </row>
    <row r="1418" spans="10:22" s="574" customFormat="1">
      <c r="J1418" s="562"/>
      <c r="V1418" s="562"/>
    </row>
    <row r="1419" spans="10:22" s="574" customFormat="1">
      <c r="J1419" s="562"/>
      <c r="V1419" s="562"/>
    </row>
    <row r="1420" spans="10:22" s="574" customFormat="1">
      <c r="J1420" s="562"/>
      <c r="V1420" s="562"/>
    </row>
    <row r="1421" spans="10:22" s="574" customFormat="1">
      <c r="J1421" s="562"/>
      <c r="V1421" s="562"/>
    </row>
    <row r="1422" spans="10:22" s="574" customFormat="1">
      <c r="J1422" s="562"/>
      <c r="V1422" s="562"/>
    </row>
    <row r="1423" spans="10:22" s="574" customFormat="1">
      <c r="J1423" s="562"/>
      <c r="V1423" s="562"/>
    </row>
    <row r="1424" spans="10:22" s="574" customFormat="1">
      <c r="J1424" s="562"/>
      <c r="V1424" s="562"/>
    </row>
    <row r="1425" spans="10:22" s="574" customFormat="1">
      <c r="J1425" s="562"/>
      <c r="V1425" s="562"/>
    </row>
    <row r="1426" spans="10:22" s="574" customFormat="1">
      <c r="J1426" s="562"/>
      <c r="V1426" s="562"/>
    </row>
    <row r="1427" spans="10:22" s="574" customFormat="1">
      <c r="J1427" s="562"/>
      <c r="V1427" s="562"/>
    </row>
    <row r="1428" spans="10:22" s="574" customFormat="1">
      <c r="J1428" s="562"/>
      <c r="V1428" s="562"/>
    </row>
    <row r="1429" spans="10:22" s="574" customFormat="1">
      <c r="J1429" s="562"/>
      <c r="V1429" s="562"/>
    </row>
    <row r="1430" spans="10:22" s="574" customFormat="1">
      <c r="J1430" s="562"/>
      <c r="V1430" s="562"/>
    </row>
    <row r="1431" spans="10:22" s="574" customFormat="1">
      <c r="J1431" s="562"/>
      <c r="V1431" s="562"/>
    </row>
    <row r="1432" spans="10:22" s="574" customFormat="1">
      <c r="J1432" s="562"/>
      <c r="V1432" s="562"/>
    </row>
    <row r="1433" spans="10:22" s="574" customFormat="1">
      <c r="J1433" s="562"/>
      <c r="V1433" s="562"/>
    </row>
    <row r="1434" spans="10:22" s="574" customFormat="1">
      <c r="J1434" s="562"/>
      <c r="V1434" s="562"/>
    </row>
    <row r="1435" spans="10:22" s="574" customFormat="1">
      <c r="J1435" s="562"/>
      <c r="V1435" s="562"/>
    </row>
    <row r="1436" spans="10:22" s="574" customFormat="1">
      <c r="J1436" s="562"/>
      <c r="V1436" s="562"/>
    </row>
    <row r="1437" spans="10:22" s="574" customFormat="1">
      <c r="J1437" s="562"/>
      <c r="V1437" s="562"/>
    </row>
    <row r="1438" spans="10:22" s="574" customFormat="1">
      <c r="J1438" s="562"/>
      <c r="V1438" s="562"/>
    </row>
    <row r="1439" spans="10:22" s="574" customFormat="1">
      <c r="J1439" s="562"/>
      <c r="V1439" s="562"/>
    </row>
    <row r="1440" spans="10:22" s="574" customFormat="1">
      <c r="J1440" s="562"/>
      <c r="V1440" s="562"/>
    </row>
    <row r="1441" spans="10:22" s="574" customFormat="1">
      <c r="J1441" s="562"/>
      <c r="V1441" s="562"/>
    </row>
    <row r="1442" spans="10:22" s="574" customFormat="1">
      <c r="J1442" s="562"/>
      <c r="V1442" s="562"/>
    </row>
    <row r="1443" spans="10:22" s="574" customFormat="1">
      <c r="J1443" s="562"/>
      <c r="V1443" s="562"/>
    </row>
    <row r="1444" spans="10:22" s="574" customFormat="1">
      <c r="J1444" s="562"/>
      <c r="V1444" s="562"/>
    </row>
    <row r="1445" spans="10:22" s="574" customFormat="1">
      <c r="J1445" s="562"/>
      <c r="V1445" s="562"/>
    </row>
    <row r="1446" spans="10:22" s="574" customFormat="1">
      <c r="J1446" s="562"/>
      <c r="V1446" s="562"/>
    </row>
    <row r="1447" spans="10:22" s="574" customFormat="1">
      <c r="J1447" s="562"/>
      <c r="V1447" s="562"/>
    </row>
    <row r="1448" spans="10:22" s="574" customFormat="1">
      <c r="J1448" s="562"/>
      <c r="V1448" s="562"/>
    </row>
  </sheetData>
  <autoFilter ref="A11:BB11" xr:uid="{80FB0131-F4F7-48C2-9A91-FF2FD21B01A7}"/>
  <mergeCells count="2">
    <mergeCell ref="A2:S2"/>
    <mergeCell ref="B3:H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B8A8-FB5C-4233-B547-ACA1225025B0}">
  <dimension ref="A1:QK1491"/>
  <sheetViews>
    <sheetView zoomScale="80" zoomScaleNormal="80" workbookViewId="0">
      <selection activeCell="A12" sqref="A12:A13"/>
    </sheetView>
  </sheetViews>
  <sheetFormatPr baseColWidth="10" defaultColWidth="99.625" defaultRowHeight="15"/>
  <cols>
    <col min="1" max="1" width="28.5" style="631" customWidth="1"/>
    <col min="2" max="2" width="25" style="631" customWidth="1"/>
    <col min="3" max="3" width="17.625" style="631" customWidth="1"/>
    <col min="4" max="5" width="11" style="631" customWidth="1"/>
    <col min="6" max="6" width="16.375" style="631" bestFit="1" customWidth="1"/>
    <col min="7" max="7" width="31.25" style="631" customWidth="1"/>
    <col min="8" max="8" width="15.5" style="631" customWidth="1"/>
    <col min="9" max="9" width="31.25" style="631" customWidth="1"/>
    <col min="10" max="10" width="18.125" style="631" customWidth="1"/>
    <col min="11" max="11" width="16.5" style="631" customWidth="1"/>
    <col min="12" max="14" width="46.125" style="631" customWidth="1"/>
    <col min="15" max="15" width="17.625" style="631" customWidth="1"/>
    <col min="16" max="16" width="20.5" style="631" customWidth="1"/>
    <col min="17" max="17" width="20.125" style="631" customWidth="1"/>
    <col min="18" max="18" width="25.75" style="631" customWidth="1"/>
    <col min="19" max="19" width="12.625" style="631" customWidth="1"/>
    <col min="20" max="20" width="32.125" style="631" customWidth="1"/>
    <col min="21" max="21" width="62.5" style="631" customWidth="1"/>
    <col min="22" max="22" width="37.75" style="631" customWidth="1"/>
    <col min="23" max="23" width="94.375" style="631" customWidth="1"/>
    <col min="24" max="24" width="52" style="631" customWidth="1"/>
    <col min="25" max="25" width="34.75" style="631" bestFit="1" customWidth="1"/>
    <col min="26" max="26" width="24.25" style="631" customWidth="1"/>
    <col min="27" max="27" width="37.125" style="631" customWidth="1"/>
    <col min="28" max="28" width="23" style="574" bestFit="1" customWidth="1"/>
    <col min="29" max="29" width="111.5" style="574" bestFit="1" customWidth="1"/>
    <col min="30" max="441" width="99.625" style="574"/>
    <col min="442" max="16384" width="99.625" style="631"/>
  </cols>
  <sheetData>
    <row r="1" spans="1:453" s="574" customFormat="1" ht="60.75" customHeight="1"/>
    <row r="2" spans="1:453" s="578" customFormat="1" ht="25.5" customHeight="1">
      <c r="A2" s="914" t="s">
        <v>3152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577"/>
      <c r="S2" s="577"/>
      <c r="T2" s="577"/>
      <c r="U2" s="577"/>
      <c r="V2" s="577"/>
      <c r="W2" s="577"/>
      <c r="X2" s="577"/>
      <c r="Y2" s="577"/>
      <c r="Z2" s="577"/>
      <c r="AA2" s="577"/>
      <c r="AB2" s="577"/>
      <c r="AC2" s="577"/>
    </row>
    <row r="3" spans="1:453" s="574" customFormat="1" ht="21">
      <c r="A3" s="579"/>
      <c r="B3" s="915" t="s">
        <v>3114</v>
      </c>
      <c r="C3" s="915"/>
      <c r="D3" s="915"/>
      <c r="E3" s="915"/>
      <c r="F3" s="915"/>
      <c r="G3" s="915"/>
      <c r="H3" s="915"/>
      <c r="I3" s="915"/>
      <c r="J3" s="915"/>
      <c r="K3" s="915"/>
      <c r="L3" s="915"/>
      <c r="M3" s="580"/>
      <c r="N3" s="580"/>
    </row>
    <row r="4" spans="1:453" s="574" customFormat="1" ht="18.75">
      <c r="A4" s="579"/>
      <c r="B4" s="582"/>
      <c r="C4" s="579"/>
      <c r="D4" s="579"/>
      <c r="E4" s="579"/>
    </row>
    <row r="5" spans="1:453" s="574" customFormat="1" ht="18.75">
      <c r="A5" s="583"/>
      <c r="B5" s="582" t="s">
        <v>3115</v>
      </c>
      <c r="C5" s="584"/>
      <c r="D5" s="584"/>
      <c r="E5" s="584"/>
      <c r="F5" s="584"/>
      <c r="G5" s="584"/>
    </row>
    <row r="6" spans="1:453" s="574" customFormat="1" ht="18.75">
      <c r="A6" s="583"/>
      <c r="B6" s="586" t="s">
        <v>3116</v>
      </c>
      <c r="C6" s="584"/>
      <c r="D6" s="584"/>
      <c r="E6" s="584"/>
      <c r="F6" s="584"/>
      <c r="G6" s="584"/>
    </row>
    <row r="7" spans="1:453" ht="18.75">
      <c r="A7" s="574"/>
      <c r="B7" s="586" t="s">
        <v>3142</v>
      </c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  <c r="Z7" s="574"/>
      <c r="AA7" s="574"/>
    </row>
    <row r="8" spans="1:453">
      <c r="A8" s="574"/>
      <c r="B8" s="574"/>
      <c r="C8" s="633"/>
      <c r="D8" s="633"/>
      <c r="E8" s="633"/>
      <c r="F8" s="574"/>
      <c r="G8" s="574"/>
      <c r="H8" s="574"/>
      <c r="I8" s="574"/>
      <c r="J8" s="574"/>
      <c r="K8" s="574"/>
      <c r="L8" s="574"/>
      <c r="M8" s="574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4"/>
      <c r="Y8" s="574"/>
      <c r="Z8" s="574"/>
      <c r="AA8" s="574"/>
    </row>
    <row r="9" spans="1:453" ht="21">
      <c r="A9" s="580"/>
      <c r="B9" s="587" t="s">
        <v>3118</v>
      </c>
      <c r="C9" s="580"/>
      <c r="D9" s="580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0"/>
      <c r="Z9" s="580"/>
      <c r="AA9" s="580"/>
      <c r="AB9" s="580"/>
      <c r="AC9" s="580"/>
    </row>
    <row r="10" spans="1:453" s="574" customFormat="1" ht="21.75" thickBot="1">
      <c r="A10" s="580"/>
      <c r="B10" s="580"/>
      <c r="C10" s="580"/>
      <c r="D10" s="581"/>
      <c r="E10" s="581"/>
      <c r="F10" s="581"/>
      <c r="G10" s="581"/>
      <c r="H10" s="580"/>
      <c r="I10" s="580"/>
      <c r="J10" s="634"/>
      <c r="K10" s="635"/>
      <c r="L10" s="636"/>
      <c r="M10" s="637"/>
      <c r="N10" s="635"/>
      <c r="O10" s="581"/>
      <c r="P10" s="581"/>
      <c r="Q10" s="581"/>
      <c r="R10" s="581"/>
      <c r="S10" s="581"/>
      <c r="T10" s="580"/>
      <c r="U10" s="581"/>
      <c r="V10" s="581"/>
      <c r="W10" s="581"/>
      <c r="X10" s="581"/>
      <c r="Y10" s="581"/>
      <c r="Z10" s="581"/>
      <c r="AA10" s="581"/>
      <c r="AB10" s="581"/>
      <c r="AC10" s="581"/>
    </row>
    <row r="11" spans="1:453" s="562" customFormat="1" ht="44.25" customHeight="1" thickBot="1">
      <c r="A11" s="588" t="s">
        <v>3119</v>
      </c>
      <c r="B11" s="588" t="s">
        <v>3120</v>
      </c>
      <c r="C11" s="588" t="s">
        <v>1546</v>
      </c>
      <c r="D11" s="341" t="s">
        <v>7</v>
      </c>
      <c r="E11" s="502" t="s">
        <v>8</v>
      </c>
      <c r="F11" s="502" t="s">
        <v>1547</v>
      </c>
      <c r="G11" s="502" t="s">
        <v>1548</v>
      </c>
      <c r="H11" s="588" t="s">
        <v>6</v>
      </c>
      <c r="I11" s="588" t="s">
        <v>3121</v>
      </c>
      <c r="J11" s="638" t="s">
        <v>3122</v>
      </c>
      <c r="K11" s="345" t="s">
        <v>1569</v>
      </c>
      <c r="L11" s="504" t="s">
        <v>1566</v>
      </c>
      <c r="M11" s="345" t="s">
        <v>1588</v>
      </c>
      <c r="N11" s="345" t="s">
        <v>1589</v>
      </c>
      <c r="O11" s="502" t="s">
        <v>1963</v>
      </c>
      <c r="P11" s="502" t="s">
        <v>1561</v>
      </c>
      <c r="Q11" s="502" t="s">
        <v>1548</v>
      </c>
      <c r="R11" s="502" t="s">
        <v>2223</v>
      </c>
      <c r="S11" s="502" t="s">
        <v>2224</v>
      </c>
      <c r="T11" s="502" t="s">
        <v>1971</v>
      </c>
      <c r="U11" s="502" t="s">
        <v>1560</v>
      </c>
      <c r="V11" s="502" t="s">
        <v>1972</v>
      </c>
      <c r="W11" s="502" t="s">
        <v>1562</v>
      </c>
      <c r="X11" s="502" t="s">
        <v>1565</v>
      </c>
      <c r="Y11" s="502" t="s">
        <v>1567</v>
      </c>
      <c r="Z11" s="502" t="s">
        <v>1975</v>
      </c>
      <c r="AA11" s="502" t="s">
        <v>1976</v>
      </c>
      <c r="AB11" s="502" t="s">
        <v>1568</v>
      </c>
      <c r="AC11" s="502" t="s">
        <v>1571</v>
      </c>
      <c r="PZ11" s="632"/>
      <c r="QA11" s="632"/>
      <c r="QB11" s="632"/>
      <c r="QC11" s="632"/>
      <c r="QD11" s="632"/>
      <c r="QE11" s="632"/>
      <c r="QF11" s="632"/>
      <c r="QG11" s="632"/>
      <c r="QH11" s="632"/>
      <c r="QI11" s="632"/>
      <c r="QJ11" s="632"/>
      <c r="QK11" s="632"/>
    </row>
    <row r="12" spans="1:453" s="562" customFormat="1" ht="44.25" customHeight="1">
      <c r="A12" s="639" t="s">
        <v>3358</v>
      </c>
      <c r="B12" s="622" t="s">
        <v>2466</v>
      </c>
      <c r="C12" s="383" t="s">
        <v>2467</v>
      </c>
      <c r="D12" s="384">
        <v>63</v>
      </c>
      <c r="E12" s="384" t="s">
        <v>737</v>
      </c>
      <c r="F12" s="384" t="s">
        <v>2468</v>
      </c>
      <c r="G12" s="384" t="s">
        <v>2469</v>
      </c>
      <c r="H12" s="384" t="s">
        <v>1578</v>
      </c>
      <c r="I12" s="384" t="s">
        <v>2482</v>
      </c>
      <c r="J12" s="384" t="s">
        <v>2484</v>
      </c>
      <c r="K12" s="384" t="s">
        <v>2480</v>
      </c>
      <c r="L12" s="384" t="s">
        <v>2476</v>
      </c>
      <c r="M12" s="384" t="s">
        <v>1607</v>
      </c>
      <c r="N12" s="384" t="s">
        <v>1608</v>
      </c>
      <c r="O12" s="383" t="s">
        <v>1707</v>
      </c>
      <c r="P12" s="384" t="s">
        <v>2470</v>
      </c>
      <c r="Q12" s="384" t="s">
        <v>1918</v>
      </c>
      <c r="R12" s="384" t="s">
        <v>22</v>
      </c>
      <c r="S12" s="384"/>
      <c r="T12" s="384" t="s">
        <v>2471</v>
      </c>
      <c r="U12" s="384" t="s">
        <v>2472</v>
      </c>
      <c r="V12" s="384" t="s">
        <v>2473</v>
      </c>
      <c r="W12" s="384" t="s">
        <v>2474</v>
      </c>
      <c r="X12" s="384" t="s">
        <v>2475</v>
      </c>
      <c r="Y12" s="384" t="s">
        <v>3153</v>
      </c>
      <c r="Z12" s="384" t="s">
        <v>2477</v>
      </c>
      <c r="AA12" s="384" t="s">
        <v>2478</v>
      </c>
      <c r="AB12" s="512" t="s">
        <v>2479</v>
      </c>
      <c r="AC12" s="640" t="s">
        <v>2481</v>
      </c>
    </row>
    <row r="13" spans="1:453" s="562" customFormat="1" ht="44.25" customHeight="1" thickBot="1">
      <c r="A13" s="641" t="s">
        <v>3358</v>
      </c>
      <c r="B13" s="642" t="s">
        <v>2466</v>
      </c>
      <c r="C13" s="361" t="s">
        <v>2467</v>
      </c>
      <c r="D13" s="362">
        <v>63</v>
      </c>
      <c r="E13" s="362" t="s">
        <v>737</v>
      </c>
      <c r="F13" s="362" t="s">
        <v>2468</v>
      </c>
      <c r="G13" s="362" t="s">
        <v>2469</v>
      </c>
      <c r="H13" s="362" t="s">
        <v>1579</v>
      </c>
      <c r="I13" s="362" t="s">
        <v>2483</v>
      </c>
      <c r="J13" s="362" t="s">
        <v>2484</v>
      </c>
      <c r="K13" s="362" t="s">
        <v>2480</v>
      </c>
      <c r="L13" s="362" t="s">
        <v>2476</v>
      </c>
      <c r="M13" s="362" t="s">
        <v>1607</v>
      </c>
      <c r="N13" s="362" t="s">
        <v>1608</v>
      </c>
      <c r="O13" s="361" t="s">
        <v>1707</v>
      </c>
      <c r="P13" s="362" t="s">
        <v>2470</v>
      </c>
      <c r="Q13" s="362" t="s">
        <v>1918</v>
      </c>
      <c r="R13" s="362" t="s">
        <v>22</v>
      </c>
      <c r="S13" s="362"/>
      <c r="T13" s="362" t="s">
        <v>2471</v>
      </c>
      <c r="U13" s="362" t="s">
        <v>2472</v>
      </c>
      <c r="V13" s="362" t="s">
        <v>2473</v>
      </c>
      <c r="W13" s="362" t="s">
        <v>2474</v>
      </c>
      <c r="X13" s="362" t="s">
        <v>2475</v>
      </c>
      <c r="Y13" s="362" t="s">
        <v>3153</v>
      </c>
      <c r="Z13" s="362" t="s">
        <v>2477</v>
      </c>
      <c r="AA13" s="362" t="s">
        <v>2478</v>
      </c>
      <c r="AB13" s="643" t="s">
        <v>2479</v>
      </c>
      <c r="AC13" s="644" t="s">
        <v>2481</v>
      </c>
    </row>
    <row r="14" spans="1:453" s="632" customFormat="1" ht="44.25" customHeight="1" thickBot="1">
      <c r="A14" s="645" t="s">
        <v>3134</v>
      </c>
      <c r="B14" s="438" t="s">
        <v>2461</v>
      </c>
      <c r="C14" s="439" t="s">
        <v>2462</v>
      </c>
      <c r="D14" s="557"/>
      <c r="E14" s="440"/>
      <c r="F14" s="440" t="s">
        <v>2463</v>
      </c>
      <c r="G14" s="440"/>
      <c r="H14" s="557" t="s">
        <v>1575</v>
      </c>
      <c r="I14" s="557" t="s">
        <v>2465</v>
      </c>
      <c r="J14" s="557" t="s">
        <v>2252</v>
      </c>
      <c r="K14" s="557"/>
      <c r="L14" s="440"/>
      <c r="M14" s="440" t="s">
        <v>1607</v>
      </c>
      <c r="N14" s="440" t="s">
        <v>1608</v>
      </c>
      <c r="O14" s="439"/>
      <c r="P14" s="557"/>
      <c r="Q14" s="440"/>
      <c r="R14" s="444"/>
      <c r="S14" s="444" t="s">
        <v>2000</v>
      </c>
      <c r="T14" s="440"/>
      <c r="U14" s="440" t="s">
        <v>2464</v>
      </c>
      <c r="V14" s="440"/>
      <c r="W14" s="440"/>
      <c r="X14" s="440"/>
      <c r="Y14" s="440"/>
      <c r="Z14" s="440"/>
      <c r="AA14" s="440"/>
      <c r="AB14" s="557"/>
      <c r="AC14" s="619"/>
    </row>
    <row r="15" spans="1:453" s="562" customFormat="1" ht="44.25" customHeight="1" thickBot="1">
      <c r="A15" s="645" t="s">
        <v>3134</v>
      </c>
      <c r="B15" s="447" t="s">
        <v>2466</v>
      </c>
      <c r="C15" s="448" t="s">
        <v>2462</v>
      </c>
      <c r="D15" s="552">
        <v>63</v>
      </c>
      <c r="E15" s="449" t="s">
        <v>737</v>
      </c>
      <c r="F15" s="449" t="s">
        <v>2468</v>
      </c>
      <c r="G15" s="449"/>
      <c r="H15" s="449" t="s">
        <v>1575</v>
      </c>
      <c r="I15" s="552" t="s">
        <v>2486</v>
      </c>
      <c r="J15" s="552" t="s">
        <v>2487</v>
      </c>
      <c r="K15" s="552"/>
      <c r="L15" s="449"/>
      <c r="M15" s="449" t="s">
        <v>1607</v>
      </c>
      <c r="N15" s="449" t="s">
        <v>1608</v>
      </c>
      <c r="O15" s="448" t="s">
        <v>1707</v>
      </c>
      <c r="P15" s="552" t="s">
        <v>2470</v>
      </c>
      <c r="Q15" s="449"/>
      <c r="R15" s="453"/>
      <c r="S15" s="453"/>
      <c r="T15" s="449" t="s">
        <v>2471</v>
      </c>
      <c r="U15" s="449" t="s">
        <v>2472</v>
      </c>
      <c r="V15" s="449"/>
      <c r="W15" s="449" t="s">
        <v>2474</v>
      </c>
      <c r="X15" s="449"/>
      <c r="Y15" s="449"/>
      <c r="Z15" s="449"/>
      <c r="AA15" s="449"/>
      <c r="AB15" s="552"/>
      <c r="AC15" s="646" t="s">
        <v>2485</v>
      </c>
    </row>
    <row r="16" spans="1:453" s="574" customFormat="1"/>
    <row r="17" s="574" customFormat="1"/>
    <row r="18" s="574" customFormat="1"/>
    <row r="19" s="574" customFormat="1"/>
    <row r="20" s="574" customFormat="1"/>
    <row r="21" s="574" customFormat="1"/>
    <row r="22" s="574" customFormat="1"/>
    <row r="23" s="574" customFormat="1"/>
    <row r="24" s="574" customFormat="1"/>
    <row r="25" s="574" customFormat="1"/>
    <row r="26" s="574" customFormat="1"/>
    <row r="27" s="574" customFormat="1"/>
    <row r="28" s="574" customFormat="1"/>
    <row r="29" s="574" customFormat="1"/>
    <row r="30" s="574" customFormat="1"/>
    <row r="31" s="574" customFormat="1"/>
    <row r="32" s="574" customFormat="1"/>
    <row r="33" s="574" customFormat="1"/>
    <row r="34" s="574" customFormat="1"/>
    <row r="35" s="574" customFormat="1"/>
    <row r="36" s="574" customFormat="1"/>
    <row r="37" s="574" customFormat="1"/>
    <row r="38" s="574" customFormat="1"/>
    <row r="39" s="574" customFormat="1"/>
    <row r="40" s="574" customFormat="1"/>
    <row r="41" s="574" customFormat="1"/>
    <row r="42" s="574" customFormat="1"/>
    <row r="43" s="574" customFormat="1"/>
    <row r="44" s="574" customFormat="1"/>
    <row r="45" s="574" customFormat="1"/>
    <row r="46" s="574" customFormat="1"/>
    <row r="47" s="574" customFormat="1"/>
    <row r="48" s="574" customFormat="1"/>
    <row r="49" s="574" customFormat="1"/>
    <row r="50" s="574" customFormat="1"/>
    <row r="51" s="574" customFormat="1"/>
    <row r="52" s="574" customFormat="1"/>
    <row r="53" s="574" customFormat="1"/>
    <row r="54" s="574" customFormat="1"/>
    <row r="55" s="574" customFormat="1"/>
    <row r="56" s="574" customFormat="1"/>
    <row r="57" s="574" customFormat="1"/>
    <row r="58" s="574" customFormat="1"/>
    <row r="59" s="574" customFormat="1"/>
    <row r="60" s="574" customFormat="1"/>
    <row r="61" s="574" customFormat="1"/>
    <row r="62" s="574" customFormat="1"/>
    <row r="63" s="574" customFormat="1"/>
    <row r="64" s="574" customFormat="1"/>
    <row r="65" s="574" customFormat="1"/>
    <row r="66" s="574" customFormat="1"/>
    <row r="67" s="574" customFormat="1"/>
    <row r="68" s="574" customFormat="1"/>
    <row r="69" s="574" customFormat="1"/>
    <row r="70" s="574" customFormat="1"/>
    <row r="71" s="574" customFormat="1"/>
    <row r="72" s="574" customFormat="1"/>
    <row r="73" s="574" customFormat="1"/>
    <row r="74" s="574" customFormat="1"/>
    <row r="75" s="574" customFormat="1"/>
    <row r="76" s="574" customFormat="1"/>
    <row r="77" s="574" customFormat="1"/>
    <row r="78" s="574" customFormat="1"/>
    <row r="79" s="574" customFormat="1"/>
    <row r="80" s="574" customFormat="1"/>
    <row r="81" s="574" customFormat="1"/>
    <row r="82" s="574" customFormat="1"/>
    <row r="83" s="574" customFormat="1"/>
    <row r="84" s="574" customFormat="1"/>
    <row r="85" s="574" customFormat="1"/>
    <row r="86" s="574" customFormat="1"/>
    <row r="87" s="574" customFormat="1"/>
    <row r="88" s="574" customFormat="1"/>
    <row r="89" s="574" customFormat="1"/>
    <row r="90" s="574" customFormat="1"/>
    <row r="91" s="574" customFormat="1"/>
    <row r="92" s="574" customFormat="1"/>
    <row r="93" s="574" customFormat="1"/>
    <row r="94" s="574" customFormat="1"/>
    <row r="95" s="574" customFormat="1"/>
    <row r="96" s="574" customFormat="1"/>
    <row r="97" s="574" customFormat="1"/>
    <row r="98" s="574" customFormat="1"/>
    <row r="99" s="574" customFormat="1"/>
    <row r="100" s="574" customFormat="1"/>
    <row r="101" s="574" customFormat="1"/>
    <row r="102" s="574" customFormat="1"/>
    <row r="103" s="574" customFormat="1"/>
    <row r="104" s="574" customFormat="1"/>
    <row r="105" s="574" customFormat="1"/>
    <row r="106" s="574" customFormat="1"/>
    <row r="107" s="574" customFormat="1"/>
    <row r="108" s="574" customFormat="1"/>
    <row r="109" s="574" customFormat="1"/>
    <row r="110" s="574" customFormat="1"/>
    <row r="111" s="574" customFormat="1"/>
    <row r="112" s="574" customFormat="1"/>
    <row r="113" s="574" customFormat="1"/>
    <row r="114" s="574" customFormat="1"/>
    <row r="115" s="574" customFormat="1"/>
    <row r="116" s="574" customFormat="1"/>
    <row r="117" s="574" customFormat="1"/>
    <row r="118" s="574" customFormat="1"/>
    <row r="119" s="574" customFormat="1"/>
    <row r="120" s="574" customFormat="1"/>
    <row r="121" s="574" customFormat="1"/>
    <row r="122" s="574" customFormat="1"/>
    <row r="123" s="574" customFormat="1"/>
    <row r="124" s="574" customFormat="1"/>
    <row r="125" s="574" customFormat="1"/>
    <row r="126" s="574" customFormat="1"/>
    <row r="127" s="574" customFormat="1"/>
    <row r="128" s="574" customFormat="1"/>
    <row r="129" s="574" customFormat="1"/>
    <row r="130" s="574" customFormat="1"/>
    <row r="131" s="574" customFormat="1"/>
    <row r="132" s="574" customFormat="1"/>
    <row r="133" s="574" customFormat="1"/>
    <row r="134" s="574" customFormat="1"/>
    <row r="135" s="574" customFormat="1"/>
    <row r="136" s="574" customFormat="1"/>
    <row r="137" s="574" customFormat="1"/>
    <row r="138" s="574" customFormat="1"/>
    <row r="139" s="574" customFormat="1"/>
    <row r="140" s="574" customFormat="1"/>
    <row r="141" s="574" customFormat="1"/>
    <row r="142" s="574" customFormat="1"/>
    <row r="143" s="574" customFormat="1"/>
    <row r="144" s="574" customFormat="1"/>
    <row r="145" s="574" customFormat="1"/>
    <row r="146" s="574" customFormat="1"/>
    <row r="147" s="574" customFormat="1"/>
    <row r="148" s="574" customFormat="1"/>
    <row r="149" s="574" customFormat="1"/>
    <row r="150" s="574" customFormat="1"/>
    <row r="151" s="574" customFormat="1"/>
    <row r="152" s="574" customFormat="1"/>
    <row r="153" s="574" customFormat="1"/>
    <row r="154" s="574" customFormat="1"/>
    <row r="155" s="574" customFormat="1"/>
    <row r="156" s="574" customFormat="1"/>
    <row r="157" s="574" customFormat="1"/>
    <row r="158" s="574" customFormat="1"/>
    <row r="159" s="574" customFormat="1"/>
    <row r="160" s="574" customFormat="1"/>
    <row r="161" s="574" customFormat="1"/>
    <row r="162" s="574" customFormat="1"/>
    <row r="163" s="574" customFormat="1"/>
    <row r="164" s="574" customFormat="1"/>
    <row r="165" s="574" customFormat="1"/>
    <row r="166" s="574" customFormat="1"/>
    <row r="167" s="574" customFormat="1"/>
    <row r="168" s="574" customFormat="1"/>
    <row r="169" s="574" customFormat="1"/>
    <row r="170" s="574" customFormat="1"/>
    <row r="171" s="574" customFormat="1"/>
    <row r="172" s="574" customFormat="1"/>
    <row r="173" s="574" customFormat="1"/>
    <row r="174" s="574" customFormat="1"/>
    <row r="175" s="574" customFormat="1"/>
    <row r="176" s="574" customFormat="1"/>
    <row r="177" s="574" customFormat="1"/>
    <row r="178" s="574" customFormat="1"/>
    <row r="179" s="574" customFormat="1"/>
    <row r="180" s="574" customFormat="1"/>
    <row r="181" s="574" customFormat="1"/>
    <row r="182" s="574" customFormat="1"/>
    <row r="183" s="574" customFormat="1"/>
    <row r="184" s="574" customFormat="1"/>
    <row r="185" s="574" customFormat="1"/>
    <row r="186" s="574" customFormat="1"/>
    <row r="187" s="574" customFormat="1"/>
    <row r="188" s="574" customFormat="1"/>
    <row r="189" s="574" customFormat="1"/>
    <row r="190" s="574" customFormat="1"/>
    <row r="191" s="574" customFormat="1"/>
    <row r="192" s="574" customFormat="1"/>
    <row r="193" s="574" customFormat="1"/>
    <row r="194" s="574" customFormat="1"/>
    <row r="195" s="574" customFormat="1"/>
    <row r="196" s="574" customFormat="1"/>
    <row r="197" s="574" customFormat="1"/>
    <row r="198" s="574" customFormat="1"/>
    <row r="199" s="574" customFormat="1"/>
    <row r="200" s="574" customFormat="1"/>
    <row r="201" s="574" customFormat="1"/>
    <row r="202" s="574" customFormat="1"/>
    <row r="203" s="574" customFormat="1"/>
    <row r="204" s="574" customFormat="1"/>
    <row r="205" s="574" customFormat="1"/>
    <row r="206" s="574" customFormat="1"/>
    <row r="207" s="574" customFormat="1"/>
    <row r="208" s="574" customFormat="1"/>
    <row r="209" s="574" customFormat="1"/>
    <row r="210" s="574" customFormat="1"/>
    <row r="211" s="574" customFormat="1"/>
    <row r="212" s="574" customFormat="1"/>
    <row r="213" s="574" customFormat="1"/>
    <row r="214" s="574" customFormat="1"/>
    <row r="215" s="574" customFormat="1"/>
    <row r="216" s="574" customFormat="1"/>
    <row r="217" s="574" customFormat="1"/>
    <row r="218" s="574" customFormat="1"/>
    <row r="219" s="574" customFormat="1"/>
    <row r="220" s="574" customFormat="1"/>
    <row r="221" s="574" customFormat="1"/>
    <row r="222" s="574" customFormat="1"/>
    <row r="223" s="574" customFormat="1"/>
    <row r="224" s="574" customFormat="1"/>
    <row r="225" s="574" customFormat="1"/>
    <row r="226" s="574" customFormat="1"/>
    <row r="227" s="574" customFormat="1"/>
    <row r="228" s="574" customFormat="1"/>
    <row r="229" s="574" customFormat="1"/>
    <row r="230" s="574" customFormat="1"/>
    <row r="231" s="574" customFormat="1"/>
    <row r="232" s="574" customFormat="1"/>
    <row r="233" s="574" customFormat="1"/>
    <row r="234" s="574" customFormat="1"/>
    <row r="235" s="574" customFormat="1"/>
    <row r="236" s="574" customFormat="1"/>
    <row r="237" s="574" customFormat="1"/>
    <row r="238" s="574" customFormat="1"/>
    <row r="239" s="574" customFormat="1"/>
    <row r="240" s="574" customFormat="1"/>
    <row r="241" s="574" customFormat="1"/>
    <row r="242" s="574" customFormat="1"/>
    <row r="243" s="574" customFormat="1"/>
    <row r="244" s="574" customFormat="1"/>
    <row r="245" s="574" customFormat="1"/>
    <row r="246" s="574" customFormat="1"/>
    <row r="247" s="574" customFormat="1"/>
    <row r="248" s="574" customFormat="1"/>
    <row r="249" s="574" customFormat="1"/>
    <row r="250" s="574" customFormat="1"/>
    <row r="251" s="574" customFormat="1"/>
    <row r="252" s="574" customFormat="1"/>
    <row r="253" s="574" customFormat="1"/>
    <row r="254" s="574" customFormat="1"/>
    <row r="255" s="574" customFormat="1"/>
    <row r="256" s="574" customFormat="1"/>
    <row r="257" s="574" customFormat="1"/>
    <row r="258" s="574" customFormat="1"/>
    <row r="259" s="574" customFormat="1"/>
    <row r="260" s="574" customFormat="1"/>
    <row r="261" s="574" customFormat="1"/>
    <row r="262" s="574" customFormat="1"/>
    <row r="263" s="574" customFormat="1"/>
    <row r="264" s="574" customFormat="1"/>
    <row r="265" s="574" customFormat="1"/>
    <row r="266" s="574" customFormat="1"/>
    <row r="267" s="574" customFormat="1"/>
    <row r="268" s="574" customFormat="1"/>
    <row r="269" s="574" customFormat="1"/>
    <row r="270" s="574" customFormat="1"/>
    <row r="271" s="574" customFormat="1"/>
    <row r="272" s="574" customFormat="1"/>
    <row r="273" s="574" customFormat="1"/>
    <row r="274" s="574" customFormat="1"/>
    <row r="275" s="574" customFormat="1"/>
    <row r="276" s="574" customFormat="1"/>
    <row r="277" s="574" customFormat="1"/>
    <row r="278" s="574" customFormat="1"/>
    <row r="279" s="574" customFormat="1"/>
    <row r="280" s="574" customFormat="1"/>
    <row r="281" s="574" customFormat="1"/>
    <row r="282" s="574" customFormat="1"/>
    <row r="283" s="574" customFormat="1"/>
    <row r="284" s="574" customFormat="1"/>
    <row r="285" s="574" customFormat="1"/>
    <row r="286" s="574" customFormat="1"/>
    <row r="287" s="574" customFormat="1"/>
    <row r="288" s="574" customFormat="1"/>
    <row r="289" s="574" customFormat="1"/>
    <row r="290" s="574" customFormat="1"/>
    <row r="291" s="574" customFormat="1"/>
    <row r="292" s="574" customFormat="1"/>
    <row r="293" s="574" customFormat="1"/>
    <row r="294" s="574" customFormat="1"/>
    <row r="295" s="574" customFormat="1"/>
    <row r="296" s="574" customFormat="1"/>
    <row r="297" s="574" customFormat="1"/>
    <row r="298" s="574" customFormat="1"/>
    <row r="299" s="574" customFormat="1"/>
    <row r="300" s="574" customFormat="1"/>
    <row r="301" s="574" customFormat="1"/>
    <row r="302" s="574" customFormat="1"/>
    <row r="303" s="574" customFormat="1"/>
    <row r="304" s="574" customFormat="1"/>
    <row r="305" s="574" customFormat="1"/>
    <row r="306" s="574" customFormat="1"/>
    <row r="307" s="574" customFormat="1"/>
    <row r="308" s="574" customFormat="1"/>
    <row r="309" s="574" customFormat="1"/>
    <row r="310" s="574" customFormat="1"/>
    <row r="311" s="574" customFormat="1"/>
    <row r="312" s="574" customFormat="1"/>
    <row r="313" s="574" customFormat="1"/>
    <row r="314" s="574" customFormat="1"/>
    <row r="315" s="574" customFormat="1"/>
    <row r="316" s="574" customFormat="1"/>
    <row r="317" s="574" customFormat="1"/>
    <row r="318" s="574" customFormat="1"/>
    <row r="319" s="574" customFormat="1"/>
    <row r="320" s="574" customFormat="1"/>
    <row r="321" s="574" customFormat="1"/>
    <row r="322" s="574" customFormat="1"/>
    <row r="323" s="574" customFormat="1"/>
    <row r="324" s="574" customFormat="1"/>
    <row r="325" s="574" customFormat="1"/>
    <row r="326" s="574" customFormat="1"/>
    <row r="327" s="574" customFormat="1"/>
    <row r="328" s="574" customFormat="1"/>
    <row r="329" s="574" customFormat="1"/>
    <row r="330" s="574" customFormat="1"/>
    <row r="331" s="574" customFormat="1"/>
    <row r="332" s="574" customFormat="1"/>
    <row r="333" s="574" customFormat="1"/>
    <row r="334" s="574" customFormat="1"/>
    <row r="335" s="574" customFormat="1"/>
    <row r="336" s="574" customFormat="1"/>
    <row r="337" s="574" customFormat="1"/>
    <row r="338" s="574" customFormat="1"/>
    <row r="339" s="574" customFormat="1"/>
    <row r="340" s="574" customFormat="1"/>
    <row r="341" s="574" customFormat="1"/>
    <row r="342" s="574" customFormat="1"/>
    <row r="343" s="574" customFormat="1"/>
    <row r="344" s="574" customFormat="1"/>
    <row r="345" s="574" customFormat="1"/>
    <row r="346" s="574" customFormat="1"/>
    <row r="347" s="574" customFormat="1"/>
    <row r="348" s="574" customFormat="1"/>
    <row r="349" s="574" customFormat="1"/>
    <row r="350" s="574" customFormat="1"/>
    <row r="351" s="574" customFormat="1"/>
    <row r="352" s="574" customFormat="1"/>
    <row r="353" s="574" customFormat="1"/>
    <row r="354" s="574" customFormat="1"/>
    <row r="355" s="574" customFormat="1"/>
    <row r="356" s="574" customFormat="1"/>
    <row r="357" s="574" customFormat="1"/>
    <row r="358" s="574" customFormat="1"/>
    <row r="359" s="574" customFormat="1"/>
    <row r="360" s="574" customFormat="1"/>
    <row r="361" s="574" customFormat="1"/>
    <row r="362" s="574" customFormat="1"/>
    <row r="363" s="574" customFormat="1"/>
    <row r="364" s="574" customFormat="1"/>
    <row r="365" s="574" customFormat="1"/>
    <row r="366" s="574" customFormat="1"/>
    <row r="367" s="574" customFormat="1"/>
    <row r="368" s="574" customFormat="1"/>
    <row r="369" s="574" customFormat="1"/>
    <row r="370" s="574" customFormat="1"/>
    <row r="371" s="574" customFormat="1"/>
    <row r="372" s="574" customFormat="1"/>
    <row r="373" s="574" customFormat="1"/>
    <row r="374" s="574" customFormat="1"/>
    <row r="375" s="574" customFormat="1"/>
    <row r="376" s="574" customFormat="1"/>
    <row r="377" s="574" customFormat="1"/>
    <row r="378" s="574" customFormat="1"/>
    <row r="379" s="574" customFormat="1"/>
    <row r="380" s="574" customFormat="1"/>
    <row r="381" s="574" customFormat="1"/>
    <row r="382" s="574" customFormat="1"/>
    <row r="383" s="574" customFormat="1"/>
    <row r="384" s="574" customFormat="1"/>
    <row r="385" s="574" customFormat="1"/>
    <row r="386" s="574" customFormat="1"/>
    <row r="387" s="574" customFormat="1"/>
    <row r="388" s="574" customFormat="1"/>
    <row r="389" s="574" customFormat="1"/>
    <row r="390" s="574" customFormat="1"/>
    <row r="391" s="574" customFormat="1"/>
    <row r="392" s="574" customFormat="1"/>
    <row r="393" s="574" customFormat="1"/>
    <row r="394" s="574" customFormat="1"/>
    <row r="395" s="574" customFormat="1"/>
    <row r="396" s="574" customFormat="1"/>
    <row r="397" s="574" customFormat="1"/>
    <row r="398" s="574" customFormat="1"/>
    <row r="399" s="574" customFormat="1"/>
    <row r="400" s="574" customFormat="1"/>
    <row r="401" s="574" customFormat="1"/>
    <row r="402" s="574" customFormat="1"/>
    <row r="403" s="574" customFormat="1"/>
    <row r="404" s="574" customFormat="1"/>
    <row r="405" s="574" customFormat="1"/>
    <row r="406" s="574" customFormat="1"/>
    <row r="407" s="574" customFormat="1"/>
    <row r="408" s="574" customFormat="1"/>
    <row r="409" s="574" customFormat="1"/>
    <row r="410" s="574" customFormat="1"/>
    <row r="411" s="574" customFormat="1"/>
    <row r="412" s="574" customFormat="1"/>
    <row r="413" s="574" customFormat="1"/>
    <row r="414" s="574" customFormat="1"/>
    <row r="415" s="574" customFormat="1"/>
    <row r="416" s="574" customFormat="1"/>
    <row r="417" s="574" customFormat="1"/>
    <row r="418" s="574" customFormat="1"/>
    <row r="419" s="574" customFormat="1"/>
    <row r="420" s="574" customFormat="1"/>
    <row r="421" s="574" customFormat="1"/>
    <row r="422" s="574" customFormat="1"/>
    <row r="423" s="574" customFormat="1"/>
    <row r="424" s="574" customFormat="1"/>
    <row r="425" s="574" customFormat="1"/>
    <row r="426" s="574" customFormat="1"/>
    <row r="427" s="574" customFormat="1"/>
    <row r="428" s="574" customFormat="1"/>
    <row r="429" s="574" customFormat="1"/>
    <row r="430" s="574" customFormat="1"/>
    <row r="431" s="574" customFormat="1"/>
    <row r="432" s="574" customFormat="1"/>
    <row r="433" s="574" customFormat="1"/>
    <row r="434" s="574" customFormat="1"/>
    <row r="435" s="574" customFormat="1"/>
    <row r="436" s="574" customFormat="1"/>
    <row r="437" s="574" customFormat="1"/>
    <row r="438" s="574" customFormat="1"/>
    <row r="439" s="574" customFormat="1"/>
    <row r="440" s="574" customFormat="1"/>
    <row r="441" s="574" customFormat="1"/>
    <row r="442" s="574" customFormat="1"/>
    <row r="443" s="574" customFormat="1"/>
    <row r="444" s="574" customFormat="1"/>
    <row r="445" s="574" customFormat="1"/>
    <row r="446" s="574" customFormat="1"/>
    <row r="447" s="574" customFormat="1"/>
    <row r="448" s="574" customFormat="1"/>
    <row r="449" s="574" customFormat="1"/>
    <row r="450" s="574" customFormat="1"/>
    <row r="451" s="574" customFormat="1"/>
    <row r="452" s="574" customFormat="1"/>
    <row r="453" s="574" customFormat="1"/>
    <row r="454" s="574" customFormat="1"/>
    <row r="455" s="574" customFormat="1"/>
    <row r="456" s="574" customFormat="1"/>
    <row r="457" s="574" customFormat="1"/>
    <row r="458" s="574" customFormat="1"/>
    <row r="459" s="574" customFormat="1"/>
    <row r="460" s="574" customFormat="1"/>
    <row r="461" s="574" customFormat="1"/>
    <row r="462" s="574" customFormat="1"/>
    <row r="463" s="574" customFormat="1"/>
    <row r="464" s="574" customFormat="1"/>
    <row r="465" s="574" customFormat="1"/>
    <row r="466" s="574" customFormat="1"/>
    <row r="467" s="574" customFormat="1"/>
    <row r="468" s="574" customFormat="1"/>
    <row r="469" s="574" customFormat="1"/>
    <row r="470" s="574" customFormat="1"/>
    <row r="471" s="574" customFormat="1"/>
    <row r="472" s="574" customFormat="1"/>
    <row r="473" s="574" customFormat="1"/>
    <row r="474" s="574" customFormat="1"/>
    <row r="475" s="574" customFormat="1"/>
    <row r="476" s="574" customFormat="1"/>
    <row r="477" s="574" customFormat="1"/>
    <row r="478" s="574" customFormat="1"/>
    <row r="479" s="574" customFormat="1"/>
    <row r="480" s="574" customFormat="1"/>
    <row r="481" s="574" customFormat="1"/>
    <row r="482" s="574" customFormat="1"/>
    <row r="483" s="574" customFormat="1"/>
    <row r="484" s="574" customFormat="1"/>
    <row r="485" s="574" customFormat="1"/>
    <row r="486" s="574" customFormat="1"/>
    <row r="487" s="574" customFormat="1"/>
    <row r="488" s="574" customFormat="1"/>
    <row r="489" s="574" customFormat="1"/>
    <row r="490" s="574" customFormat="1"/>
    <row r="491" s="574" customFormat="1"/>
    <row r="492" s="574" customFormat="1"/>
    <row r="493" s="574" customFormat="1"/>
    <row r="494" s="574" customFormat="1"/>
    <row r="495" s="574" customFormat="1"/>
    <row r="496" s="574" customFormat="1"/>
    <row r="497" s="574" customFormat="1"/>
    <row r="498" s="574" customFormat="1"/>
    <row r="499" s="574" customFormat="1"/>
    <row r="500" s="574" customFormat="1"/>
    <row r="501" s="574" customFormat="1"/>
    <row r="502" s="574" customFormat="1"/>
    <row r="503" s="574" customFormat="1"/>
    <row r="504" s="574" customFormat="1"/>
    <row r="505" s="574" customFormat="1"/>
    <row r="506" s="574" customFormat="1"/>
    <row r="507" s="574" customFormat="1"/>
    <row r="508" s="574" customFormat="1"/>
    <row r="509" s="574" customFormat="1"/>
    <row r="510" s="574" customFormat="1"/>
    <row r="511" s="574" customFormat="1"/>
    <row r="512" s="574" customFormat="1"/>
    <row r="513" s="574" customFormat="1"/>
    <row r="514" s="574" customFormat="1"/>
    <row r="515" s="574" customFormat="1"/>
    <row r="516" s="574" customFormat="1"/>
    <row r="517" s="574" customFormat="1"/>
    <row r="518" s="574" customFormat="1"/>
    <row r="519" s="574" customFormat="1"/>
    <row r="520" s="574" customFormat="1"/>
    <row r="521" s="574" customFormat="1"/>
    <row r="522" s="574" customFormat="1"/>
    <row r="523" s="574" customFormat="1"/>
    <row r="524" s="574" customFormat="1"/>
    <row r="525" s="574" customFormat="1"/>
    <row r="526" s="574" customFormat="1"/>
    <row r="527" s="574" customFormat="1"/>
    <row r="528" s="574" customFormat="1"/>
    <row r="529" s="574" customFormat="1"/>
    <row r="530" s="574" customFormat="1"/>
    <row r="531" s="574" customFormat="1"/>
    <row r="532" s="574" customFormat="1"/>
    <row r="533" s="574" customFormat="1"/>
    <row r="534" s="574" customFormat="1"/>
    <row r="535" s="574" customFormat="1"/>
    <row r="536" s="574" customFormat="1"/>
    <row r="537" s="574" customFormat="1"/>
    <row r="538" s="574" customFormat="1"/>
    <row r="539" s="574" customFormat="1"/>
    <row r="540" s="574" customFormat="1"/>
    <row r="541" s="574" customFormat="1"/>
    <row r="542" s="574" customFormat="1"/>
    <row r="543" s="574" customFormat="1"/>
    <row r="544" s="574" customFormat="1"/>
    <row r="545" s="574" customFormat="1"/>
    <row r="546" s="574" customFormat="1"/>
    <row r="547" s="574" customFormat="1"/>
    <row r="548" s="574" customFormat="1"/>
    <row r="549" s="574" customFormat="1"/>
    <row r="550" s="574" customFormat="1"/>
    <row r="551" s="574" customFormat="1"/>
    <row r="552" s="574" customFormat="1"/>
    <row r="553" s="574" customFormat="1"/>
    <row r="554" s="574" customFormat="1"/>
    <row r="555" s="574" customFormat="1"/>
    <row r="556" s="574" customFormat="1"/>
    <row r="557" s="574" customFormat="1"/>
    <row r="558" s="574" customFormat="1"/>
    <row r="559" s="574" customFormat="1"/>
    <row r="560" s="574" customFormat="1"/>
    <row r="561" s="574" customFormat="1"/>
    <row r="562" s="574" customFormat="1"/>
    <row r="563" s="574" customFormat="1"/>
    <row r="564" s="574" customFormat="1"/>
    <row r="565" s="574" customFormat="1"/>
    <row r="566" s="574" customFormat="1"/>
    <row r="567" s="574" customFormat="1"/>
    <row r="568" s="574" customFormat="1"/>
    <row r="569" s="574" customFormat="1"/>
    <row r="570" s="574" customFormat="1"/>
    <row r="571" s="574" customFormat="1"/>
    <row r="572" s="574" customFormat="1"/>
    <row r="573" s="574" customFormat="1"/>
    <row r="574" s="574" customFormat="1"/>
    <row r="575" s="574" customFormat="1"/>
    <row r="576" s="574" customFormat="1"/>
    <row r="577" s="574" customFormat="1"/>
    <row r="578" s="574" customFormat="1"/>
    <row r="579" s="574" customFormat="1"/>
    <row r="580" s="574" customFormat="1"/>
    <row r="581" s="574" customFormat="1"/>
    <row r="582" s="574" customFormat="1"/>
    <row r="583" s="574" customFormat="1"/>
    <row r="584" s="574" customFormat="1"/>
    <row r="585" s="574" customFormat="1"/>
    <row r="586" s="574" customFormat="1"/>
    <row r="587" s="574" customFormat="1"/>
    <row r="588" s="574" customFormat="1"/>
    <row r="589" s="574" customFormat="1"/>
    <row r="590" s="574" customFormat="1"/>
    <row r="591" s="574" customFormat="1"/>
    <row r="592" s="574" customFormat="1"/>
    <row r="593" s="574" customFormat="1"/>
    <row r="594" s="574" customFormat="1"/>
    <row r="595" s="574" customFormat="1"/>
    <row r="596" s="574" customFormat="1"/>
    <row r="597" s="574" customFormat="1"/>
    <row r="598" s="574" customFormat="1"/>
    <row r="599" s="574" customFormat="1"/>
    <row r="600" s="574" customFormat="1"/>
    <row r="601" s="574" customFormat="1"/>
    <row r="602" s="574" customFormat="1"/>
    <row r="603" s="574" customFormat="1"/>
    <row r="604" s="574" customFormat="1"/>
    <row r="605" s="574" customFormat="1"/>
    <row r="606" s="574" customFormat="1"/>
    <row r="607" s="574" customFormat="1"/>
    <row r="608" s="574" customFormat="1"/>
    <row r="609" s="574" customFormat="1"/>
    <row r="610" s="574" customFormat="1"/>
    <row r="611" s="574" customFormat="1"/>
    <row r="612" s="574" customFormat="1"/>
    <row r="613" s="574" customFormat="1"/>
    <row r="614" s="574" customFormat="1"/>
    <row r="615" s="574" customFormat="1"/>
    <row r="616" s="574" customFormat="1"/>
    <row r="617" s="574" customFormat="1"/>
    <row r="618" s="574" customFormat="1"/>
    <row r="619" s="574" customFormat="1"/>
    <row r="620" s="574" customFormat="1"/>
    <row r="621" s="574" customFormat="1"/>
    <row r="622" s="574" customFormat="1"/>
    <row r="623" s="574" customFormat="1"/>
    <row r="624" s="574" customFormat="1"/>
    <row r="625" s="574" customFormat="1"/>
    <row r="626" s="574" customFormat="1"/>
    <row r="627" s="574" customFormat="1"/>
    <row r="628" s="574" customFormat="1"/>
    <row r="629" s="574" customFormat="1"/>
    <row r="630" s="574" customFormat="1"/>
    <row r="631" s="574" customFormat="1"/>
    <row r="632" s="574" customFormat="1"/>
    <row r="633" s="574" customFormat="1"/>
    <row r="634" s="574" customFormat="1"/>
    <row r="635" s="574" customFormat="1"/>
    <row r="636" s="574" customFormat="1"/>
    <row r="637" s="574" customFormat="1"/>
    <row r="638" s="574" customFormat="1"/>
    <row r="639" s="574" customFormat="1"/>
    <row r="640" s="574" customFormat="1"/>
    <row r="641" s="574" customFormat="1"/>
    <row r="642" s="574" customFormat="1"/>
    <row r="643" s="574" customFormat="1"/>
    <row r="644" s="574" customFormat="1"/>
    <row r="645" s="574" customFormat="1"/>
    <row r="646" s="574" customFormat="1"/>
    <row r="647" s="574" customFormat="1"/>
    <row r="648" s="574" customFormat="1"/>
    <row r="649" s="574" customFormat="1"/>
    <row r="650" s="574" customFormat="1"/>
    <row r="651" s="574" customFormat="1"/>
    <row r="652" s="574" customFormat="1"/>
    <row r="653" s="574" customFormat="1"/>
    <row r="654" s="574" customFormat="1"/>
    <row r="655" s="574" customFormat="1"/>
    <row r="656" s="574" customFormat="1"/>
    <row r="657" s="574" customFormat="1"/>
    <row r="658" s="574" customFormat="1"/>
    <row r="659" s="574" customFormat="1"/>
    <row r="660" s="574" customFormat="1"/>
    <row r="661" s="574" customFormat="1"/>
    <row r="662" s="574" customFormat="1"/>
    <row r="663" s="574" customFormat="1"/>
    <row r="664" s="574" customFormat="1"/>
    <row r="665" s="574" customFormat="1"/>
    <row r="666" s="574" customFormat="1"/>
    <row r="667" s="574" customFormat="1"/>
    <row r="668" s="574" customFormat="1"/>
    <row r="669" s="574" customFormat="1"/>
    <row r="670" s="574" customFormat="1"/>
    <row r="671" s="574" customFormat="1"/>
    <row r="672" s="574" customFormat="1"/>
    <row r="673" s="574" customFormat="1"/>
    <row r="674" s="574" customFormat="1"/>
    <row r="675" s="574" customFormat="1"/>
    <row r="676" s="574" customFormat="1"/>
    <row r="677" s="574" customFormat="1"/>
    <row r="678" s="574" customFormat="1"/>
    <row r="679" s="574" customFormat="1"/>
    <row r="680" s="574" customFormat="1"/>
    <row r="681" s="574" customFormat="1"/>
    <row r="682" s="574" customFormat="1"/>
    <row r="683" s="574" customFormat="1"/>
    <row r="684" s="574" customFormat="1"/>
    <row r="685" s="574" customFormat="1"/>
    <row r="686" s="574" customFormat="1"/>
    <row r="687" s="574" customFormat="1"/>
    <row r="688" s="574" customFormat="1"/>
    <row r="689" s="574" customFormat="1"/>
    <row r="690" s="574" customFormat="1"/>
    <row r="691" s="574" customFormat="1"/>
    <row r="692" s="574" customFormat="1"/>
    <row r="693" s="574" customFormat="1"/>
    <row r="694" s="574" customFormat="1"/>
    <row r="695" s="574" customFormat="1"/>
    <row r="696" s="574" customFormat="1"/>
    <row r="697" s="574" customFormat="1"/>
    <row r="698" s="574" customFormat="1"/>
    <row r="699" s="574" customFormat="1"/>
    <row r="700" s="574" customFormat="1"/>
    <row r="701" s="574" customFormat="1"/>
    <row r="702" s="574" customFormat="1"/>
    <row r="703" s="574" customFormat="1"/>
    <row r="704" s="574" customFormat="1"/>
    <row r="705" s="574" customFormat="1"/>
    <row r="706" s="574" customFormat="1"/>
    <row r="707" s="574" customFormat="1"/>
    <row r="708" s="574" customFormat="1"/>
    <row r="709" s="574" customFormat="1"/>
    <row r="710" s="574" customFormat="1"/>
    <row r="711" s="574" customFormat="1"/>
    <row r="712" s="574" customFormat="1"/>
    <row r="713" s="574" customFormat="1"/>
    <row r="714" s="574" customFormat="1"/>
    <row r="715" s="574" customFormat="1"/>
    <row r="716" s="574" customFormat="1"/>
    <row r="717" s="574" customFormat="1"/>
    <row r="718" s="574" customFormat="1"/>
    <row r="719" s="574" customFormat="1"/>
    <row r="720" s="574" customFormat="1"/>
    <row r="721" s="574" customFormat="1"/>
    <row r="722" s="574" customFormat="1"/>
    <row r="723" s="574" customFormat="1"/>
    <row r="724" s="574" customFormat="1"/>
    <row r="725" s="574" customFormat="1"/>
    <row r="726" s="574" customFormat="1"/>
    <row r="727" s="574" customFormat="1"/>
    <row r="728" s="574" customFormat="1"/>
    <row r="729" s="574" customFormat="1"/>
    <row r="730" s="574" customFormat="1"/>
    <row r="731" s="574" customFormat="1"/>
    <row r="732" s="574" customFormat="1"/>
    <row r="733" s="574" customFormat="1"/>
    <row r="734" s="574" customFormat="1"/>
    <row r="735" s="574" customFormat="1"/>
    <row r="736" s="574" customFormat="1"/>
    <row r="737" s="574" customFormat="1"/>
    <row r="738" s="574" customFormat="1"/>
    <row r="739" s="574" customFormat="1"/>
    <row r="740" s="574" customFormat="1"/>
    <row r="741" s="574" customFormat="1"/>
    <row r="742" s="574" customFormat="1"/>
    <row r="743" s="574" customFormat="1"/>
    <row r="744" s="574" customFormat="1"/>
    <row r="745" s="574" customFormat="1"/>
    <row r="746" s="574" customFormat="1"/>
    <row r="747" s="574" customFormat="1"/>
    <row r="748" s="574" customFormat="1"/>
    <row r="749" s="574" customFormat="1"/>
    <row r="750" s="574" customFormat="1"/>
    <row r="751" s="574" customFormat="1"/>
    <row r="752" s="574" customFormat="1"/>
    <row r="753" s="574" customFormat="1"/>
    <row r="754" s="574" customFormat="1"/>
    <row r="755" s="574" customFormat="1"/>
    <row r="756" s="574" customFormat="1"/>
    <row r="757" s="574" customFormat="1"/>
    <row r="758" s="574" customFormat="1"/>
    <row r="759" s="574" customFormat="1"/>
    <row r="760" s="574" customFormat="1"/>
    <row r="761" s="574" customFormat="1"/>
    <row r="762" s="574" customFormat="1"/>
    <row r="763" s="574" customFormat="1"/>
    <row r="764" s="574" customFormat="1"/>
    <row r="765" s="574" customFormat="1"/>
    <row r="766" s="574" customFormat="1"/>
    <row r="767" s="574" customFormat="1"/>
    <row r="768" s="574" customFormat="1"/>
    <row r="769" s="574" customFormat="1"/>
    <row r="770" s="574" customFormat="1"/>
    <row r="771" s="574" customFormat="1"/>
    <row r="772" s="574" customFormat="1"/>
    <row r="773" s="574" customFormat="1"/>
    <row r="774" s="574" customFormat="1"/>
    <row r="775" s="574" customFormat="1"/>
    <row r="776" s="574" customFormat="1"/>
    <row r="777" s="574" customFormat="1"/>
    <row r="778" s="574" customFormat="1"/>
    <row r="779" s="574" customFormat="1"/>
    <row r="780" s="574" customFormat="1"/>
    <row r="781" s="574" customFormat="1"/>
    <row r="782" s="574" customFormat="1"/>
    <row r="783" s="574" customFormat="1"/>
    <row r="784" s="574" customFormat="1"/>
    <row r="785" s="574" customFormat="1"/>
    <row r="786" s="574" customFormat="1"/>
    <row r="787" s="574" customFormat="1"/>
    <row r="788" s="574" customFormat="1"/>
    <row r="789" s="574" customFormat="1"/>
    <row r="790" s="574" customFormat="1"/>
    <row r="791" s="574" customFormat="1"/>
    <row r="792" s="574" customFormat="1"/>
    <row r="793" s="574" customFormat="1"/>
    <row r="794" s="574" customFormat="1"/>
    <row r="795" s="574" customFormat="1"/>
    <row r="796" s="574" customFormat="1"/>
    <row r="797" s="574" customFormat="1"/>
    <row r="798" s="574" customFormat="1"/>
    <row r="799" s="574" customFormat="1"/>
    <row r="800" s="574" customFormat="1"/>
    <row r="801" s="574" customFormat="1"/>
    <row r="802" s="574" customFormat="1"/>
    <row r="803" s="574" customFormat="1"/>
    <row r="804" s="574" customFormat="1"/>
    <row r="805" s="574" customFormat="1"/>
    <row r="806" s="574" customFormat="1"/>
    <row r="807" s="574" customFormat="1"/>
    <row r="808" s="574" customFormat="1"/>
    <row r="809" s="574" customFormat="1"/>
    <row r="810" s="574" customFormat="1"/>
    <row r="811" s="574" customFormat="1"/>
    <row r="812" s="574" customFormat="1"/>
    <row r="813" s="574" customFormat="1"/>
    <row r="814" s="574" customFormat="1"/>
    <row r="815" s="574" customFormat="1"/>
    <row r="816" s="574" customFormat="1"/>
    <row r="817" s="574" customFormat="1"/>
    <row r="818" s="574" customFormat="1"/>
    <row r="819" s="574" customFormat="1"/>
    <row r="820" s="574" customFormat="1"/>
    <row r="821" s="574" customFormat="1"/>
    <row r="822" s="574" customFormat="1"/>
    <row r="823" s="574" customFormat="1"/>
    <row r="824" s="574" customFormat="1"/>
    <row r="825" s="574" customFormat="1"/>
    <row r="826" s="574" customFormat="1"/>
    <row r="827" s="574" customFormat="1"/>
    <row r="828" s="574" customFormat="1"/>
    <row r="829" s="574" customFormat="1"/>
    <row r="830" s="574" customFormat="1"/>
    <row r="831" s="574" customFormat="1"/>
    <row r="832" s="574" customFormat="1"/>
    <row r="833" s="574" customFormat="1"/>
    <row r="834" s="574" customFormat="1"/>
    <row r="835" s="574" customFormat="1"/>
    <row r="836" s="574" customFormat="1"/>
    <row r="837" s="574" customFormat="1"/>
    <row r="838" s="574" customFormat="1"/>
    <row r="839" s="574" customFormat="1"/>
    <row r="840" s="574" customFormat="1"/>
    <row r="841" s="574" customFormat="1"/>
    <row r="842" s="574" customFormat="1"/>
    <row r="843" s="574" customFormat="1"/>
    <row r="844" s="574" customFormat="1"/>
    <row r="845" s="574" customFormat="1"/>
    <row r="846" s="574" customFormat="1"/>
    <row r="847" s="574" customFormat="1"/>
    <row r="848" s="574" customFormat="1"/>
    <row r="849" s="574" customFormat="1"/>
    <row r="850" s="574" customFormat="1"/>
    <row r="851" s="574" customFormat="1"/>
    <row r="852" s="574" customFormat="1"/>
    <row r="853" s="574" customFormat="1"/>
    <row r="854" s="574" customFormat="1"/>
    <row r="855" s="574" customFormat="1"/>
    <row r="856" s="574" customFormat="1"/>
    <row r="857" s="574" customFormat="1"/>
    <row r="858" s="574" customFormat="1"/>
    <row r="859" s="574" customFormat="1"/>
    <row r="860" s="574" customFormat="1"/>
    <row r="861" s="574" customFormat="1"/>
    <row r="862" s="574" customFormat="1"/>
    <row r="863" s="574" customFormat="1"/>
    <row r="864" s="574" customFormat="1"/>
    <row r="865" s="574" customFormat="1"/>
    <row r="866" s="574" customFormat="1"/>
    <row r="867" s="574" customFormat="1"/>
    <row r="868" s="574" customFormat="1"/>
    <row r="869" s="574" customFormat="1"/>
    <row r="870" s="574" customFormat="1"/>
    <row r="871" s="574" customFormat="1"/>
    <row r="872" s="574" customFormat="1"/>
    <row r="873" s="574" customFormat="1"/>
    <row r="874" s="574" customFormat="1"/>
    <row r="875" s="574" customFormat="1"/>
    <row r="876" s="574" customFormat="1"/>
    <row r="877" s="574" customFormat="1"/>
    <row r="878" s="574" customFormat="1"/>
    <row r="879" s="574" customFormat="1"/>
    <row r="880" s="574" customFormat="1"/>
    <row r="881" s="574" customFormat="1"/>
    <row r="882" s="574" customFormat="1"/>
    <row r="883" s="574" customFormat="1"/>
    <row r="884" s="574" customFormat="1"/>
    <row r="885" s="574" customFormat="1"/>
    <row r="886" s="574" customFormat="1"/>
    <row r="887" s="574" customFormat="1"/>
    <row r="888" s="574" customFormat="1"/>
    <row r="889" s="574" customFormat="1"/>
    <row r="890" s="574" customFormat="1"/>
    <row r="891" s="574" customFormat="1"/>
    <row r="892" s="574" customFormat="1"/>
    <row r="893" s="574" customFormat="1"/>
    <row r="894" s="574" customFormat="1"/>
    <row r="895" s="574" customFormat="1"/>
    <row r="896" s="574" customFormat="1"/>
    <row r="897" s="574" customFormat="1"/>
    <row r="898" s="574" customFormat="1"/>
    <row r="899" s="574" customFormat="1"/>
    <row r="900" s="574" customFormat="1"/>
    <row r="901" s="574" customFormat="1"/>
    <row r="902" s="574" customFormat="1"/>
    <row r="903" s="574" customFormat="1"/>
    <row r="904" s="574" customFormat="1"/>
    <row r="905" s="574" customFormat="1"/>
    <row r="906" s="574" customFormat="1"/>
    <row r="907" s="574" customFormat="1"/>
    <row r="908" s="574" customFormat="1"/>
    <row r="909" s="574" customFormat="1"/>
    <row r="910" s="574" customFormat="1"/>
    <row r="911" s="574" customFormat="1"/>
    <row r="912" s="574" customFormat="1"/>
    <row r="913" s="574" customFormat="1"/>
    <row r="914" s="574" customFormat="1"/>
    <row r="915" s="574" customFormat="1"/>
    <row r="916" s="574" customFormat="1"/>
    <row r="917" s="574" customFormat="1"/>
    <row r="918" s="574" customFormat="1"/>
    <row r="919" s="574" customFormat="1"/>
    <row r="920" s="574" customFormat="1"/>
    <row r="921" s="574" customFormat="1"/>
    <row r="922" s="574" customFormat="1"/>
    <row r="923" s="574" customFormat="1"/>
    <row r="924" s="574" customFormat="1"/>
    <row r="925" s="574" customFormat="1"/>
    <row r="926" s="574" customFormat="1"/>
    <row r="927" s="574" customFormat="1"/>
    <row r="928" s="574" customFormat="1"/>
    <row r="929" s="574" customFormat="1"/>
    <row r="930" s="574" customFormat="1"/>
    <row r="931" s="574" customFormat="1"/>
    <row r="932" s="574" customFormat="1"/>
    <row r="933" s="574" customFormat="1"/>
    <row r="934" s="574" customFormat="1"/>
    <row r="935" s="574" customFormat="1"/>
    <row r="936" s="574" customFormat="1"/>
    <row r="937" s="574" customFormat="1"/>
    <row r="938" s="574" customFormat="1"/>
    <row r="939" s="574" customFormat="1"/>
    <row r="940" s="574" customFormat="1"/>
    <row r="941" s="574" customFormat="1"/>
    <row r="942" s="574" customFormat="1"/>
    <row r="943" s="574" customFormat="1"/>
    <row r="944" s="574" customFormat="1"/>
    <row r="945" s="574" customFormat="1"/>
    <row r="946" s="574" customFormat="1"/>
    <row r="947" s="574" customFormat="1"/>
    <row r="948" s="574" customFormat="1"/>
    <row r="949" s="574" customFormat="1"/>
    <row r="950" s="574" customFormat="1"/>
    <row r="951" s="574" customFormat="1"/>
    <row r="952" s="574" customFormat="1"/>
    <row r="953" s="574" customFormat="1"/>
    <row r="954" s="574" customFormat="1"/>
    <row r="955" s="574" customFormat="1"/>
    <row r="956" s="574" customFormat="1"/>
    <row r="957" s="574" customFormat="1"/>
    <row r="958" s="574" customFormat="1"/>
    <row r="959" s="574" customFormat="1"/>
    <row r="960" s="574" customFormat="1"/>
    <row r="961" s="574" customFormat="1"/>
    <row r="962" s="574" customFormat="1"/>
    <row r="963" s="574" customFormat="1"/>
    <row r="964" s="574" customFormat="1"/>
    <row r="965" s="574" customFormat="1"/>
    <row r="966" s="574" customFormat="1"/>
    <row r="967" s="574" customFormat="1"/>
    <row r="968" s="574" customFormat="1"/>
    <row r="969" s="574" customFormat="1"/>
    <row r="970" s="574" customFormat="1"/>
    <row r="971" s="574" customFormat="1"/>
    <row r="972" s="574" customFormat="1"/>
    <row r="973" s="574" customFormat="1"/>
    <row r="974" s="574" customFormat="1"/>
    <row r="975" s="574" customFormat="1"/>
    <row r="976" s="574" customFormat="1"/>
    <row r="977" s="574" customFormat="1"/>
    <row r="978" s="574" customFormat="1"/>
    <row r="979" s="574" customFormat="1"/>
    <row r="980" s="574" customFormat="1"/>
    <row r="981" s="574" customFormat="1"/>
    <row r="982" s="574" customFormat="1"/>
    <row r="983" s="574" customFormat="1"/>
    <row r="984" s="574" customFormat="1"/>
    <row r="985" s="574" customFormat="1"/>
    <row r="986" s="574" customFormat="1"/>
    <row r="987" s="574" customFormat="1"/>
    <row r="988" s="574" customFormat="1"/>
    <row r="989" s="574" customFormat="1"/>
    <row r="990" s="574" customFormat="1"/>
    <row r="991" s="574" customFormat="1"/>
    <row r="992" s="574" customFormat="1"/>
    <row r="993" s="574" customFormat="1"/>
    <row r="994" s="574" customFormat="1"/>
    <row r="995" s="574" customFormat="1"/>
    <row r="996" s="574" customFormat="1"/>
    <row r="997" s="574" customFormat="1"/>
    <row r="998" s="574" customFormat="1"/>
    <row r="999" s="574" customFormat="1"/>
    <row r="1000" s="574" customFormat="1"/>
    <row r="1001" s="574" customFormat="1"/>
    <row r="1002" s="574" customFormat="1"/>
    <row r="1003" s="574" customFormat="1"/>
    <row r="1004" s="574" customFormat="1"/>
    <row r="1005" s="574" customFormat="1"/>
    <row r="1006" s="574" customFormat="1"/>
    <row r="1007" s="574" customFormat="1"/>
    <row r="1008" s="574" customFormat="1"/>
    <row r="1009" s="574" customFormat="1"/>
    <row r="1010" s="574" customFormat="1"/>
    <row r="1011" s="574" customFormat="1"/>
    <row r="1012" s="574" customFormat="1"/>
    <row r="1013" s="574" customFormat="1"/>
    <row r="1014" s="574" customFormat="1"/>
    <row r="1015" s="574" customFormat="1"/>
    <row r="1016" s="574" customFormat="1"/>
    <row r="1017" s="574" customFormat="1"/>
    <row r="1018" s="574" customFormat="1"/>
    <row r="1019" s="574" customFormat="1"/>
    <row r="1020" s="574" customFormat="1"/>
    <row r="1021" s="574" customFormat="1"/>
    <row r="1022" s="574" customFormat="1"/>
    <row r="1023" s="574" customFormat="1"/>
    <row r="1024" s="574" customFormat="1"/>
    <row r="1025" s="574" customFormat="1"/>
    <row r="1026" s="574" customFormat="1"/>
    <row r="1027" s="574" customFormat="1"/>
    <row r="1028" s="574" customFormat="1"/>
    <row r="1029" s="574" customFormat="1"/>
    <row r="1030" s="574" customFormat="1"/>
    <row r="1031" s="574" customFormat="1"/>
    <row r="1032" s="574" customFormat="1"/>
    <row r="1033" s="574" customFormat="1"/>
    <row r="1034" s="574" customFormat="1"/>
    <row r="1035" s="574" customFormat="1"/>
    <row r="1036" s="574" customFormat="1"/>
    <row r="1037" s="574" customFormat="1"/>
    <row r="1038" s="574" customFormat="1"/>
    <row r="1039" s="574" customFormat="1"/>
    <row r="1040" s="574" customFormat="1"/>
    <row r="1041" s="574" customFormat="1"/>
    <row r="1042" s="574" customFormat="1"/>
    <row r="1043" s="574" customFormat="1"/>
    <row r="1044" s="574" customFormat="1"/>
    <row r="1045" s="574" customFormat="1"/>
    <row r="1046" s="574" customFormat="1"/>
    <row r="1047" s="574" customFormat="1"/>
    <row r="1048" s="574" customFormat="1"/>
    <row r="1049" s="574" customFormat="1"/>
    <row r="1050" s="574" customFormat="1"/>
    <row r="1051" s="574" customFormat="1"/>
    <row r="1052" s="574" customFormat="1"/>
    <row r="1053" s="574" customFormat="1"/>
    <row r="1054" s="574" customFormat="1"/>
    <row r="1055" s="574" customFormat="1"/>
    <row r="1056" s="574" customFormat="1"/>
    <row r="1057" s="574" customFormat="1"/>
    <row r="1058" s="574" customFormat="1"/>
    <row r="1059" s="574" customFormat="1"/>
    <row r="1060" s="574" customFormat="1"/>
    <row r="1061" s="574" customFormat="1"/>
    <row r="1062" s="574" customFormat="1"/>
    <row r="1063" s="574" customFormat="1"/>
    <row r="1064" s="574" customFormat="1"/>
    <row r="1065" s="574" customFormat="1"/>
    <row r="1066" s="574" customFormat="1"/>
    <row r="1067" s="574" customFormat="1"/>
    <row r="1068" s="574" customFormat="1"/>
    <row r="1069" s="574" customFormat="1"/>
    <row r="1070" s="574" customFormat="1"/>
    <row r="1071" s="574" customFormat="1"/>
    <row r="1072" s="574" customFormat="1"/>
    <row r="1073" s="574" customFormat="1"/>
    <row r="1074" s="574" customFormat="1"/>
    <row r="1075" s="574" customFormat="1"/>
    <row r="1076" s="574" customFormat="1"/>
    <row r="1077" s="574" customFormat="1"/>
    <row r="1078" s="574" customFormat="1"/>
    <row r="1079" s="574" customFormat="1"/>
    <row r="1080" s="574" customFormat="1"/>
    <row r="1081" s="574" customFormat="1"/>
    <row r="1082" s="574" customFormat="1"/>
    <row r="1083" s="574" customFormat="1"/>
    <row r="1084" s="574" customFormat="1"/>
    <row r="1085" s="574" customFormat="1"/>
    <row r="1086" s="574" customFormat="1"/>
    <row r="1087" s="574" customFormat="1"/>
    <row r="1088" s="574" customFormat="1"/>
    <row r="1089" s="574" customFormat="1"/>
    <row r="1090" s="574" customFormat="1"/>
    <row r="1091" s="574" customFormat="1"/>
    <row r="1092" s="574" customFormat="1"/>
    <row r="1093" s="574" customFormat="1"/>
    <row r="1094" s="574" customFormat="1"/>
    <row r="1095" s="574" customFormat="1"/>
    <row r="1096" s="574" customFormat="1"/>
    <row r="1097" s="574" customFormat="1"/>
    <row r="1098" s="574" customFormat="1"/>
    <row r="1099" s="574" customFormat="1"/>
    <row r="1100" s="574" customFormat="1"/>
    <row r="1101" s="574" customFormat="1"/>
    <row r="1102" s="574" customFormat="1"/>
    <row r="1103" s="574" customFormat="1"/>
    <row r="1104" s="574" customFormat="1"/>
    <row r="1105" s="574" customFormat="1"/>
    <row r="1106" s="574" customFormat="1"/>
    <row r="1107" s="574" customFormat="1"/>
    <row r="1108" s="574" customFormat="1"/>
    <row r="1109" s="574" customFormat="1"/>
    <row r="1110" s="574" customFormat="1"/>
    <row r="1111" s="574" customFormat="1"/>
    <row r="1112" s="574" customFormat="1"/>
    <row r="1113" s="574" customFormat="1"/>
    <row r="1114" s="574" customFormat="1"/>
    <row r="1115" s="574" customFormat="1"/>
    <row r="1116" s="574" customFormat="1"/>
    <row r="1117" s="574" customFormat="1"/>
    <row r="1118" s="574" customFormat="1"/>
    <row r="1119" s="574" customFormat="1"/>
    <row r="1120" s="574" customFormat="1"/>
    <row r="1121" s="574" customFormat="1"/>
    <row r="1122" s="574" customFormat="1"/>
    <row r="1123" s="574" customFormat="1"/>
    <row r="1124" s="574" customFormat="1"/>
    <row r="1125" s="574" customFormat="1"/>
    <row r="1126" s="574" customFormat="1"/>
    <row r="1127" s="574" customFormat="1"/>
    <row r="1128" s="574" customFormat="1"/>
    <row r="1129" s="574" customFormat="1"/>
    <row r="1130" s="574" customFormat="1"/>
    <row r="1131" s="574" customFormat="1"/>
    <row r="1132" s="574" customFormat="1"/>
    <row r="1133" s="574" customFormat="1"/>
    <row r="1134" s="574" customFormat="1"/>
    <row r="1135" s="574" customFormat="1"/>
    <row r="1136" s="574" customFormat="1"/>
    <row r="1137" s="574" customFormat="1"/>
    <row r="1138" s="574" customFormat="1"/>
    <row r="1139" s="574" customFormat="1"/>
    <row r="1140" s="574" customFormat="1"/>
    <row r="1141" s="574" customFormat="1"/>
    <row r="1142" s="574" customFormat="1"/>
    <row r="1143" s="574" customFormat="1"/>
    <row r="1144" s="574" customFormat="1"/>
    <row r="1145" s="574" customFormat="1"/>
    <row r="1146" s="574" customFormat="1"/>
    <row r="1147" s="574" customFormat="1"/>
    <row r="1148" s="574" customFormat="1"/>
    <row r="1149" s="574" customFormat="1"/>
    <row r="1150" s="574" customFormat="1"/>
    <row r="1151" s="574" customFormat="1"/>
    <row r="1152" s="574" customFormat="1"/>
    <row r="1153" s="574" customFormat="1"/>
    <row r="1154" s="574" customFormat="1"/>
    <row r="1155" s="574" customFormat="1"/>
    <row r="1156" s="574" customFormat="1"/>
    <row r="1157" s="574" customFormat="1"/>
    <row r="1158" s="574" customFormat="1"/>
    <row r="1159" s="574" customFormat="1"/>
    <row r="1160" s="574" customFormat="1"/>
    <row r="1161" s="574" customFormat="1"/>
    <row r="1162" s="574" customFormat="1"/>
    <row r="1163" s="574" customFormat="1"/>
    <row r="1164" s="574" customFormat="1"/>
    <row r="1165" s="574" customFormat="1"/>
    <row r="1166" s="574" customFormat="1"/>
    <row r="1167" s="574" customFormat="1"/>
    <row r="1168" s="574" customFormat="1"/>
    <row r="1169" s="574" customFormat="1"/>
    <row r="1170" s="574" customFormat="1"/>
    <row r="1171" s="574" customFormat="1"/>
    <row r="1172" s="574" customFormat="1"/>
    <row r="1173" s="574" customFormat="1"/>
    <row r="1174" s="574" customFormat="1"/>
    <row r="1175" s="574" customFormat="1"/>
    <row r="1176" s="574" customFormat="1"/>
    <row r="1177" s="574" customFormat="1"/>
    <row r="1178" s="574" customFormat="1"/>
    <row r="1179" s="574" customFormat="1"/>
    <row r="1180" s="574" customFormat="1"/>
    <row r="1181" s="574" customFormat="1"/>
    <row r="1182" s="574" customFormat="1"/>
    <row r="1183" s="574" customFormat="1"/>
    <row r="1184" s="574" customFormat="1"/>
    <row r="1185" s="574" customFormat="1"/>
    <row r="1186" s="574" customFormat="1"/>
    <row r="1187" s="574" customFormat="1"/>
    <row r="1188" s="574" customFormat="1"/>
    <row r="1189" s="574" customFormat="1"/>
    <row r="1190" s="574" customFormat="1"/>
    <row r="1191" s="574" customFormat="1"/>
    <row r="1192" s="574" customFormat="1"/>
    <row r="1193" s="574" customFormat="1"/>
    <row r="1194" s="574" customFormat="1"/>
    <row r="1195" s="574" customFormat="1"/>
    <row r="1196" s="574" customFormat="1"/>
    <row r="1197" s="574" customFormat="1"/>
    <row r="1198" s="574" customFormat="1"/>
    <row r="1199" s="574" customFormat="1"/>
    <row r="1200" s="574" customFormat="1"/>
    <row r="1201" s="574" customFormat="1"/>
    <row r="1202" s="574" customFormat="1"/>
    <row r="1203" s="574" customFormat="1"/>
    <row r="1204" s="574" customFormat="1"/>
    <row r="1205" s="574" customFormat="1"/>
    <row r="1206" s="574" customFormat="1"/>
    <row r="1207" s="574" customFormat="1"/>
    <row r="1208" s="574" customFormat="1"/>
    <row r="1209" s="574" customFormat="1"/>
    <row r="1210" s="574" customFormat="1"/>
    <row r="1211" s="574" customFormat="1"/>
    <row r="1212" s="574" customFormat="1"/>
    <row r="1213" s="574" customFormat="1"/>
    <row r="1214" s="574" customFormat="1"/>
    <row r="1215" s="574" customFormat="1"/>
    <row r="1216" s="574" customFormat="1"/>
    <row r="1217" s="574" customFormat="1"/>
    <row r="1218" s="574" customFormat="1"/>
    <row r="1219" s="574" customFormat="1"/>
    <row r="1220" s="574" customFormat="1"/>
    <row r="1221" s="574" customFormat="1"/>
    <row r="1222" s="574" customFormat="1"/>
    <row r="1223" s="574" customFormat="1"/>
    <row r="1224" s="574" customFormat="1"/>
    <row r="1225" s="574" customFormat="1"/>
    <row r="1226" s="574" customFormat="1"/>
    <row r="1227" s="574" customFormat="1"/>
    <row r="1228" s="574" customFormat="1"/>
    <row r="1229" s="574" customFormat="1"/>
    <row r="1230" s="574" customFormat="1"/>
    <row r="1231" s="574" customFormat="1"/>
    <row r="1232" s="574" customFormat="1"/>
    <row r="1233" s="574" customFormat="1"/>
    <row r="1234" s="574" customFormat="1"/>
    <row r="1235" s="574" customFormat="1"/>
    <row r="1236" s="574" customFormat="1"/>
    <row r="1237" s="574" customFormat="1"/>
    <row r="1238" s="574" customFormat="1"/>
    <row r="1239" s="574" customFormat="1"/>
    <row r="1240" s="574" customFormat="1"/>
    <row r="1241" s="574" customFormat="1"/>
    <row r="1242" s="574" customFormat="1"/>
    <row r="1243" s="574" customFormat="1"/>
    <row r="1244" s="574" customFormat="1"/>
    <row r="1245" s="574" customFormat="1"/>
    <row r="1246" s="574" customFormat="1"/>
    <row r="1247" s="574" customFormat="1"/>
    <row r="1248" s="574" customFormat="1"/>
    <row r="1249" s="574" customFormat="1"/>
    <row r="1250" s="574" customFormat="1"/>
    <row r="1251" s="574" customFormat="1"/>
    <row r="1252" s="574" customFormat="1"/>
    <row r="1253" s="574" customFormat="1"/>
    <row r="1254" s="574" customFormat="1"/>
    <row r="1255" s="574" customFormat="1"/>
    <row r="1256" s="574" customFormat="1"/>
    <row r="1257" s="574" customFormat="1"/>
    <row r="1258" s="574" customFormat="1"/>
    <row r="1259" s="574" customFormat="1"/>
    <row r="1260" s="574" customFormat="1"/>
    <row r="1261" s="574" customFormat="1"/>
    <row r="1262" s="574" customFormat="1"/>
    <row r="1263" s="574" customFormat="1"/>
    <row r="1264" s="574" customFormat="1"/>
    <row r="1265" s="574" customFormat="1"/>
    <row r="1266" s="574" customFormat="1"/>
    <row r="1267" s="574" customFormat="1"/>
    <row r="1268" s="574" customFormat="1"/>
    <row r="1269" s="574" customFormat="1"/>
    <row r="1270" s="574" customFormat="1"/>
    <row r="1271" s="574" customFormat="1"/>
    <row r="1272" s="574" customFormat="1"/>
    <row r="1273" s="574" customFormat="1"/>
    <row r="1274" s="574" customFormat="1"/>
    <row r="1275" s="574" customFormat="1"/>
    <row r="1276" s="574" customFormat="1"/>
    <row r="1277" s="574" customFormat="1"/>
    <row r="1278" s="574" customFormat="1"/>
    <row r="1279" s="574" customFormat="1"/>
    <row r="1280" s="574" customFormat="1"/>
    <row r="1281" s="574" customFormat="1"/>
    <row r="1282" s="574" customFormat="1"/>
    <row r="1283" s="574" customFormat="1"/>
    <row r="1284" s="574" customFormat="1"/>
    <row r="1285" s="574" customFormat="1"/>
    <row r="1286" s="574" customFormat="1"/>
    <row r="1287" s="574" customFormat="1"/>
    <row r="1288" s="574" customFormat="1"/>
    <row r="1289" s="574" customFormat="1"/>
    <row r="1290" s="574" customFormat="1"/>
    <row r="1291" s="574" customFormat="1"/>
    <row r="1292" s="574" customFormat="1"/>
    <row r="1293" s="574" customFormat="1"/>
    <row r="1294" s="574" customFormat="1"/>
    <row r="1295" s="574" customFormat="1"/>
    <row r="1296" s="574" customFormat="1"/>
    <row r="1297" s="574" customFormat="1"/>
    <row r="1298" s="574" customFormat="1"/>
    <row r="1299" s="574" customFormat="1"/>
    <row r="1300" s="574" customFormat="1"/>
    <row r="1301" s="574" customFormat="1"/>
    <row r="1302" s="574" customFormat="1"/>
    <row r="1303" s="574" customFormat="1"/>
    <row r="1304" s="574" customFormat="1"/>
    <row r="1305" s="574" customFormat="1"/>
    <row r="1306" s="574" customFormat="1"/>
    <row r="1307" s="574" customFormat="1"/>
    <row r="1308" s="574" customFormat="1"/>
    <row r="1309" s="574" customFormat="1"/>
    <row r="1310" s="574" customFormat="1"/>
    <row r="1311" s="574" customFormat="1"/>
    <row r="1312" s="574" customFormat="1"/>
    <row r="1313" s="574" customFormat="1"/>
    <row r="1314" s="574" customFormat="1"/>
    <row r="1315" s="574" customFormat="1"/>
    <row r="1316" s="574" customFormat="1"/>
    <row r="1317" s="574" customFormat="1"/>
    <row r="1318" s="574" customFormat="1"/>
    <row r="1319" s="574" customFormat="1"/>
    <row r="1320" s="574" customFormat="1"/>
    <row r="1321" s="574" customFormat="1"/>
    <row r="1322" s="574" customFormat="1"/>
    <row r="1323" s="574" customFormat="1"/>
    <row r="1324" s="574" customFormat="1"/>
    <row r="1325" s="574" customFormat="1"/>
    <row r="1326" s="574" customFormat="1"/>
    <row r="1327" s="574" customFormat="1"/>
    <row r="1328" s="574" customFormat="1"/>
    <row r="1329" s="574" customFormat="1"/>
    <row r="1330" s="574" customFormat="1"/>
    <row r="1331" s="574" customFormat="1"/>
    <row r="1332" s="574" customFormat="1"/>
    <row r="1333" s="574" customFormat="1"/>
    <row r="1334" s="574" customFormat="1"/>
    <row r="1335" s="574" customFormat="1"/>
    <row r="1336" s="574" customFormat="1"/>
    <row r="1337" s="574" customFormat="1"/>
    <row r="1338" s="574" customFormat="1"/>
    <row r="1339" s="574" customFormat="1"/>
    <row r="1340" s="574" customFormat="1"/>
    <row r="1341" s="574" customFormat="1"/>
    <row r="1342" s="574" customFormat="1"/>
    <row r="1343" s="574" customFormat="1"/>
    <row r="1344" s="574" customFormat="1"/>
    <row r="1345" s="574" customFormat="1"/>
    <row r="1346" s="574" customFormat="1"/>
    <row r="1347" s="574" customFormat="1"/>
    <row r="1348" s="574" customFormat="1"/>
    <row r="1349" s="574" customFormat="1"/>
    <row r="1350" s="574" customFormat="1"/>
    <row r="1351" s="574" customFormat="1"/>
    <row r="1352" s="574" customFormat="1"/>
    <row r="1353" s="574" customFormat="1"/>
    <row r="1354" s="574" customFormat="1"/>
    <row r="1355" s="574" customFormat="1"/>
    <row r="1356" s="574" customFormat="1"/>
    <row r="1357" s="574" customFormat="1"/>
    <row r="1358" s="574" customFormat="1"/>
    <row r="1359" s="574" customFormat="1"/>
    <row r="1360" s="574" customFormat="1"/>
    <row r="1361" s="574" customFormat="1"/>
    <row r="1362" s="574" customFormat="1"/>
    <row r="1363" s="574" customFormat="1"/>
    <row r="1364" s="574" customFormat="1"/>
    <row r="1365" s="574" customFormat="1"/>
    <row r="1366" s="574" customFormat="1"/>
    <row r="1367" s="574" customFormat="1"/>
    <row r="1368" s="574" customFormat="1"/>
    <row r="1369" s="574" customFormat="1"/>
    <row r="1370" s="574" customFormat="1"/>
    <row r="1371" s="574" customFormat="1"/>
    <row r="1372" s="574" customFormat="1"/>
    <row r="1373" s="574" customFormat="1"/>
    <row r="1374" s="574" customFormat="1"/>
    <row r="1375" s="574" customFormat="1"/>
    <row r="1376" s="574" customFormat="1"/>
    <row r="1377" s="574" customFormat="1"/>
    <row r="1378" s="574" customFormat="1"/>
    <row r="1379" s="574" customFormat="1"/>
    <row r="1380" s="574" customFormat="1"/>
    <row r="1381" s="574" customFormat="1"/>
    <row r="1382" s="574" customFormat="1"/>
    <row r="1383" s="574" customFormat="1"/>
    <row r="1384" s="574" customFormat="1"/>
    <row r="1385" s="574" customFormat="1"/>
    <row r="1386" s="574" customFormat="1"/>
    <row r="1387" s="574" customFormat="1"/>
    <row r="1388" s="574" customFormat="1"/>
    <row r="1389" s="574" customFormat="1"/>
    <row r="1390" s="574" customFormat="1"/>
    <row r="1391" s="574" customFormat="1"/>
    <row r="1392" s="574" customFormat="1"/>
    <row r="1393" s="574" customFormat="1"/>
    <row r="1394" s="574" customFormat="1"/>
    <row r="1395" s="574" customFormat="1"/>
    <row r="1396" s="574" customFormat="1"/>
    <row r="1397" s="574" customFormat="1"/>
    <row r="1398" s="574" customFormat="1"/>
    <row r="1399" s="574" customFormat="1"/>
    <row r="1400" s="574" customFormat="1"/>
    <row r="1401" s="574" customFormat="1"/>
    <row r="1402" s="574" customFormat="1"/>
    <row r="1403" s="574" customFormat="1"/>
    <row r="1404" s="574" customFormat="1"/>
    <row r="1405" s="574" customFormat="1"/>
    <row r="1406" s="574" customFormat="1"/>
    <row r="1407" s="574" customFormat="1"/>
    <row r="1408" s="574" customFormat="1"/>
    <row r="1409" s="574" customFormat="1"/>
    <row r="1410" s="574" customFormat="1"/>
    <row r="1411" s="574" customFormat="1"/>
    <row r="1412" s="574" customFormat="1"/>
    <row r="1413" s="574" customFormat="1"/>
    <row r="1414" s="574" customFormat="1"/>
    <row r="1415" s="574" customFormat="1"/>
    <row r="1416" s="574" customFormat="1"/>
    <row r="1417" s="574" customFormat="1"/>
    <row r="1418" s="574" customFormat="1"/>
    <row r="1419" s="574" customFormat="1"/>
    <row r="1420" s="574" customFormat="1"/>
    <row r="1421" s="574" customFormat="1"/>
    <row r="1422" s="574" customFormat="1"/>
    <row r="1423" s="574" customFormat="1"/>
    <row r="1424" s="574" customFormat="1"/>
    <row r="1425" s="574" customFormat="1"/>
    <row r="1426" s="574" customFormat="1"/>
    <row r="1427" s="574" customFormat="1"/>
    <row r="1428" s="574" customFormat="1"/>
    <row r="1429" s="574" customFormat="1"/>
    <row r="1430" s="574" customFormat="1"/>
    <row r="1431" s="574" customFormat="1"/>
    <row r="1432" s="574" customFormat="1"/>
    <row r="1433" s="574" customFormat="1"/>
    <row r="1434" s="574" customFormat="1"/>
    <row r="1435" s="574" customFormat="1"/>
    <row r="1436" s="574" customFormat="1"/>
    <row r="1437" s="574" customFormat="1"/>
    <row r="1438" s="574" customFormat="1"/>
    <row r="1439" s="574" customFormat="1"/>
    <row r="1440" s="574" customFormat="1"/>
    <row r="1441" s="574" customFormat="1"/>
    <row r="1442" s="574" customFormat="1"/>
    <row r="1443" s="574" customFormat="1"/>
    <row r="1444" s="574" customFormat="1"/>
    <row r="1445" s="574" customFormat="1"/>
    <row r="1446" s="574" customFormat="1"/>
    <row r="1447" s="574" customFormat="1"/>
    <row r="1448" s="574" customFormat="1"/>
    <row r="1449" s="574" customFormat="1"/>
    <row r="1450" s="574" customFormat="1"/>
    <row r="1451" s="574" customFormat="1"/>
    <row r="1452" s="574" customFormat="1"/>
    <row r="1453" s="574" customFormat="1"/>
    <row r="1454" s="574" customFormat="1"/>
    <row r="1455" s="574" customFormat="1"/>
    <row r="1456" s="574" customFormat="1"/>
    <row r="1457" s="574" customFormat="1"/>
    <row r="1458" s="574" customFormat="1"/>
    <row r="1459" s="574" customFormat="1"/>
    <row r="1460" s="574" customFormat="1"/>
    <row r="1461" s="574" customFormat="1"/>
    <row r="1462" s="574" customFormat="1"/>
    <row r="1463" s="574" customFormat="1"/>
    <row r="1464" s="574" customFormat="1"/>
    <row r="1465" s="574" customFormat="1"/>
    <row r="1466" s="574" customFormat="1"/>
    <row r="1467" s="574" customFormat="1"/>
    <row r="1468" s="574" customFormat="1"/>
    <row r="1469" s="574" customFormat="1"/>
    <row r="1470" s="574" customFormat="1"/>
    <row r="1471" s="574" customFormat="1"/>
    <row r="1472" s="574" customFormat="1"/>
    <row r="1473" s="574" customFormat="1"/>
    <row r="1474" s="574" customFormat="1"/>
    <row r="1475" s="574" customFormat="1"/>
    <row r="1476" s="574" customFormat="1"/>
    <row r="1477" s="574" customFormat="1"/>
    <row r="1478" s="574" customFormat="1"/>
    <row r="1479" s="574" customFormat="1"/>
    <row r="1480" s="574" customFormat="1"/>
    <row r="1481" s="574" customFormat="1"/>
    <row r="1482" s="574" customFormat="1"/>
    <row r="1483" s="574" customFormat="1"/>
    <row r="1484" s="574" customFormat="1"/>
    <row r="1485" s="574" customFormat="1"/>
    <row r="1486" s="574" customFormat="1"/>
    <row r="1487" s="574" customFormat="1"/>
    <row r="1488" s="574" customFormat="1"/>
    <row r="1489" s="574" customFormat="1"/>
    <row r="1490" s="574" customFormat="1"/>
    <row r="1491" s="574" customFormat="1"/>
  </sheetData>
  <autoFilter ref="A11:AC11" xr:uid="{DBCC312E-6AF6-48DB-86ED-1E44F823604D}"/>
  <mergeCells count="2">
    <mergeCell ref="A2:Q2"/>
    <mergeCell ref="B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544-8020-4FD4-9B6A-C15BD3D8D861}">
  <sheetPr>
    <pageSetUpPr fitToPage="1"/>
  </sheetPr>
  <dimension ref="A1:R699"/>
  <sheetViews>
    <sheetView showGridLines="0" zoomScale="90" zoomScaleNormal="90" zoomScalePageLayoutView="69" workbookViewId="0">
      <pane ySplit="5" topLeftCell="A69" activePane="bottomLeft" state="frozen"/>
      <selection activeCell="P1" sqref="P1"/>
      <selection pane="bottomLeft" activeCell="D85" sqref="D8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375" style="30" customWidth="1"/>
    <col min="16" max="17" width="9.375" style="1" customWidth="1"/>
    <col min="18" max="16384" width="9.375" style="1"/>
  </cols>
  <sheetData>
    <row r="1" spans="1:15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5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5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5" s="15" customFormat="1">
      <c r="A6" s="813" t="s">
        <v>3042</v>
      </c>
      <c r="B6" s="816"/>
      <c r="C6" s="11" t="s">
        <v>49</v>
      </c>
      <c r="D6" s="12" t="s">
        <v>337</v>
      </c>
      <c r="E6" s="12">
        <v>1</v>
      </c>
      <c r="F6" s="12">
        <v>1</v>
      </c>
      <c r="G6" s="12" t="s">
        <v>18</v>
      </c>
      <c r="H6" s="12" t="s">
        <v>50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34</v>
      </c>
      <c r="O6" s="14">
        <v>595</v>
      </c>
    </row>
    <row r="7" spans="1:15" s="15" customFormat="1">
      <c r="A7" s="813"/>
      <c r="B7" s="816"/>
      <c r="C7" s="11" t="s">
        <v>49</v>
      </c>
      <c r="D7" s="12" t="s">
        <v>324</v>
      </c>
      <c r="E7" s="12">
        <v>5</v>
      </c>
      <c r="F7" s="12">
        <v>1</v>
      </c>
      <c r="G7" s="12" t="s">
        <v>18</v>
      </c>
      <c r="H7" s="12" t="s">
        <v>50</v>
      </c>
      <c r="I7" s="12" t="s">
        <v>20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51</v>
      </c>
      <c r="O7" s="14">
        <v>595</v>
      </c>
    </row>
    <row r="8" spans="1:15" s="15" customFormat="1">
      <c r="A8" s="813"/>
      <c r="B8" s="816"/>
      <c r="C8" s="11" t="s">
        <v>49</v>
      </c>
      <c r="D8" s="12" t="s">
        <v>337</v>
      </c>
      <c r="E8" s="12">
        <v>6</v>
      </c>
      <c r="F8" s="12">
        <v>1</v>
      </c>
      <c r="G8" s="12" t="s">
        <v>39</v>
      </c>
      <c r="H8" s="12" t="s">
        <v>50</v>
      </c>
      <c r="I8" s="12" t="s">
        <v>20</v>
      </c>
      <c r="J8" s="12" t="s">
        <v>21</v>
      </c>
      <c r="K8" s="12" t="s">
        <v>22</v>
      </c>
      <c r="L8" s="12" t="s">
        <v>22</v>
      </c>
      <c r="M8" s="12" t="s">
        <v>22</v>
      </c>
      <c r="N8" s="13" t="s">
        <v>34</v>
      </c>
      <c r="O8" s="14">
        <v>595</v>
      </c>
    </row>
    <row r="9" spans="1:15" s="15" customFormat="1">
      <c r="A9" s="813"/>
      <c r="B9" s="816"/>
      <c r="C9" s="11" t="s">
        <v>329</v>
      </c>
      <c r="D9" s="12" t="s">
        <v>337</v>
      </c>
      <c r="E9" s="12">
        <v>2</v>
      </c>
      <c r="F9" s="12">
        <v>1</v>
      </c>
      <c r="G9" s="12" t="s">
        <v>18</v>
      </c>
      <c r="H9" s="12" t="s">
        <v>26</v>
      </c>
      <c r="I9" s="12" t="s">
        <v>20</v>
      </c>
      <c r="J9" s="12" t="s">
        <v>45</v>
      </c>
      <c r="K9" s="12" t="s">
        <v>22</v>
      </c>
      <c r="L9" s="12" t="s">
        <v>22</v>
      </c>
      <c r="M9" s="12" t="s">
        <v>22</v>
      </c>
      <c r="N9" s="13" t="s">
        <v>34</v>
      </c>
      <c r="O9" s="14">
        <v>595</v>
      </c>
    </row>
    <row r="10" spans="1:15" s="15" customFormat="1">
      <c r="A10" s="813"/>
      <c r="B10" s="816"/>
      <c r="C10" s="10" t="s">
        <v>54</v>
      </c>
      <c r="D10" s="12" t="s">
        <v>324</v>
      </c>
      <c r="E10" s="12">
        <v>4</v>
      </c>
      <c r="F10" s="10">
        <v>1</v>
      </c>
      <c r="G10" s="10" t="s">
        <v>39</v>
      </c>
      <c r="H10" s="10" t="s">
        <v>40</v>
      </c>
      <c r="I10" s="12" t="s">
        <v>27</v>
      </c>
      <c r="J10" s="10" t="s">
        <v>37</v>
      </c>
      <c r="K10" s="12" t="s">
        <v>22</v>
      </c>
      <c r="L10" s="10" t="s">
        <v>22</v>
      </c>
      <c r="M10" s="10" t="s">
        <v>22</v>
      </c>
      <c r="N10" s="13" t="s">
        <v>34</v>
      </c>
      <c r="O10" s="14">
        <v>595</v>
      </c>
    </row>
    <row r="11" spans="1:15" s="15" customFormat="1" ht="15" customHeight="1">
      <c r="A11" s="813"/>
      <c r="B11" s="816"/>
      <c r="C11" s="10" t="s">
        <v>61</v>
      </c>
      <c r="D11" s="12" t="s">
        <v>324</v>
      </c>
      <c r="E11" s="10">
        <v>14</v>
      </c>
      <c r="F11" s="16">
        <v>1</v>
      </c>
      <c r="G11" s="16" t="s">
        <v>18</v>
      </c>
      <c r="H11" s="10" t="s">
        <v>58</v>
      </c>
      <c r="I11" s="10" t="s">
        <v>27</v>
      </c>
      <c r="J11" s="11" t="s">
        <v>41</v>
      </c>
      <c r="K11" s="12" t="s">
        <v>22</v>
      </c>
      <c r="L11" s="12" t="s">
        <v>22</v>
      </c>
      <c r="M11" s="10" t="s">
        <v>22</v>
      </c>
      <c r="N11" s="22" t="s">
        <v>51</v>
      </c>
      <c r="O11" s="14">
        <v>595</v>
      </c>
    </row>
    <row r="12" spans="1:15" s="15" customFormat="1" ht="14.25" customHeight="1">
      <c r="A12" s="813"/>
      <c r="B12" s="816"/>
      <c r="C12" s="10" t="s">
        <v>68</v>
      </c>
      <c r="D12" s="12" t="s">
        <v>324</v>
      </c>
      <c r="E12" s="10">
        <v>12</v>
      </c>
      <c r="F12" s="16">
        <v>1</v>
      </c>
      <c r="G12" s="16" t="s">
        <v>39</v>
      </c>
      <c r="H12" s="10" t="s">
        <v>19</v>
      </c>
      <c r="I12" s="10" t="s">
        <v>27</v>
      </c>
      <c r="J12" s="10" t="s">
        <v>69</v>
      </c>
      <c r="K12" s="16" t="s">
        <v>22</v>
      </c>
      <c r="L12" s="10" t="s">
        <v>22</v>
      </c>
      <c r="M12" s="10" t="s">
        <v>22</v>
      </c>
      <c r="N12" s="22" t="s">
        <v>34</v>
      </c>
      <c r="O12" s="14">
        <v>595</v>
      </c>
    </row>
    <row r="13" spans="1:15" s="15" customFormat="1" ht="15" customHeight="1">
      <c r="A13" s="813"/>
      <c r="B13" s="816"/>
      <c r="C13" s="10" t="s">
        <v>330</v>
      </c>
      <c r="D13" s="12" t="s">
        <v>324</v>
      </c>
      <c r="E13" s="10">
        <v>41</v>
      </c>
      <c r="F13" s="16">
        <v>1</v>
      </c>
      <c r="G13" s="16" t="s">
        <v>18</v>
      </c>
      <c r="H13" s="10" t="s">
        <v>331</v>
      </c>
      <c r="I13" s="10" t="s">
        <v>27</v>
      </c>
      <c r="J13" s="10" t="s">
        <v>45</v>
      </c>
      <c r="K13" s="16" t="s">
        <v>22</v>
      </c>
      <c r="L13" s="10" t="s">
        <v>22</v>
      </c>
      <c r="M13" s="10" t="s">
        <v>22</v>
      </c>
      <c r="N13" s="11" t="s">
        <v>34</v>
      </c>
      <c r="O13" s="14">
        <v>595</v>
      </c>
    </row>
    <row r="14" spans="1:15" s="15" customFormat="1" ht="15" customHeight="1">
      <c r="A14" s="813"/>
      <c r="B14" s="816"/>
      <c r="C14" s="10" t="s">
        <v>332</v>
      </c>
      <c r="D14" s="12" t="s">
        <v>324</v>
      </c>
      <c r="E14" s="10">
        <v>6</v>
      </c>
      <c r="F14" s="16">
        <v>1</v>
      </c>
      <c r="G14" s="16" t="s">
        <v>18</v>
      </c>
      <c r="H14" s="10" t="s">
        <v>333</v>
      </c>
      <c r="I14" s="10" t="s">
        <v>27</v>
      </c>
      <c r="J14" s="10" t="s">
        <v>41</v>
      </c>
      <c r="K14" s="16" t="s">
        <v>22</v>
      </c>
      <c r="L14" s="10" t="s">
        <v>22</v>
      </c>
      <c r="M14" s="10" t="s">
        <v>22</v>
      </c>
      <c r="N14" s="11" t="s">
        <v>34</v>
      </c>
      <c r="O14" s="14">
        <v>595</v>
      </c>
    </row>
    <row r="15" spans="1:15" s="15" customFormat="1" ht="15" customHeight="1">
      <c r="A15" s="813"/>
      <c r="B15" s="816"/>
      <c r="C15" s="16" t="s">
        <v>78</v>
      </c>
      <c r="D15" s="10" t="s">
        <v>334</v>
      </c>
      <c r="E15" s="10">
        <v>4</v>
      </c>
      <c r="F15" s="16">
        <v>1</v>
      </c>
      <c r="G15" s="16" t="s">
        <v>18</v>
      </c>
      <c r="H15" s="10" t="s">
        <v>79</v>
      </c>
      <c r="I15" s="10" t="s">
        <v>27</v>
      </c>
      <c r="J15" s="10" t="s">
        <v>45</v>
      </c>
      <c r="K15" s="16">
        <v>23</v>
      </c>
      <c r="L15" s="10" t="s">
        <v>22</v>
      </c>
      <c r="M15" s="10" t="s">
        <v>22</v>
      </c>
      <c r="N15" s="11" t="s">
        <v>34</v>
      </c>
      <c r="O15" s="14">
        <v>595</v>
      </c>
    </row>
    <row r="16" spans="1:15" s="15" customFormat="1" ht="15" customHeight="1">
      <c r="A16" s="813"/>
      <c r="B16" s="816"/>
      <c r="C16" s="10" t="s">
        <v>335</v>
      </c>
      <c r="D16" s="10" t="s">
        <v>324</v>
      </c>
      <c r="E16" s="10">
        <v>2</v>
      </c>
      <c r="F16" s="16">
        <v>1</v>
      </c>
      <c r="G16" s="16" t="s">
        <v>39</v>
      </c>
      <c r="H16" s="10" t="s">
        <v>336</v>
      </c>
      <c r="I16" s="10" t="s">
        <v>27</v>
      </c>
      <c r="J16" s="10" t="s">
        <v>45</v>
      </c>
      <c r="K16" s="16" t="s">
        <v>22</v>
      </c>
      <c r="L16" s="10" t="s">
        <v>22</v>
      </c>
      <c r="M16" s="10" t="s">
        <v>22</v>
      </c>
      <c r="N16" s="11" t="s">
        <v>34</v>
      </c>
      <c r="O16" s="14">
        <v>595</v>
      </c>
    </row>
    <row r="17" spans="1:15" s="15" customFormat="1" ht="15" customHeight="1">
      <c r="A17" s="813"/>
      <c r="B17" s="816"/>
      <c r="C17" s="10" t="s">
        <v>80</v>
      </c>
      <c r="D17" s="10" t="s">
        <v>324</v>
      </c>
      <c r="E17" s="10">
        <v>12</v>
      </c>
      <c r="F17" s="16">
        <v>1</v>
      </c>
      <c r="G17" s="16" t="s">
        <v>39</v>
      </c>
      <c r="H17" s="10" t="s">
        <v>81</v>
      </c>
      <c r="I17" s="10" t="s">
        <v>27</v>
      </c>
      <c r="J17" s="10" t="s">
        <v>45</v>
      </c>
      <c r="K17" s="16" t="s">
        <v>22</v>
      </c>
      <c r="L17" s="10" t="s">
        <v>22</v>
      </c>
      <c r="M17" s="10" t="s">
        <v>22</v>
      </c>
      <c r="N17" s="11" t="s">
        <v>34</v>
      </c>
      <c r="O17" s="14">
        <v>595</v>
      </c>
    </row>
    <row r="18" spans="1:15" s="15" customFormat="1" ht="15" customHeight="1">
      <c r="A18" s="813"/>
      <c r="B18" s="816"/>
      <c r="C18" s="10" t="s">
        <v>82</v>
      </c>
      <c r="D18" s="10" t="s">
        <v>324</v>
      </c>
      <c r="E18" s="10">
        <v>18</v>
      </c>
      <c r="F18" s="16">
        <v>1</v>
      </c>
      <c r="G18" s="16" t="s">
        <v>18</v>
      </c>
      <c r="H18" s="10" t="s">
        <v>83</v>
      </c>
      <c r="I18" s="10" t="s">
        <v>20</v>
      </c>
      <c r="J18" s="10" t="s">
        <v>84</v>
      </c>
      <c r="K18" s="16" t="s">
        <v>22</v>
      </c>
      <c r="L18" s="10" t="s">
        <v>22</v>
      </c>
      <c r="M18" s="10" t="s">
        <v>22</v>
      </c>
      <c r="N18" s="11" t="s">
        <v>34</v>
      </c>
      <c r="O18" s="14">
        <v>595</v>
      </c>
    </row>
    <row r="19" spans="1:15" s="15" customFormat="1" ht="15" customHeight="1">
      <c r="A19" s="813"/>
      <c r="B19" s="816"/>
      <c r="C19" s="10" t="s">
        <v>82</v>
      </c>
      <c r="D19" s="10" t="s">
        <v>324</v>
      </c>
      <c r="E19" s="10">
        <v>26</v>
      </c>
      <c r="F19" s="16">
        <v>1</v>
      </c>
      <c r="G19" s="16" t="s">
        <v>39</v>
      </c>
      <c r="H19" s="10" t="s">
        <v>83</v>
      </c>
      <c r="I19" s="10" t="s">
        <v>20</v>
      </c>
      <c r="J19" s="10" t="s">
        <v>84</v>
      </c>
      <c r="K19" s="16" t="s">
        <v>22</v>
      </c>
      <c r="L19" s="10" t="s">
        <v>22</v>
      </c>
      <c r="M19" s="10" t="s">
        <v>22</v>
      </c>
      <c r="N19" s="11" t="s">
        <v>34</v>
      </c>
      <c r="O19" s="14">
        <v>595</v>
      </c>
    </row>
    <row r="20" spans="1:15" s="15" customFormat="1" ht="15" customHeight="1">
      <c r="A20" s="813"/>
      <c r="B20" s="816"/>
      <c r="C20" s="10" t="s">
        <v>340</v>
      </c>
      <c r="D20" s="12" t="s">
        <v>324</v>
      </c>
      <c r="E20" s="12">
        <v>2</v>
      </c>
      <c r="F20" s="12">
        <v>1</v>
      </c>
      <c r="G20" s="12" t="s">
        <v>39</v>
      </c>
      <c r="H20" s="12" t="s">
        <v>90</v>
      </c>
      <c r="I20" s="12" t="s">
        <v>20</v>
      </c>
      <c r="J20" s="10" t="s">
        <v>45</v>
      </c>
      <c r="K20" s="10" t="s">
        <v>22</v>
      </c>
      <c r="L20" s="10" t="s">
        <v>22</v>
      </c>
      <c r="M20" s="11" t="s">
        <v>22</v>
      </c>
      <c r="N20" s="13" t="s">
        <v>34</v>
      </c>
      <c r="O20" s="14">
        <v>595</v>
      </c>
    </row>
    <row r="21" spans="1:15" s="15" customFormat="1" ht="15" customHeight="1">
      <c r="A21" s="813"/>
      <c r="B21" s="816"/>
      <c r="C21" s="10" t="s">
        <v>341</v>
      </c>
      <c r="D21" s="12" t="s">
        <v>324</v>
      </c>
      <c r="E21" s="12">
        <v>3</v>
      </c>
      <c r="F21" s="12">
        <v>1</v>
      </c>
      <c r="G21" s="12" t="s">
        <v>39</v>
      </c>
      <c r="H21" s="12" t="s">
        <v>342</v>
      </c>
      <c r="I21" s="12" t="s">
        <v>27</v>
      </c>
      <c r="J21" s="10" t="s">
        <v>339</v>
      </c>
      <c r="K21" s="10" t="s">
        <v>22</v>
      </c>
      <c r="L21" s="10" t="s">
        <v>22</v>
      </c>
      <c r="M21" s="11" t="s">
        <v>22</v>
      </c>
      <c r="N21" s="13" t="s">
        <v>34</v>
      </c>
      <c r="O21" s="14">
        <v>595</v>
      </c>
    </row>
    <row r="22" spans="1:15" s="15" customFormat="1" ht="15" customHeight="1" thickBot="1">
      <c r="A22" s="813"/>
      <c r="B22" s="816"/>
      <c r="C22" s="10" t="s">
        <v>3091</v>
      </c>
      <c r="D22" s="12" t="s">
        <v>324</v>
      </c>
      <c r="E22" s="12">
        <v>18</v>
      </c>
      <c r="F22" s="12">
        <v>1</v>
      </c>
      <c r="G22" s="12" t="s">
        <v>18</v>
      </c>
      <c r="H22" s="12" t="s">
        <v>821</v>
      </c>
      <c r="I22" s="12" t="s">
        <v>27</v>
      </c>
      <c r="J22" s="10" t="s">
        <v>45</v>
      </c>
      <c r="K22" s="10" t="s">
        <v>22</v>
      </c>
      <c r="L22" s="10" t="s">
        <v>22</v>
      </c>
      <c r="M22" s="11" t="s">
        <v>22</v>
      </c>
      <c r="N22" s="13" t="s">
        <v>34</v>
      </c>
      <c r="O22" s="14">
        <v>595</v>
      </c>
    </row>
    <row r="23" spans="1:15" s="15" customFormat="1" ht="17.25" thickBot="1">
      <c r="A23" s="777">
        <v>1</v>
      </c>
      <c r="B23" s="776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202"/>
    </row>
    <row r="24" spans="1:15" s="15" customFormat="1" ht="15.75" customHeight="1">
      <c r="A24" s="812" t="s">
        <v>343</v>
      </c>
      <c r="B24" s="827"/>
      <c r="C24" s="12" t="s">
        <v>291</v>
      </c>
      <c r="D24" s="12" t="s">
        <v>344</v>
      </c>
      <c r="E24" s="12">
        <v>7</v>
      </c>
      <c r="F24" s="12">
        <v>1</v>
      </c>
      <c r="G24" s="12" t="s">
        <v>18</v>
      </c>
      <c r="H24" s="12" t="s">
        <v>139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118</v>
      </c>
      <c r="O24" s="65">
        <v>645</v>
      </c>
    </row>
    <row r="25" spans="1:15" s="15" customFormat="1" ht="15.75" customHeight="1">
      <c r="A25" s="813"/>
      <c r="B25" s="816"/>
      <c r="C25" s="12" t="s">
        <v>294</v>
      </c>
      <c r="D25" s="12" t="s">
        <v>344</v>
      </c>
      <c r="E25" s="12">
        <v>2</v>
      </c>
      <c r="F25" s="12">
        <v>1</v>
      </c>
      <c r="G25" s="12" t="s">
        <v>18</v>
      </c>
      <c r="H25" s="12" t="s">
        <v>129</v>
      </c>
      <c r="I25" s="12" t="s">
        <v>20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118</v>
      </c>
      <c r="O25" s="14">
        <v>645</v>
      </c>
    </row>
    <row r="26" spans="1:15" s="15" customFormat="1" ht="15.75" customHeight="1">
      <c r="A26" s="813"/>
      <c r="B26" s="816"/>
      <c r="C26" s="12" t="s">
        <v>127</v>
      </c>
      <c r="D26" s="12" t="s">
        <v>344</v>
      </c>
      <c r="E26" s="12">
        <v>5</v>
      </c>
      <c r="F26" s="12">
        <v>1</v>
      </c>
      <c r="G26" s="12" t="s">
        <v>18</v>
      </c>
      <c r="H26" s="12" t="s">
        <v>125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118</v>
      </c>
      <c r="O26" s="14">
        <v>645</v>
      </c>
    </row>
    <row r="27" spans="1:15" s="15" customFormat="1" ht="15.75" customHeight="1">
      <c r="A27" s="813"/>
      <c r="B27" s="816"/>
      <c r="C27" s="12" t="s">
        <v>128</v>
      </c>
      <c r="D27" s="12" t="s">
        <v>344</v>
      </c>
      <c r="E27" s="12">
        <v>3</v>
      </c>
      <c r="F27" s="12">
        <v>1</v>
      </c>
      <c r="G27" s="12" t="s">
        <v>18</v>
      </c>
      <c r="H27" s="12" t="s">
        <v>129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118</v>
      </c>
      <c r="O27" s="14">
        <v>645</v>
      </c>
    </row>
    <row r="28" spans="1:15" s="15" customFormat="1">
      <c r="A28" s="813"/>
      <c r="B28" s="816"/>
      <c r="C28" s="12" t="s">
        <v>130</v>
      </c>
      <c r="D28" s="12" t="s">
        <v>344</v>
      </c>
      <c r="E28" s="12">
        <v>2</v>
      </c>
      <c r="F28" s="12">
        <v>1</v>
      </c>
      <c r="G28" s="12" t="s">
        <v>18</v>
      </c>
      <c r="H28" s="12" t="s">
        <v>131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118</v>
      </c>
      <c r="O28" s="14">
        <v>645</v>
      </c>
    </row>
    <row r="29" spans="1:15" s="15" customFormat="1">
      <c r="A29" s="813"/>
      <c r="B29" s="816"/>
      <c r="C29" s="12" t="s">
        <v>136</v>
      </c>
      <c r="D29" s="12" t="s">
        <v>344</v>
      </c>
      <c r="E29" s="12">
        <v>1</v>
      </c>
      <c r="F29" s="12">
        <v>1</v>
      </c>
      <c r="G29" s="12" t="s">
        <v>18</v>
      </c>
      <c r="H29" s="12" t="s">
        <v>133</v>
      </c>
      <c r="I29" s="12" t="s">
        <v>20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118</v>
      </c>
      <c r="O29" s="14">
        <v>645</v>
      </c>
    </row>
    <row r="30" spans="1:15" s="15" customFormat="1">
      <c r="A30" s="813"/>
      <c r="B30" s="816"/>
      <c r="C30" s="12" t="s">
        <v>137</v>
      </c>
      <c r="D30" s="12" t="s">
        <v>344</v>
      </c>
      <c r="E30" s="12">
        <v>6</v>
      </c>
      <c r="F30" s="12">
        <v>1</v>
      </c>
      <c r="G30" s="12" t="s">
        <v>18</v>
      </c>
      <c r="H30" s="12" t="s">
        <v>125</v>
      </c>
      <c r="I30" s="12" t="s">
        <v>20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118</v>
      </c>
      <c r="O30" s="14">
        <v>645</v>
      </c>
    </row>
    <row r="31" spans="1:15" s="15" customFormat="1">
      <c r="A31" s="813"/>
      <c r="B31" s="816"/>
      <c r="C31" s="12" t="s">
        <v>143</v>
      </c>
      <c r="D31" s="12" t="s">
        <v>344</v>
      </c>
      <c r="E31" s="12">
        <v>4</v>
      </c>
      <c r="F31" s="12">
        <v>1</v>
      </c>
      <c r="G31" s="12" t="s">
        <v>18</v>
      </c>
      <c r="H31" s="12" t="s">
        <v>131</v>
      </c>
      <c r="I31" s="12" t="s">
        <v>20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118</v>
      </c>
      <c r="O31" s="14">
        <v>645</v>
      </c>
    </row>
    <row r="32" spans="1:15" s="15" customFormat="1">
      <c r="A32" s="813"/>
      <c r="B32" s="816"/>
      <c r="C32" s="12" t="s">
        <v>143</v>
      </c>
      <c r="D32" s="12" t="s">
        <v>344</v>
      </c>
      <c r="E32" s="12">
        <v>4</v>
      </c>
      <c r="F32" s="12">
        <v>1</v>
      </c>
      <c r="G32" s="12" t="s">
        <v>39</v>
      </c>
      <c r="H32" s="12" t="s">
        <v>131</v>
      </c>
      <c r="I32" s="12" t="s">
        <v>20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118</v>
      </c>
      <c r="O32" s="14">
        <v>645</v>
      </c>
    </row>
    <row r="33" spans="1:15" s="15" customFormat="1">
      <c r="A33" s="813"/>
      <c r="B33" s="816"/>
      <c r="C33" s="12" t="s">
        <v>297</v>
      </c>
      <c r="D33" s="12" t="s">
        <v>344</v>
      </c>
      <c r="E33" s="12">
        <v>3</v>
      </c>
      <c r="F33" s="12">
        <v>1</v>
      </c>
      <c r="G33" s="12" t="s">
        <v>18</v>
      </c>
      <c r="H33" s="12" t="s">
        <v>298</v>
      </c>
      <c r="I33" s="12" t="s">
        <v>20</v>
      </c>
      <c r="J33" s="12" t="s">
        <v>37</v>
      </c>
      <c r="K33" s="12" t="s">
        <v>22</v>
      </c>
      <c r="L33" s="12" t="s">
        <v>22</v>
      </c>
      <c r="M33" s="12" t="s">
        <v>22</v>
      </c>
      <c r="N33" s="13" t="s">
        <v>118</v>
      </c>
      <c r="O33" s="14">
        <v>645</v>
      </c>
    </row>
    <row r="34" spans="1:15" s="15" customFormat="1">
      <c r="A34" s="813"/>
      <c r="B34" s="816"/>
      <c r="C34" s="12" t="s">
        <v>147</v>
      </c>
      <c r="D34" s="12" t="s">
        <v>344</v>
      </c>
      <c r="E34" s="12">
        <v>9</v>
      </c>
      <c r="F34" s="12">
        <v>1</v>
      </c>
      <c r="G34" s="12" t="s">
        <v>18</v>
      </c>
      <c r="H34" s="12" t="s">
        <v>129</v>
      </c>
      <c r="I34" s="12" t="s">
        <v>20</v>
      </c>
      <c r="J34" s="12" t="s">
        <v>41</v>
      </c>
      <c r="K34" s="12" t="s">
        <v>22</v>
      </c>
      <c r="L34" s="12" t="s">
        <v>22</v>
      </c>
      <c r="M34" s="12" t="s">
        <v>22</v>
      </c>
      <c r="N34" s="13" t="s">
        <v>118</v>
      </c>
      <c r="O34" s="14">
        <v>645</v>
      </c>
    </row>
    <row r="35" spans="1:15" s="15" customFormat="1">
      <c r="A35" s="813"/>
      <c r="B35" s="816"/>
      <c r="C35" s="12" t="s">
        <v>152</v>
      </c>
      <c r="D35" s="12" t="s">
        <v>344</v>
      </c>
      <c r="E35" s="12">
        <v>6</v>
      </c>
      <c r="F35" s="12">
        <v>1</v>
      </c>
      <c r="G35" s="12" t="s">
        <v>18</v>
      </c>
      <c r="H35" s="12" t="s">
        <v>141</v>
      </c>
      <c r="I35" s="12" t="s">
        <v>20</v>
      </c>
      <c r="J35" s="12" t="s">
        <v>21</v>
      </c>
      <c r="K35" s="12" t="s">
        <v>22</v>
      </c>
      <c r="L35" s="12" t="s">
        <v>22</v>
      </c>
      <c r="M35" s="12" t="s">
        <v>22</v>
      </c>
      <c r="N35" s="13" t="s">
        <v>118</v>
      </c>
      <c r="O35" s="14">
        <v>645</v>
      </c>
    </row>
    <row r="36" spans="1:15" s="15" customFormat="1">
      <c r="A36" s="813"/>
      <c r="B36" s="816"/>
      <c r="C36" s="12" t="s">
        <v>157</v>
      </c>
      <c r="D36" s="12" t="s">
        <v>344</v>
      </c>
      <c r="E36" s="12">
        <v>1</v>
      </c>
      <c r="F36" s="12">
        <v>1</v>
      </c>
      <c r="G36" s="12" t="s">
        <v>18</v>
      </c>
      <c r="H36" s="12" t="s">
        <v>300</v>
      </c>
      <c r="I36" s="12" t="s">
        <v>20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118</v>
      </c>
      <c r="O36" s="14">
        <v>645</v>
      </c>
    </row>
    <row r="37" spans="1:15" s="15" customFormat="1">
      <c r="A37" s="813"/>
      <c r="B37" s="816"/>
      <c r="C37" s="12" t="s">
        <v>157</v>
      </c>
      <c r="D37" s="12" t="s">
        <v>344</v>
      </c>
      <c r="E37" s="12">
        <v>3</v>
      </c>
      <c r="F37" s="12">
        <v>1</v>
      </c>
      <c r="G37" s="12" t="s">
        <v>39</v>
      </c>
      <c r="H37" s="12" t="s">
        <v>300</v>
      </c>
      <c r="I37" s="12" t="s">
        <v>20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118</v>
      </c>
      <c r="O37" s="14">
        <v>645</v>
      </c>
    </row>
    <row r="38" spans="1:15" s="15" customFormat="1">
      <c r="A38" s="813"/>
      <c r="B38" s="816"/>
      <c r="C38" s="12" t="s">
        <v>159</v>
      </c>
      <c r="D38" s="12" t="s">
        <v>344</v>
      </c>
      <c r="E38" s="12">
        <v>6</v>
      </c>
      <c r="F38" s="12">
        <v>1</v>
      </c>
      <c r="G38" s="12" t="s">
        <v>18</v>
      </c>
      <c r="H38" s="12" t="s">
        <v>125</v>
      </c>
      <c r="I38" s="12" t="s">
        <v>20</v>
      </c>
      <c r="J38" s="12" t="s">
        <v>41</v>
      </c>
      <c r="K38" s="12" t="s">
        <v>22</v>
      </c>
      <c r="L38" s="12" t="s">
        <v>22</v>
      </c>
      <c r="M38" s="12" t="s">
        <v>22</v>
      </c>
      <c r="N38" s="13" t="s">
        <v>118</v>
      </c>
      <c r="O38" s="14">
        <v>645</v>
      </c>
    </row>
    <row r="39" spans="1:15" s="15" customFormat="1">
      <c r="A39" s="813"/>
      <c r="B39" s="816"/>
      <c r="C39" s="12" t="s">
        <v>163</v>
      </c>
      <c r="D39" s="12" t="s">
        <v>344</v>
      </c>
      <c r="E39" s="12">
        <v>2</v>
      </c>
      <c r="F39" s="12">
        <v>1</v>
      </c>
      <c r="G39" s="12" t="s">
        <v>18</v>
      </c>
      <c r="H39" s="12" t="s">
        <v>141</v>
      </c>
      <c r="I39" s="12" t="s">
        <v>20</v>
      </c>
      <c r="J39" s="12" t="s">
        <v>21</v>
      </c>
      <c r="K39" s="12" t="s">
        <v>22</v>
      </c>
      <c r="L39" s="12" t="s">
        <v>22</v>
      </c>
      <c r="M39" s="12" t="s">
        <v>22</v>
      </c>
      <c r="N39" s="13" t="s">
        <v>118</v>
      </c>
      <c r="O39" s="14">
        <v>645</v>
      </c>
    </row>
    <row r="40" spans="1:15" s="15" customFormat="1">
      <c r="A40" s="813"/>
      <c r="B40" s="816"/>
      <c r="C40" s="66" t="s">
        <v>169</v>
      </c>
      <c r="D40" s="12" t="s">
        <v>344</v>
      </c>
      <c r="E40" s="12">
        <v>4</v>
      </c>
      <c r="F40" s="12">
        <v>1</v>
      </c>
      <c r="G40" s="12" t="s">
        <v>18</v>
      </c>
      <c r="H40" s="12" t="s">
        <v>139</v>
      </c>
      <c r="I40" s="12" t="s">
        <v>20</v>
      </c>
      <c r="J40" s="12" t="s">
        <v>21</v>
      </c>
      <c r="K40" s="12" t="s">
        <v>22</v>
      </c>
      <c r="L40" s="12" t="s">
        <v>22</v>
      </c>
      <c r="M40" s="12" t="s">
        <v>22</v>
      </c>
      <c r="N40" s="13" t="s">
        <v>118</v>
      </c>
      <c r="O40" s="14">
        <v>645</v>
      </c>
    </row>
    <row r="41" spans="1:15" s="15" customFormat="1">
      <c r="A41" s="813"/>
      <c r="B41" s="816"/>
      <c r="C41" s="66" t="s">
        <v>176</v>
      </c>
      <c r="D41" s="12" t="s">
        <v>344</v>
      </c>
      <c r="E41" s="12">
        <v>2</v>
      </c>
      <c r="F41" s="12">
        <v>1</v>
      </c>
      <c r="G41" s="12" t="s">
        <v>39</v>
      </c>
      <c r="H41" s="12" t="s">
        <v>22</v>
      </c>
      <c r="I41" s="12" t="s">
        <v>20</v>
      </c>
      <c r="J41" s="12" t="s">
        <v>84</v>
      </c>
      <c r="K41" s="12" t="s">
        <v>22</v>
      </c>
      <c r="L41" s="12" t="s">
        <v>22</v>
      </c>
      <c r="M41" s="12" t="s">
        <v>22</v>
      </c>
      <c r="N41" s="13" t="s">
        <v>118</v>
      </c>
      <c r="O41" s="14">
        <v>645</v>
      </c>
    </row>
    <row r="42" spans="1:15" s="15" customFormat="1">
      <c r="A42" s="813"/>
      <c r="B42" s="816"/>
      <c r="C42" s="66" t="s">
        <v>184</v>
      </c>
      <c r="D42" s="12" t="s">
        <v>344</v>
      </c>
      <c r="E42" s="12">
        <v>1</v>
      </c>
      <c r="F42" s="12">
        <v>1</v>
      </c>
      <c r="G42" s="12" t="s">
        <v>39</v>
      </c>
      <c r="H42" s="12" t="s">
        <v>235</v>
      </c>
      <c r="I42" s="12" t="s">
        <v>20</v>
      </c>
      <c r="J42" s="12" t="s">
        <v>84</v>
      </c>
      <c r="K42" s="12" t="s">
        <v>22</v>
      </c>
      <c r="L42" s="12" t="s">
        <v>22</v>
      </c>
      <c r="M42" s="12" t="s">
        <v>22</v>
      </c>
      <c r="N42" s="13" t="s">
        <v>118</v>
      </c>
      <c r="O42" s="14">
        <v>645</v>
      </c>
    </row>
    <row r="43" spans="1:15" s="15" customFormat="1">
      <c r="A43" s="813"/>
      <c r="B43" s="816"/>
      <c r="C43" s="66" t="s">
        <v>186</v>
      </c>
      <c r="D43" s="12" t="s">
        <v>344</v>
      </c>
      <c r="E43" s="12">
        <v>3</v>
      </c>
      <c r="F43" s="12">
        <v>1</v>
      </c>
      <c r="G43" s="12" t="s">
        <v>39</v>
      </c>
      <c r="H43" s="12" t="s">
        <v>141</v>
      </c>
      <c r="I43" s="12" t="s">
        <v>20</v>
      </c>
      <c r="J43" s="12" t="s">
        <v>21</v>
      </c>
      <c r="K43" s="12" t="s">
        <v>22</v>
      </c>
      <c r="L43" s="12" t="s">
        <v>22</v>
      </c>
      <c r="M43" s="12" t="s">
        <v>22</v>
      </c>
      <c r="N43" s="13" t="s">
        <v>118</v>
      </c>
      <c r="O43" s="14">
        <v>645</v>
      </c>
    </row>
    <row r="44" spans="1:15" s="15" customFormat="1">
      <c r="A44" s="813"/>
      <c r="B44" s="816"/>
      <c r="C44" s="66" t="s">
        <v>187</v>
      </c>
      <c r="D44" s="12" t="s">
        <v>344</v>
      </c>
      <c r="E44" s="12">
        <v>2</v>
      </c>
      <c r="F44" s="12">
        <v>1</v>
      </c>
      <c r="G44" s="12" t="s">
        <v>18</v>
      </c>
      <c r="H44" s="12" t="s">
        <v>171</v>
      </c>
      <c r="I44" s="12" t="s">
        <v>20</v>
      </c>
      <c r="J44" s="12" t="s">
        <v>21</v>
      </c>
      <c r="K44" s="12" t="s">
        <v>22</v>
      </c>
      <c r="L44" s="12" t="s">
        <v>22</v>
      </c>
      <c r="M44" s="12" t="s">
        <v>22</v>
      </c>
      <c r="N44" s="13" t="s">
        <v>118</v>
      </c>
      <c r="O44" s="14">
        <v>645</v>
      </c>
    </row>
    <row r="45" spans="1:15" s="15" customFormat="1">
      <c r="A45" s="813"/>
      <c r="B45" s="816"/>
      <c r="C45" s="66" t="s">
        <v>187</v>
      </c>
      <c r="D45" s="12" t="s">
        <v>344</v>
      </c>
      <c r="E45" s="12">
        <v>1</v>
      </c>
      <c r="F45" s="12">
        <v>1</v>
      </c>
      <c r="G45" s="12" t="s">
        <v>39</v>
      </c>
      <c r="H45" s="12" t="s">
        <v>171</v>
      </c>
      <c r="I45" s="12" t="s">
        <v>20</v>
      </c>
      <c r="J45" s="12" t="s">
        <v>21</v>
      </c>
      <c r="K45" s="12" t="s">
        <v>22</v>
      </c>
      <c r="L45" s="12" t="s">
        <v>22</v>
      </c>
      <c r="M45" s="12" t="s">
        <v>22</v>
      </c>
      <c r="N45" s="13" t="s">
        <v>118</v>
      </c>
      <c r="O45" s="14">
        <v>645</v>
      </c>
    </row>
    <row r="46" spans="1:15" s="15" customFormat="1">
      <c r="A46" s="813"/>
      <c r="B46" s="816"/>
      <c r="C46" s="66" t="s">
        <v>189</v>
      </c>
      <c r="D46" s="12" t="s">
        <v>344</v>
      </c>
      <c r="E46" s="12">
        <v>1</v>
      </c>
      <c r="F46" s="12">
        <v>1</v>
      </c>
      <c r="G46" s="12" t="s">
        <v>39</v>
      </c>
      <c r="H46" s="12" t="s">
        <v>171</v>
      </c>
      <c r="I46" s="12" t="s">
        <v>20</v>
      </c>
      <c r="J46" s="12" t="s">
        <v>21</v>
      </c>
      <c r="K46" s="12" t="s">
        <v>22</v>
      </c>
      <c r="L46" s="12" t="s">
        <v>22</v>
      </c>
      <c r="M46" s="12" t="s">
        <v>22</v>
      </c>
      <c r="N46" s="13" t="s">
        <v>118</v>
      </c>
      <c r="O46" s="14">
        <v>645</v>
      </c>
    </row>
    <row r="47" spans="1:15" s="15" customFormat="1">
      <c r="A47" s="813"/>
      <c r="B47" s="816"/>
      <c r="C47" s="66" t="s">
        <v>190</v>
      </c>
      <c r="D47" s="12" t="s">
        <v>344</v>
      </c>
      <c r="E47" s="12">
        <v>1</v>
      </c>
      <c r="F47" s="12">
        <v>1</v>
      </c>
      <c r="G47" s="12" t="s">
        <v>18</v>
      </c>
      <c r="H47" s="12" t="s">
        <v>346</v>
      </c>
      <c r="I47" s="12" t="s">
        <v>20</v>
      </c>
      <c r="J47" s="12" t="s">
        <v>21</v>
      </c>
      <c r="K47" s="12" t="s">
        <v>22</v>
      </c>
      <c r="L47" s="12" t="s">
        <v>22</v>
      </c>
      <c r="M47" s="12" t="s">
        <v>22</v>
      </c>
      <c r="N47" s="13" t="s">
        <v>118</v>
      </c>
      <c r="O47" s="14">
        <v>645</v>
      </c>
    </row>
    <row r="48" spans="1:15" s="15" customFormat="1">
      <c r="A48" s="813"/>
      <c r="B48" s="816"/>
      <c r="C48" s="66" t="s">
        <v>191</v>
      </c>
      <c r="D48" s="12" t="s">
        <v>344</v>
      </c>
      <c r="E48" s="12">
        <v>1</v>
      </c>
      <c r="F48" s="12">
        <v>1</v>
      </c>
      <c r="G48" s="12" t="s">
        <v>18</v>
      </c>
      <c r="H48" s="12" t="s">
        <v>141</v>
      </c>
      <c r="I48" s="12" t="s">
        <v>20</v>
      </c>
      <c r="J48" s="12" t="s">
        <v>84</v>
      </c>
      <c r="K48" s="12" t="s">
        <v>22</v>
      </c>
      <c r="L48" s="12" t="s">
        <v>22</v>
      </c>
      <c r="M48" s="12" t="s">
        <v>22</v>
      </c>
      <c r="N48" s="13" t="s">
        <v>118</v>
      </c>
      <c r="O48" s="14">
        <v>645</v>
      </c>
    </row>
    <row r="49" spans="1:15" s="15" customFormat="1">
      <c r="A49" s="813"/>
      <c r="B49" s="816"/>
      <c r="C49" s="66" t="s">
        <v>193</v>
      </c>
      <c r="D49" s="12" t="s">
        <v>344</v>
      </c>
      <c r="E49" s="12">
        <v>2</v>
      </c>
      <c r="F49" s="12">
        <v>1</v>
      </c>
      <c r="G49" s="12" t="s">
        <v>18</v>
      </c>
      <c r="H49" s="12" t="s">
        <v>194</v>
      </c>
      <c r="I49" s="12" t="s">
        <v>20</v>
      </c>
      <c r="J49" s="12" t="s">
        <v>33</v>
      </c>
      <c r="K49" s="12" t="s">
        <v>22</v>
      </c>
      <c r="L49" s="12" t="s">
        <v>22</v>
      </c>
      <c r="M49" s="12" t="s">
        <v>22</v>
      </c>
      <c r="N49" s="13" t="s">
        <v>118</v>
      </c>
      <c r="O49" s="14">
        <v>645</v>
      </c>
    </row>
    <row r="50" spans="1:15" s="15" customFormat="1">
      <c r="A50" s="813"/>
      <c r="B50" s="816"/>
      <c r="C50" s="66" t="s">
        <v>196</v>
      </c>
      <c r="D50" s="12" t="s">
        <v>344</v>
      </c>
      <c r="E50" s="12">
        <v>9</v>
      </c>
      <c r="F50" s="12">
        <v>1</v>
      </c>
      <c r="G50" s="12" t="s">
        <v>18</v>
      </c>
      <c r="H50" s="12" t="s">
        <v>347</v>
      </c>
      <c r="I50" s="12" t="s">
        <v>20</v>
      </c>
      <c r="J50" s="12" t="s">
        <v>21</v>
      </c>
      <c r="K50" s="12" t="s">
        <v>22</v>
      </c>
      <c r="L50" s="12" t="s">
        <v>22</v>
      </c>
      <c r="M50" s="12" t="s">
        <v>22</v>
      </c>
      <c r="N50" s="13" t="s">
        <v>118</v>
      </c>
      <c r="O50" s="14">
        <v>645</v>
      </c>
    </row>
    <row r="51" spans="1:15" s="15" customFormat="1">
      <c r="A51" s="813"/>
      <c r="B51" s="816"/>
      <c r="C51" s="66" t="s">
        <v>199</v>
      </c>
      <c r="D51" s="12" t="s">
        <v>344</v>
      </c>
      <c r="E51" s="12">
        <v>6</v>
      </c>
      <c r="F51" s="12">
        <v>1</v>
      </c>
      <c r="G51" s="12" t="s">
        <v>18</v>
      </c>
      <c r="H51" s="12" t="s">
        <v>200</v>
      </c>
      <c r="I51" s="12" t="s">
        <v>20</v>
      </c>
      <c r="J51" s="12" t="s">
        <v>84</v>
      </c>
      <c r="K51" s="12" t="s">
        <v>22</v>
      </c>
      <c r="L51" s="12" t="s">
        <v>22</v>
      </c>
      <c r="M51" s="12" t="s">
        <v>22</v>
      </c>
      <c r="N51" s="13" t="s">
        <v>118</v>
      </c>
      <c r="O51" s="14">
        <v>645</v>
      </c>
    </row>
    <row r="52" spans="1:15" s="15" customFormat="1">
      <c r="A52" s="813"/>
      <c r="B52" s="816"/>
      <c r="C52" s="66" t="s">
        <v>206</v>
      </c>
      <c r="D52" s="12" t="s">
        <v>344</v>
      </c>
      <c r="E52" s="12">
        <v>7</v>
      </c>
      <c r="F52" s="12">
        <v>1</v>
      </c>
      <c r="G52" s="12" t="s">
        <v>18</v>
      </c>
      <c r="H52" s="12" t="s">
        <v>207</v>
      </c>
      <c r="I52" s="12" t="s">
        <v>20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118</v>
      </c>
      <c r="O52" s="14">
        <v>645</v>
      </c>
    </row>
    <row r="53" spans="1:15" s="15" customFormat="1">
      <c r="A53" s="813"/>
      <c r="B53" s="816"/>
      <c r="C53" s="66" t="s">
        <v>209</v>
      </c>
      <c r="D53" s="12" t="s">
        <v>344</v>
      </c>
      <c r="E53" s="12">
        <v>1</v>
      </c>
      <c r="F53" s="12">
        <v>1</v>
      </c>
      <c r="G53" s="12" t="s">
        <v>18</v>
      </c>
      <c r="H53" s="12" t="s">
        <v>210</v>
      </c>
      <c r="I53" s="12" t="s">
        <v>20</v>
      </c>
      <c r="J53" s="12" t="s">
        <v>21</v>
      </c>
      <c r="K53" s="12" t="s">
        <v>22</v>
      </c>
      <c r="L53" s="12" t="s">
        <v>22</v>
      </c>
      <c r="M53" s="12" t="s">
        <v>22</v>
      </c>
      <c r="N53" s="13" t="s">
        <v>118</v>
      </c>
      <c r="O53" s="14">
        <v>645</v>
      </c>
    </row>
    <row r="54" spans="1:15" s="15" customFormat="1">
      <c r="A54" s="813"/>
      <c r="B54" s="816"/>
      <c r="C54" s="66" t="s">
        <v>211</v>
      </c>
      <c r="D54" s="12" t="s">
        <v>344</v>
      </c>
      <c r="E54" s="12">
        <v>12</v>
      </c>
      <c r="F54" s="12">
        <v>1</v>
      </c>
      <c r="G54" s="12" t="s">
        <v>18</v>
      </c>
      <c r="H54" s="12" t="s">
        <v>212</v>
      </c>
      <c r="I54" s="12" t="s">
        <v>20</v>
      </c>
      <c r="J54" s="12" t="s">
        <v>21</v>
      </c>
      <c r="K54" s="12" t="s">
        <v>22</v>
      </c>
      <c r="L54" s="12" t="s">
        <v>22</v>
      </c>
      <c r="M54" s="12" t="s">
        <v>22</v>
      </c>
      <c r="N54" s="13" t="s">
        <v>118</v>
      </c>
      <c r="O54" s="14">
        <v>645</v>
      </c>
    </row>
    <row r="55" spans="1:15" s="15" customFormat="1">
      <c r="A55" s="813"/>
      <c r="B55" s="816"/>
      <c r="C55" s="66" t="s">
        <v>213</v>
      </c>
      <c r="D55" s="12" t="s">
        <v>344</v>
      </c>
      <c r="E55" s="12">
        <v>2</v>
      </c>
      <c r="F55" s="12">
        <v>1</v>
      </c>
      <c r="G55" s="12" t="s">
        <v>18</v>
      </c>
      <c r="H55" s="12" t="s">
        <v>210</v>
      </c>
      <c r="I55" s="12" t="s">
        <v>20</v>
      </c>
      <c r="J55" s="12" t="s">
        <v>33</v>
      </c>
      <c r="K55" s="12" t="s">
        <v>22</v>
      </c>
      <c r="L55" s="12" t="s">
        <v>22</v>
      </c>
      <c r="M55" s="12" t="s">
        <v>22</v>
      </c>
      <c r="N55" s="13" t="s">
        <v>118</v>
      </c>
      <c r="O55" s="14">
        <v>645</v>
      </c>
    </row>
    <row r="56" spans="1:15" s="15" customFormat="1">
      <c r="A56" s="813"/>
      <c r="B56" s="816"/>
      <c r="C56" s="66" t="s">
        <v>215</v>
      </c>
      <c r="D56" s="12" t="s">
        <v>344</v>
      </c>
      <c r="E56" s="12">
        <v>2</v>
      </c>
      <c r="F56" s="12">
        <v>1</v>
      </c>
      <c r="G56" s="12" t="s">
        <v>18</v>
      </c>
      <c r="H56" s="12" t="s">
        <v>212</v>
      </c>
      <c r="I56" s="12" t="s">
        <v>20</v>
      </c>
      <c r="J56" s="12" t="s">
        <v>84</v>
      </c>
      <c r="K56" s="12" t="s">
        <v>22</v>
      </c>
      <c r="L56" s="12" t="s">
        <v>22</v>
      </c>
      <c r="M56" s="12" t="s">
        <v>22</v>
      </c>
      <c r="N56" s="13" t="s">
        <v>118</v>
      </c>
      <c r="O56" s="14">
        <v>645</v>
      </c>
    </row>
    <row r="57" spans="1:15" s="15" customFormat="1">
      <c r="A57" s="813"/>
      <c r="B57" s="816"/>
      <c r="C57" s="66" t="s">
        <v>216</v>
      </c>
      <c r="D57" s="12" t="s">
        <v>344</v>
      </c>
      <c r="E57" s="12">
        <v>6</v>
      </c>
      <c r="F57" s="12">
        <v>1</v>
      </c>
      <c r="G57" s="12" t="s">
        <v>18</v>
      </c>
      <c r="H57" s="12" t="s">
        <v>217</v>
      </c>
      <c r="I57" s="12" t="s">
        <v>20</v>
      </c>
      <c r="J57" s="12" t="s">
        <v>84</v>
      </c>
      <c r="K57" s="12" t="s">
        <v>22</v>
      </c>
      <c r="L57" s="12" t="s">
        <v>22</v>
      </c>
      <c r="M57" s="12" t="s">
        <v>22</v>
      </c>
      <c r="N57" s="13" t="s">
        <v>118</v>
      </c>
      <c r="O57" s="14">
        <v>645</v>
      </c>
    </row>
    <row r="58" spans="1:15" s="15" customFormat="1">
      <c r="A58" s="813"/>
      <c r="B58" s="816"/>
      <c r="C58" s="66" t="s">
        <v>218</v>
      </c>
      <c r="D58" s="12" t="s">
        <v>344</v>
      </c>
      <c r="E58" s="12">
        <v>13</v>
      </c>
      <c r="F58" s="12">
        <v>1</v>
      </c>
      <c r="G58" s="12" t="s">
        <v>18</v>
      </c>
      <c r="H58" s="12" t="s">
        <v>162</v>
      </c>
      <c r="I58" s="12" t="s">
        <v>20</v>
      </c>
      <c r="J58" s="12" t="s">
        <v>21</v>
      </c>
      <c r="K58" s="12" t="s">
        <v>22</v>
      </c>
      <c r="L58" s="12" t="s">
        <v>22</v>
      </c>
      <c r="M58" s="12" t="s">
        <v>22</v>
      </c>
      <c r="N58" s="13" t="s">
        <v>118</v>
      </c>
      <c r="O58" s="14">
        <v>645</v>
      </c>
    </row>
    <row r="59" spans="1:15" s="15" customFormat="1">
      <c r="A59" s="813"/>
      <c r="B59" s="816"/>
      <c r="C59" s="66" t="s">
        <v>219</v>
      </c>
      <c r="D59" s="12" t="s">
        <v>344</v>
      </c>
      <c r="E59" s="12">
        <v>2</v>
      </c>
      <c r="F59" s="12">
        <v>1</v>
      </c>
      <c r="G59" s="10" t="s">
        <v>18</v>
      </c>
      <c r="H59" s="10" t="s">
        <v>139</v>
      </c>
      <c r="I59" s="12" t="s">
        <v>20</v>
      </c>
      <c r="J59" s="12" t="s">
        <v>21</v>
      </c>
      <c r="K59" s="12" t="s">
        <v>22</v>
      </c>
      <c r="L59" s="12" t="s">
        <v>22</v>
      </c>
      <c r="M59" s="12" t="s">
        <v>22</v>
      </c>
      <c r="N59" s="13" t="s">
        <v>118</v>
      </c>
      <c r="O59" s="14">
        <v>645</v>
      </c>
    </row>
    <row r="60" spans="1:15" s="15" customFormat="1">
      <c r="A60" s="813"/>
      <c r="B60" s="816"/>
      <c r="C60" s="66" t="s">
        <v>229</v>
      </c>
      <c r="D60" s="10" t="s">
        <v>344</v>
      </c>
      <c r="E60" s="12">
        <v>7</v>
      </c>
      <c r="F60" s="12">
        <v>1</v>
      </c>
      <c r="G60" s="12" t="s">
        <v>18</v>
      </c>
      <c r="H60" s="12" t="s">
        <v>348</v>
      </c>
      <c r="I60" s="10" t="s">
        <v>20</v>
      </c>
      <c r="J60" s="12" t="s">
        <v>21</v>
      </c>
      <c r="K60" s="12" t="s">
        <v>22</v>
      </c>
      <c r="L60" s="16" t="s">
        <v>22</v>
      </c>
      <c r="M60" s="10" t="s">
        <v>22</v>
      </c>
      <c r="N60" s="13" t="s">
        <v>349</v>
      </c>
      <c r="O60" s="14">
        <v>645</v>
      </c>
    </row>
    <row r="61" spans="1:15" s="15" customFormat="1">
      <c r="A61" s="813"/>
      <c r="B61" s="816"/>
      <c r="C61" s="19" t="s">
        <v>232</v>
      </c>
      <c r="D61" s="10" t="s">
        <v>2982</v>
      </c>
      <c r="E61" s="12">
        <v>5</v>
      </c>
      <c r="F61" s="12">
        <v>1</v>
      </c>
      <c r="G61" s="12" t="s">
        <v>18</v>
      </c>
      <c r="H61" s="12" t="s">
        <v>233</v>
      </c>
      <c r="I61" s="12" t="s">
        <v>20</v>
      </c>
      <c r="J61" s="10" t="s">
        <v>21</v>
      </c>
      <c r="K61" s="12" t="s">
        <v>22</v>
      </c>
      <c r="L61" s="12" t="s">
        <v>22</v>
      </c>
      <c r="M61" s="12" t="s">
        <v>22</v>
      </c>
      <c r="N61" s="13" t="s">
        <v>118</v>
      </c>
      <c r="O61" s="14">
        <v>645</v>
      </c>
    </row>
    <row r="62" spans="1:15" s="15" customFormat="1">
      <c r="A62" s="813"/>
      <c r="B62" s="816"/>
      <c r="C62" s="19" t="s">
        <v>3010</v>
      </c>
      <c r="D62" s="10" t="s">
        <v>344</v>
      </c>
      <c r="E62" s="12">
        <v>13</v>
      </c>
      <c r="F62" s="12">
        <v>1</v>
      </c>
      <c r="G62" s="12" t="s">
        <v>39</v>
      </c>
      <c r="H62" s="12" t="s">
        <v>233</v>
      </c>
      <c r="I62" s="12" t="s">
        <v>20</v>
      </c>
      <c r="J62" s="12" t="s">
        <v>45</v>
      </c>
      <c r="K62" s="12" t="s">
        <v>22</v>
      </c>
      <c r="L62" s="12" t="s">
        <v>22</v>
      </c>
      <c r="M62" s="12" t="s">
        <v>22</v>
      </c>
      <c r="N62" s="13" t="s">
        <v>118</v>
      </c>
      <c r="O62" s="14">
        <v>645</v>
      </c>
    </row>
    <row r="63" spans="1:15" s="15" customFormat="1">
      <c r="A63" s="813"/>
      <c r="B63" s="816"/>
      <c r="C63" s="19" t="s">
        <v>234</v>
      </c>
      <c r="D63" s="10" t="s">
        <v>344</v>
      </c>
      <c r="E63" s="12">
        <v>2</v>
      </c>
      <c r="F63" s="10">
        <v>1</v>
      </c>
      <c r="G63" s="12" t="s">
        <v>18</v>
      </c>
      <c r="H63" s="12" t="s">
        <v>235</v>
      </c>
      <c r="I63" s="12" t="s">
        <v>20</v>
      </c>
      <c r="J63" s="12" t="s">
        <v>247</v>
      </c>
      <c r="K63" s="12" t="s">
        <v>22</v>
      </c>
      <c r="L63" s="12" t="s">
        <v>22</v>
      </c>
      <c r="M63" s="12" t="s">
        <v>22</v>
      </c>
      <c r="N63" s="13" t="s">
        <v>118</v>
      </c>
      <c r="O63" s="14">
        <v>645</v>
      </c>
    </row>
    <row r="64" spans="1:15" s="15" customFormat="1">
      <c r="A64" s="813"/>
      <c r="B64" s="816"/>
      <c r="C64" s="19" t="s">
        <v>234</v>
      </c>
      <c r="D64" s="10" t="s">
        <v>344</v>
      </c>
      <c r="E64" s="12">
        <v>30</v>
      </c>
      <c r="F64" s="10">
        <v>1</v>
      </c>
      <c r="G64" s="12" t="s">
        <v>39</v>
      </c>
      <c r="H64" s="12" t="s">
        <v>235</v>
      </c>
      <c r="I64" s="12" t="s">
        <v>20</v>
      </c>
      <c r="J64" s="12" t="s">
        <v>247</v>
      </c>
      <c r="K64" s="12" t="s">
        <v>22</v>
      </c>
      <c r="L64" s="12" t="s">
        <v>22</v>
      </c>
      <c r="M64" s="12" t="s">
        <v>22</v>
      </c>
      <c r="N64" s="13" t="s">
        <v>118</v>
      </c>
      <c r="O64" s="14">
        <v>645</v>
      </c>
    </row>
    <row r="65" spans="1:15" s="15" customFormat="1">
      <c r="A65" s="813"/>
      <c r="B65" s="816"/>
      <c r="C65" s="66" t="s">
        <v>237</v>
      </c>
      <c r="D65" s="10" t="s">
        <v>344</v>
      </c>
      <c r="E65" s="11">
        <v>1</v>
      </c>
      <c r="F65" s="12">
        <v>1</v>
      </c>
      <c r="G65" s="12" t="s">
        <v>18</v>
      </c>
      <c r="H65" s="12" t="s">
        <v>238</v>
      </c>
      <c r="I65" s="12" t="s">
        <v>20</v>
      </c>
      <c r="J65" s="12" t="s">
        <v>350</v>
      </c>
      <c r="K65" s="12" t="s">
        <v>22</v>
      </c>
      <c r="L65" s="12" t="s">
        <v>22</v>
      </c>
      <c r="M65" s="12" t="s">
        <v>22</v>
      </c>
      <c r="N65" s="13" t="s">
        <v>118</v>
      </c>
      <c r="O65" s="14">
        <v>645</v>
      </c>
    </row>
    <row r="66" spans="1:15" s="15" customFormat="1">
      <c r="A66" s="813"/>
      <c r="B66" s="816"/>
      <c r="C66" s="66" t="s">
        <v>237</v>
      </c>
      <c r="D66" s="10" t="s">
        <v>344</v>
      </c>
      <c r="E66" s="11">
        <v>8</v>
      </c>
      <c r="F66" s="12">
        <v>1</v>
      </c>
      <c r="G66" s="12" t="s">
        <v>39</v>
      </c>
      <c r="H66" s="12" t="s">
        <v>238</v>
      </c>
      <c r="I66" s="12" t="s">
        <v>20</v>
      </c>
      <c r="J66" s="12" t="s">
        <v>350</v>
      </c>
      <c r="K66" s="12" t="s">
        <v>22</v>
      </c>
      <c r="L66" s="12" t="s">
        <v>22</v>
      </c>
      <c r="M66" s="12" t="s">
        <v>22</v>
      </c>
      <c r="N66" s="13" t="s">
        <v>118</v>
      </c>
      <c r="O66" s="14">
        <v>645</v>
      </c>
    </row>
    <row r="67" spans="1:15" s="15" customFormat="1">
      <c r="A67" s="813"/>
      <c r="B67" s="816"/>
      <c r="C67" s="66" t="s">
        <v>240</v>
      </c>
      <c r="D67" s="10" t="s">
        <v>344</v>
      </c>
      <c r="E67" s="10">
        <v>1</v>
      </c>
      <c r="F67" s="11">
        <v>1</v>
      </c>
      <c r="G67" s="12" t="s">
        <v>18</v>
      </c>
      <c r="H67" s="12" t="s">
        <v>241</v>
      </c>
      <c r="I67" s="10" t="s">
        <v>20</v>
      </c>
      <c r="J67" s="10" t="s">
        <v>247</v>
      </c>
      <c r="K67" s="10" t="s">
        <v>22</v>
      </c>
      <c r="L67" s="10" t="s">
        <v>22</v>
      </c>
      <c r="M67" s="10" t="s">
        <v>22</v>
      </c>
      <c r="N67" s="13" t="s">
        <v>118</v>
      </c>
      <c r="O67" s="14">
        <v>645</v>
      </c>
    </row>
    <row r="68" spans="1:15" s="15" customFormat="1">
      <c r="A68" s="813"/>
      <c r="B68" s="816"/>
      <c r="C68" s="66" t="s">
        <v>240</v>
      </c>
      <c r="D68" s="10" t="s">
        <v>344</v>
      </c>
      <c r="E68" s="10">
        <v>2</v>
      </c>
      <c r="F68" s="11">
        <v>1</v>
      </c>
      <c r="G68" s="12" t="s">
        <v>39</v>
      </c>
      <c r="H68" s="12" t="s">
        <v>241</v>
      </c>
      <c r="I68" s="10" t="s">
        <v>20</v>
      </c>
      <c r="J68" s="10" t="s">
        <v>247</v>
      </c>
      <c r="K68" s="10" t="s">
        <v>22</v>
      </c>
      <c r="L68" s="10" t="s">
        <v>22</v>
      </c>
      <c r="M68" s="10" t="s">
        <v>22</v>
      </c>
      <c r="N68" s="13" t="s">
        <v>118</v>
      </c>
      <c r="O68" s="14">
        <v>645</v>
      </c>
    </row>
    <row r="69" spans="1:15" s="15" customFormat="1">
      <c r="A69" s="813"/>
      <c r="B69" s="816"/>
      <c r="C69" s="66" t="s">
        <v>244</v>
      </c>
      <c r="D69" s="10" t="s">
        <v>344</v>
      </c>
      <c r="E69" s="10">
        <v>14</v>
      </c>
      <c r="F69" s="11">
        <v>1</v>
      </c>
      <c r="G69" s="12" t="s">
        <v>39</v>
      </c>
      <c r="H69" s="12" t="s">
        <v>246</v>
      </c>
      <c r="I69" s="10" t="s">
        <v>20</v>
      </c>
      <c r="J69" s="10" t="s">
        <v>249</v>
      </c>
      <c r="K69" s="10" t="s">
        <v>22</v>
      </c>
      <c r="L69" s="10" t="s">
        <v>22</v>
      </c>
      <c r="M69" s="10" t="s">
        <v>22</v>
      </c>
      <c r="N69" s="13" t="s">
        <v>118</v>
      </c>
      <c r="O69" s="14">
        <v>645</v>
      </c>
    </row>
    <row r="70" spans="1:15" s="145" customFormat="1">
      <c r="A70" s="813"/>
      <c r="B70" s="816"/>
      <c r="C70" s="271" t="s">
        <v>248</v>
      </c>
      <c r="D70" s="12" t="s">
        <v>344</v>
      </c>
      <c r="E70" s="271">
        <v>11</v>
      </c>
      <c r="F70" s="271">
        <v>1</v>
      </c>
      <c r="G70" s="271" t="s">
        <v>39</v>
      </c>
      <c r="H70" s="271" t="s">
        <v>351</v>
      </c>
      <c r="I70" s="271" t="s">
        <v>20</v>
      </c>
      <c r="J70" s="271" t="s">
        <v>21</v>
      </c>
      <c r="K70" s="271" t="s">
        <v>22</v>
      </c>
      <c r="L70" s="271" t="s">
        <v>22</v>
      </c>
      <c r="M70" s="271" t="s">
        <v>22</v>
      </c>
      <c r="N70" s="272" t="s">
        <v>118</v>
      </c>
      <c r="O70" s="273">
        <v>645</v>
      </c>
    </row>
    <row r="71" spans="1:15" s="145" customFormat="1">
      <c r="A71" s="813"/>
      <c r="B71" s="816"/>
      <c r="C71" s="276" t="s">
        <v>352</v>
      </c>
      <c r="D71" s="12" t="s">
        <v>344</v>
      </c>
      <c r="E71" s="271">
        <v>9</v>
      </c>
      <c r="F71" s="277">
        <v>1</v>
      </c>
      <c r="G71" s="276" t="s">
        <v>39</v>
      </c>
      <c r="H71" s="276" t="s">
        <v>243</v>
      </c>
      <c r="I71" s="271" t="s">
        <v>20</v>
      </c>
      <c r="J71" s="271" t="s">
        <v>338</v>
      </c>
      <c r="K71" s="271" t="s">
        <v>22</v>
      </c>
      <c r="L71" s="271" t="s">
        <v>22</v>
      </c>
      <c r="M71" s="271" t="s">
        <v>22</v>
      </c>
      <c r="N71" s="272" t="s">
        <v>118</v>
      </c>
      <c r="O71" s="273">
        <v>645</v>
      </c>
    </row>
    <row r="72" spans="1:15" s="145" customFormat="1">
      <c r="A72" s="813"/>
      <c r="B72" s="816"/>
      <c r="C72" s="276" t="s">
        <v>353</v>
      </c>
      <c r="D72" s="12" t="s">
        <v>344</v>
      </c>
      <c r="E72" s="271">
        <v>7</v>
      </c>
      <c r="F72" s="277">
        <v>1</v>
      </c>
      <c r="G72" s="276" t="s">
        <v>39</v>
      </c>
      <c r="H72" s="276" t="s">
        <v>233</v>
      </c>
      <c r="I72" s="271" t="s">
        <v>20</v>
      </c>
      <c r="J72" s="271" t="s">
        <v>354</v>
      </c>
      <c r="K72" s="271" t="s">
        <v>22</v>
      </c>
      <c r="L72" s="271" t="s">
        <v>22</v>
      </c>
      <c r="M72" s="271" t="s">
        <v>22</v>
      </c>
      <c r="N72" s="272" t="s">
        <v>118</v>
      </c>
      <c r="O72" s="273">
        <v>645</v>
      </c>
    </row>
    <row r="73" spans="1:15" s="15" customFormat="1" ht="17.25" thickBot="1">
      <c r="A73" s="814"/>
      <c r="B73" s="818"/>
      <c r="C73" s="67" t="s">
        <v>2894</v>
      </c>
      <c r="D73" s="10" t="s">
        <v>2982</v>
      </c>
      <c r="E73" s="24">
        <v>5</v>
      </c>
      <c r="F73" s="274">
        <v>1</v>
      </c>
      <c r="G73" s="274" t="s">
        <v>39</v>
      </c>
      <c r="H73" s="274" t="s">
        <v>235</v>
      </c>
      <c r="I73" s="274" t="s">
        <v>20</v>
      </c>
      <c r="J73" s="274" t="s">
        <v>338</v>
      </c>
      <c r="K73" s="274" t="s">
        <v>22</v>
      </c>
      <c r="L73" s="274" t="s">
        <v>22</v>
      </c>
      <c r="M73" s="274" t="s">
        <v>22</v>
      </c>
      <c r="N73" s="275" t="s">
        <v>118</v>
      </c>
      <c r="O73" s="14">
        <v>645</v>
      </c>
    </row>
    <row r="74" spans="1:15" s="15" customFormat="1" ht="17.25" thickBot="1">
      <c r="A74" s="776">
        <v>1</v>
      </c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202"/>
    </row>
    <row r="75" spans="1:15" s="15" customFormat="1" ht="15" customHeight="1" thickBot="1">
      <c r="A75" s="812" t="s">
        <v>3564</v>
      </c>
      <c r="B75" s="827"/>
      <c r="C75" s="271" t="s">
        <v>3562</v>
      </c>
      <c r="D75" s="12" t="s">
        <v>3563</v>
      </c>
      <c r="E75" s="271">
        <v>10</v>
      </c>
      <c r="F75" s="271">
        <v>1</v>
      </c>
      <c r="G75" s="271" t="s">
        <v>18</v>
      </c>
      <c r="H75" s="271" t="s">
        <v>256</v>
      </c>
      <c r="I75" s="271" t="s">
        <v>27</v>
      </c>
      <c r="J75" s="271" t="s">
        <v>45</v>
      </c>
      <c r="K75" s="271" t="s">
        <v>22</v>
      </c>
      <c r="L75" s="271" t="s">
        <v>22</v>
      </c>
      <c r="M75" s="271" t="s">
        <v>22</v>
      </c>
      <c r="N75" s="272" t="s">
        <v>388</v>
      </c>
      <c r="O75" s="801">
        <v>665</v>
      </c>
    </row>
    <row r="76" spans="1:15" s="15" customFormat="1" ht="17.25" thickBot="1">
      <c r="A76" s="776">
        <v>1</v>
      </c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202"/>
    </row>
    <row r="77" spans="1:15" s="15" customFormat="1" ht="16.5" customHeight="1">
      <c r="A77" s="805" t="s">
        <v>355</v>
      </c>
      <c r="B77" s="803" t="s">
        <v>34</v>
      </c>
      <c r="C77" s="10" t="s">
        <v>261</v>
      </c>
      <c r="D77" s="10" t="s">
        <v>356</v>
      </c>
      <c r="E77" s="10">
        <v>2</v>
      </c>
      <c r="F77" s="10">
        <v>0.6</v>
      </c>
      <c r="G77" s="10" t="s">
        <v>18</v>
      </c>
      <c r="H77" s="10" t="s">
        <v>255</v>
      </c>
      <c r="I77" s="10" t="s">
        <v>27</v>
      </c>
      <c r="J77" s="10" t="s">
        <v>22</v>
      </c>
      <c r="K77" s="10" t="s">
        <v>22</v>
      </c>
      <c r="L77" s="10" t="s">
        <v>22</v>
      </c>
      <c r="M77" s="10" t="s">
        <v>22</v>
      </c>
      <c r="N77" s="173" t="s">
        <v>34</v>
      </c>
      <c r="O77" s="42">
        <f>595*F77</f>
        <v>357</v>
      </c>
    </row>
    <row r="78" spans="1:15" s="15" customFormat="1" ht="16.5" customHeight="1">
      <c r="A78" s="805"/>
      <c r="B78" s="803"/>
      <c r="C78" s="10" t="s">
        <v>357</v>
      </c>
      <c r="D78" s="10" t="s">
        <v>356</v>
      </c>
      <c r="E78" s="10">
        <v>10</v>
      </c>
      <c r="F78" s="10">
        <v>1.1000000000000001</v>
      </c>
      <c r="G78" s="10" t="s">
        <v>18</v>
      </c>
      <c r="H78" s="10" t="s">
        <v>358</v>
      </c>
      <c r="I78" s="10" t="s">
        <v>27</v>
      </c>
      <c r="J78" s="10" t="s">
        <v>21</v>
      </c>
      <c r="K78" s="10" t="s">
        <v>22</v>
      </c>
      <c r="L78" s="10" t="s">
        <v>22</v>
      </c>
      <c r="M78" s="10" t="s">
        <v>22</v>
      </c>
      <c r="N78" s="13" t="s">
        <v>34</v>
      </c>
      <c r="O78" s="42">
        <f t="shared" ref="O78:O95" si="0">595*F78</f>
        <v>654.5</v>
      </c>
    </row>
    <row r="79" spans="1:15" s="15" customFormat="1" ht="16.5" customHeight="1">
      <c r="A79" s="805"/>
      <c r="B79" s="809"/>
      <c r="C79" s="32" t="s">
        <v>357</v>
      </c>
      <c r="D79" s="32" t="s">
        <v>356</v>
      </c>
      <c r="E79" s="32">
        <v>1</v>
      </c>
      <c r="F79" s="32">
        <v>1.17</v>
      </c>
      <c r="G79" s="32" t="s">
        <v>31</v>
      </c>
      <c r="H79" s="32" t="s">
        <v>358</v>
      </c>
      <c r="I79" s="32" t="s">
        <v>27</v>
      </c>
      <c r="J79" s="32" t="s">
        <v>21</v>
      </c>
      <c r="K79" s="32" t="s">
        <v>22</v>
      </c>
      <c r="L79" s="32" t="s">
        <v>22</v>
      </c>
      <c r="M79" s="32" t="s">
        <v>22</v>
      </c>
      <c r="N79" s="13" t="s">
        <v>34</v>
      </c>
      <c r="O79" s="42">
        <f t="shared" si="0"/>
        <v>696.15</v>
      </c>
    </row>
    <row r="80" spans="1:15" s="15" customFormat="1" ht="16.5" customHeight="1">
      <c r="A80" s="805"/>
      <c r="B80" s="832" t="s">
        <v>60</v>
      </c>
      <c r="C80" s="47" t="s">
        <v>328</v>
      </c>
      <c r="D80" s="47" t="s">
        <v>359</v>
      </c>
      <c r="E80" s="47">
        <v>2</v>
      </c>
      <c r="F80" s="47">
        <v>0.97499999999999998</v>
      </c>
      <c r="G80" s="47" t="s">
        <v>18</v>
      </c>
      <c r="H80" s="47" t="s">
        <v>32</v>
      </c>
      <c r="I80" s="47" t="s">
        <v>27</v>
      </c>
      <c r="J80" s="47" t="s">
        <v>45</v>
      </c>
      <c r="K80" s="47" t="s">
        <v>22</v>
      </c>
      <c r="L80" s="47" t="s">
        <v>22</v>
      </c>
      <c r="M80" s="47" t="s">
        <v>22</v>
      </c>
      <c r="N80" s="48" t="s">
        <v>60</v>
      </c>
      <c r="O80" s="49">
        <f t="shared" si="0"/>
        <v>580.125</v>
      </c>
    </row>
    <row r="81" spans="1:18" s="15" customFormat="1" ht="16.5" customHeight="1">
      <c r="A81" s="805"/>
      <c r="B81" s="833"/>
      <c r="C81" s="32" t="s">
        <v>273</v>
      </c>
      <c r="D81" s="32" t="s">
        <v>360</v>
      </c>
      <c r="E81" s="32">
        <v>1</v>
      </c>
      <c r="F81" s="32">
        <v>0.5</v>
      </c>
      <c r="G81" s="32" t="s">
        <v>18</v>
      </c>
      <c r="H81" s="32" t="s">
        <v>260</v>
      </c>
      <c r="I81" s="32" t="s">
        <v>27</v>
      </c>
      <c r="J81" s="32" t="s">
        <v>84</v>
      </c>
      <c r="K81" s="32" t="s">
        <v>22</v>
      </c>
      <c r="L81" s="32" t="s">
        <v>22</v>
      </c>
      <c r="M81" s="32" t="s">
        <v>22</v>
      </c>
      <c r="N81" s="37" t="s">
        <v>60</v>
      </c>
      <c r="O81" s="42">
        <f t="shared" si="0"/>
        <v>297.5</v>
      </c>
    </row>
    <row r="82" spans="1:18" s="15" customFormat="1" ht="16.5" customHeight="1">
      <c r="A82" s="805"/>
      <c r="B82" s="810" t="s">
        <v>118</v>
      </c>
      <c r="C82" s="271" t="s">
        <v>175</v>
      </c>
      <c r="D82" s="12" t="s">
        <v>344</v>
      </c>
      <c r="E82" s="271">
        <v>11</v>
      </c>
      <c r="F82" s="271">
        <v>0.75</v>
      </c>
      <c r="G82" s="271" t="s">
        <v>39</v>
      </c>
      <c r="H82" s="271" t="s">
        <v>361</v>
      </c>
      <c r="I82" s="271" t="s">
        <v>20</v>
      </c>
      <c r="J82" s="271" t="s">
        <v>41</v>
      </c>
      <c r="K82" s="271" t="s">
        <v>22</v>
      </c>
      <c r="L82" s="271" t="s">
        <v>22</v>
      </c>
      <c r="M82" s="271" t="s">
        <v>22</v>
      </c>
      <c r="N82" s="272" t="s">
        <v>118</v>
      </c>
      <c r="O82" s="273"/>
    </row>
    <row r="83" spans="1:18" s="15" customFormat="1">
      <c r="A83" s="805"/>
      <c r="B83" s="803"/>
      <c r="C83" s="66" t="s">
        <v>176</v>
      </c>
      <c r="D83" s="12" t="s">
        <v>344</v>
      </c>
      <c r="E83" s="12">
        <v>4</v>
      </c>
      <c r="F83" s="12">
        <v>1</v>
      </c>
      <c r="G83" s="12" t="s">
        <v>111</v>
      </c>
      <c r="H83" s="12" t="s">
        <v>22</v>
      </c>
      <c r="I83" s="12" t="s">
        <v>20</v>
      </c>
      <c r="J83" s="12" t="s">
        <v>84</v>
      </c>
      <c r="K83" s="12" t="s">
        <v>22</v>
      </c>
      <c r="L83" s="12" t="s">
        <v>22</v>
      </c>
      <c r="M83" s="12" t="s">
        <v>22</v>
      </c>
      <c r="N83" s="13" t="s">
        <v>118</v>
      </c>
      <c r="O83" s="14">
        <v>645</v>
      </c>
    </row>
    <row r="84" spans="1:18" s="15" customFormat="1">
      <c r="A84" s="805"/>
      <c r="B84" s="809"/>
      <c r="C84" s="66" t="s">
        <v>177</v>
      </c>
      <c r="D84" s="12" t="s">
        <v>344</v>
      </c>
      <c r="E84" s="12">
        <v>4</v>
      </c>
      <c r="F84" s="12">
        <v>1</v>
      </c>
      <c r="G84" s="12" t="s">
        <v>36</v>
      </c>
      <c r="H84" s="12" t="s">
        <v>131</v>
      </c>
      <c r="I84" s="12" t="s">
        <v>20</v>
      </c>
      <c r="J84" s="12" t="s">
        <v>84</v>
      </c>
      <c r="K84" s="12" t="s">
        <v>22</v>
      </c>
      <c r="L84" s="12" t="s">
        <v>22</v>
      </c>
      <c r="M84" s="12" t="s">
        <v>22</v>
      </c>
      <c r="N84" s="13" t="s">
        <v>118</v>
      </c>
      <c r="O84" s="14">
        <v>645</v>
      </c>
    </row>
    <row r="85" spans="1:18" s="15" customFormat="1" ht="16.5" customHeight="1">
      <c r="A85" s="805"/>
      <c r="B85" s="41" t="s">
        <v>287</v>
      </c>
      <c r="C85" s="33" t="s">
        <v>362</v>
      </c>
      <c r="D85" s="33" t="s">
        <v>359</v>
      </c>
      <c r="E85" s="33">
        <v>1</v>
      </c>
      <c r="F85" s="33">
        <v>5.3999999999999999E-2</v>
      </c>
      <c r="G85" s="33" t="s">
        <v>18</v>
      </c>
      <c r="H85" s="33" t="s">
        <v>363</v>
      </c>
      <c r="I85" s="33" t="s">
        <v>27</v>
      </c>
      <c r="J85" s="33" t="s">
        <v>22</v>
      </c>
      <c r="K85" s="33" t="s">
        <v>22</v>
      </c>
      <c r="L85" s="33" t="s">
        <v>22</v>
      </c>
      <c r="M85" s="33" t="s">
        <v>22</v>
      </c>
      <c r="N85" s="34" t="s">
        <v>287</v>
      </c>
      <c r="O85" s="71">
        <f t="shared" si="0"/>
        <v>32.130000000000003</v>
      </c>
    </row>
    <row r="86" spans="1:18" s="15" customFormat="1" ht="16.5" customHeight="1">
      <c r="A86" s="805"/>
      <c r="B86" s="832" t="s">
        <v>304</v>
      </c>
      <c r="C86" s="47" t="s">
        <v>364</v>
      </c>
      <c r="D86" s="47" t="s">
        <v>359</v>
      </c>
      <c r="E86" s="47">
        <v>1</v>
      </c>
      <c r="F86" s="47">
        <v>0.55000000000000004</v>
      </c>
      <c r="G86" s="47" t="s">
        <v>18</v>
      </c>
      <c r="H86" s="47" t="s">
        <v>365</v>
      </c>
      <c r="I86" s="47" t="s">
        <v>20</v>
      </c>
      <c r="J86" s="47" t="s">
        <v>22</v>
      </c>
      <c r="K86" s="47" t="s">
        <v>22</v>
      </c>
      <c r="L86" s="47" t="s">
        <v>22</v>
      </c>
      <c r="M86" s="47" t="s">
        <v>22</v>
      </c>
      <c r="N86" s="48" t="s">
        <v>304</v>
      </c>
      <c r="O86" s="49">
        <f t="shared" si="0"/>
        <v>327.25</v>
      </c>
    </row>
    <row r="87" spans="1:18" s="15" customFormat="1" ht="16.5" customHeight="1">
      <c r="A87" s="805"/>
      <c r="B87" s="833"/>
      <c r="C87" s="32" t="s">
        <v>314</v>
      </c>
      <c r="D87" s="32" t="s">
        <v>366</v>
      </c>
      <c r="E87" s="32">
        <v>3</v>
      </c>
      <c r="F87" s="32">
        <v>1</v>
      </c>
      <c r="G87" s="32" t="s">
        <v>18</v>
      </c>
      <c r="H87" s="32" t="s">
        <v>50</v>
      </c>
      <c r="I87" s="32" t="s">
        <v>20</v>
      </c>
      <c r="J87" s="32" t="s">
        <v>22</v>
      </c>
      <c r="K87" s="32" t="s">
        <v>22</v>
      </c>
      <c r="L87" s="32" t="s">
        <v>22</v>
      </c>
      <c r="M87" s="32" t="s">
        <v>22</v>
      </c>
      <c r="N87" s="37" t="s">
        <v>304</v>
      </c>
      <c r="O87" s="42">
        <f t="shared" si="0"/>
        <v>595</v>
      </c>
    </row>
    <row r="88" spans="1:18" s="15" customFormat="1" ht="17.25" customHeight="1">
      <c r="A88" s="805"/>
      <c r="B88" s="284" t="s">
        <v>65</v>
      </c>
      <c r="C88" s="293" t="s">
        <v>367</v>
      </c>
      <c r="D88" s="293" t="s">
        <v>359</v>
      </c>
      <c r="E88" s="293">
        <v>1</v>
      </c>
      <c r="F88" s="293">
        <v>0.38</v>
      </c>
      <c r="G88" s="293" t="s">
        <v>18</v>
      </c>
      <c r="H88" s="293" t="s">
        <v>56</v>
      </c>
      <c r="I88" s="293" t="s">
        <v>27</v>
      </c>
      <c r="J88" s="293" t="s">
        <v>22</v>
      </c>
      <c r="K88" s="293" t="s">
        <v>22</v>
      </c>
      <c r="L88" s="293" t="s">
        <v>22</v>
      </c>
      <c r="M88" s="293" t="s">
        <v>22</v>
      </c>
      <c r="N88" s="291" t="s">
        <v>65</v>
      </c>
      <c r="O88" s="71">
        <f t="shared" si="0"/>
        <v>226.1</v>
      </c>
    </row>
    <row r="89" spans="1:18" s="15" customFormat="1">
      <c r="A89" s="805"/>
      <c r="B89" s="810" t="s">
        <v>275</v>
      </c>
      <c r="C89" s="12" t="s">
        <v>323</v>
      </c>
      <c r="D89" s="12" t="s">
        <v>324</v>
      </c>
      <c r="E89" s="12">
        <v>1</v>
      </c>
      <c r="F89" s="12">
        <v>1</v>
      </c>
      <c r="G89" s="12" t="s">
        <v>36</v>
      </c>
      <c r="H89" s="12" t="s">
        <v>325</v>
      </c>
      <c r="I89" s="12" t="s">
        <v>20</v>
      </c>
      <c r="J89" s="12" t="s">
        <v>22</v>
      </c>
      <c r="K89" s="12" t="s">
        <v>22</v>
      </c>
      <c r="L89" s="12" t="s">
        <v>22</v>
      </c>
      <c r="M89" s="12" t="s">
        <v>22</v>
      </c>
      <c r="N89" s="13" t="s">
        <v>275</v>
      </c>
      <c r="O89" s="14">
        <v>595</v>
      </c>
    </row>
    <row r="90" spans="1:18" s="15" customFormat="1" ht="16.5" customHeight="1">
      <c r="A90" s="805"/>
      <c r="B90" s="809"/>
      <c r="C90" s="35" t="s">
        <v>276</v>
      </c>
      <c r="D90" s="35" t="s">
        <v>3211</v>
      </c>
      <c r="E90" s="35">
        <v>1</v>
      </c>
      <c r="F90" s="35">
        <v>0.5</v>
      </c>
      <c r="G90" s="35" t="s">
        <v>18</v>
      </c>
      <c r="H90" s="35" t="s">
        <v>278</v>
      </c>
      <c r="I90" s="35" t="s">
        <v>27</v>
      </c>
      <c r="J90" s="35" t="s">
        <v>45</v>
      </c>
      <c r="K90" s="35" t="s">
        <v>22</v>
      </c>
      <c r="L90" s="35" t="s">
        <v>22</v>
      </c>
      <c r="M90" s="72" t="s">
        <v>22</v>
      </c>
      <c r="N90" s="315" t="s">
        <v>275</v>
      </c>
      <c r="O90" s="50">
        <f t="shared" si="0"/>
        <v>297.5</v>
      </c>
    </row>
    <row r="91" spans="1:18" s="15" customFormat="1" ht="15" customHeight="1" thickBot="1">
      <c r="A91" s="831"/>
      <c r="B91" s="58" t="s">
        <v>51</v>
      </c>
      <c r="C91" s="17" t="s">
        <v>368</v>
      </c>
      <c r="D91" s="17" t="s">
        <v>359</v>
      </c>
      <c r="E91" s="17">
        <v>1</v>
      </c>
      <c r="F91" s="17">
        <v>0.2</v>
      </c>
      <c r="G91" s="17" t="s">
        <v>36</v>
      </c>
      <c r="H91" s="17" t="s">
        <v>369</v>
      </c>
      <c r="I91" s="17" t="s">
        <v>20</v>
      </c>
      <c r="J91" s="17" t="s">
        <v>22</v>
      </c>
      <c r="K91" s="17" t="s">
        <v>22</v>
      </c>
      <c r="L91" s="17" t="s">
        <v>22</v>
      </c>
      <c r="M91" s="17" t="s">
        <v>22</v>
      </c>
      <c r="N91" s="26" t="s">
        <v>51</v>
      </c>
      <c r="O91" s="220">
        <f t="shared" si="0"/>
        <v>119</v>
      </c>
    </row>
    <row r="92" spans="1:18" s="15" customFormat="1" ht="17.25" thickBot="1">
      <c r="A92" s="776">
        <v>1</v>
      </c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54"/>
    </row>
    <row r="93" spans="1:18" s="15" customFormat="1" ht="16.5" customHeight="1">
      <c r="A93" s="828" t="s">
        <v>370</v>
      </c>
      <c r="B93" s="830" t="s">
        <v>34</v>
      </c>
      <c r="C93" s="27" t="s">
        <v>49</v>
      </c>
      <c r="D93" s="27" t="s">
        <v>371</v>
      </c>
      <c r="E93" s="27">
        <v>4</v>
      </c>
      <c r="F93" s="27">
        <v>1</v>
      </c>
      <c r="G93" s="27" t="s">
        <v>18</v>
      </c>
      <c r="H93" s="27" t="s">
        <v>50</v>
      </c>
      <c r="I93" s="27" t="s">
        <v>20</v>
      </c>
      <c r="J93" s="27" t="s">
        <v>21</v>
      </c>
      <c r="K93" s="27" t="s">
        <v>22</v>
      </c>
      <c r="L93" s="27" t="s">
        <v>22</v>
      </c>
      <c r="M93" s="27" t="s">
        <v>22</v>
      </c>
      <c r="N93" s="173" t="s">
        <v>34</v>
      </c>
      <c r="O93" s="198">
        <f t="shared" si="0"/>
        <v>595</v>
      </c>
      <c r="R93" s="29"/>
    </row>
    <row r="94" spans="1:18" s="15" customFormat="1" ht="16.5" customHeight="1">
      <c r="A94" s="805"/>
      <c r="B94" s="803"/>
      <c r="C94" s="10" t="s">
        <v>49</v>
      </c>
      <c r="D94" s="10" t="s">
        <v>371</v>
      </c>
      <c r="E94" s="10">
        <v>11</v>
      </c>
      <c r="F94" s="10">
        <v>1</v>
      </c>
      <c r="G94" s="10" t="s">
        <v>39</v>
      </c>
      <c r="H94" s="10" t="s">
        <v>50</v>
      </c>
      <c r="I94" s="10" t="s">
        <v>20</v>
      </c>
      <c r="J94" s="10" t="s">
        <v>21</v>
      </c>
      <c r="K94" s="10" t="s">
        <v>22</v>
      </c>
      <c r="L94" s="10" t="s">
        <v>22</v>
      </c>
      <c r="M94" s="10" t="s">
        <v>22</v>
      </c>
      <c r="N94" s="13" t="s">
        <v>34</v>
      </c>
      <c r="O94" s="42">
        <f t="shared" si="0"/>
        <v>595</v>
      </c>
      <c r="R94" s="29"/>
    </row>
    <row r="95" spans="1:18" s="15" customFormat="1" ht="16.5" customHeight="1" thickBot="1">
      <c r="A95" s="829"/>
      <c r="B95" s="804"/>
      <c r="C95" s="24" t="s">
        <v>329</v>
      </c>
      <c r="D95" s="24" t="s">
        <v>371</v>
      </c>
      <c r="E95" s="24">
        <v>6</v>
      </c>
      <c r="F95" s="24">
        <v>1</v>
      </c>
      <c r="G95" s="24" t="s">
        <v>39</v>
      </c>
      <c r="H95" s="24" t="s">
        <v>26</v>
      </c>
      <c r="I95" s="24" t="s">
        <v>20</v>
      </c>
      <c r="J95" s="24" t="s">
        <v>22</v>
      </c>
      <c r="K95" s="24" t="s">
        <v>22</v>
      </c>
      <c r="L95" s="24" t="s">
        <v>22</v>
      </c>
      <c r="M95" s="24" t="s">
        <v>22</v>
      </c>
      <c r="N95" s="26" t="s">
        <v>34</v>
      </c>
      <c r="O95" s="167">
        <f t="shared" si="0"/>
        <v>595</v>
      </c>
      <c r="R95" s="29"/>
    </row>
    <row r="96" spans="1:18">
      <c r="A96" s="190"/>
      <c r="B96" s="190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19"/>
    </row>
    <row r="97" spans="2:15" s="15" customFormat="1">
      <c r="B97" s="172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72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72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72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72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72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72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72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72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72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72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72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72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72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72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72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72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7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72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72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72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72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72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72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72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72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72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 s="15" customFormat="1">
      <c r="B124" s="172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2:15" s="15" customFormat="1">
      <c r="B125" s="172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2:15" s="15" customFormat="1">
      <c r="B126" s="172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2:15" s="15" customFormat="1">
      <c r="B127" s="172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2:15" s="15" customFormat="1">
      <c r="B128" s="172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2:15" s="15" customFormat="1">
      <c r="B129" s="172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2:15" s="15" customFormat="1">
      <c r="B130" s="172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2:15" s="15" customFormat="1">
      <c r="B131" s="172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2:15" s="15" customFormat="1">
      <c r="B132" s="172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2:15" s="15" customFormat="1">
      <c r="B133" s="172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2:15" s="15" customFormat="1">
      <c r="B134" s="172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2:15" s="15" customFormat="1">
      <c r="B135" s="172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2:15" s="15" customFormat="1">
      <c r="B136" s="172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2:15" s="15" customFormat="1">
      <c r="B137" s="172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2:15" s="15" customFormat="1">
      <c r="B138" s="172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2:15" s="15" customFormat="1">
      <c r="B139" s="172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2:15" s="15" customFormat="1">
      <c r="B140" s="172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2:15" s="15" customFormat="1">
      <c r="B141" s="172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2:15" s="15" customFormat="1">
      <c r="B142" s="172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2:15" s="15" customFormat="1">
      <c r="B143" s="172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2:15" s="15" customFormat="1">
      <c r="B144" s="172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2:15" s="15" customFormat="1">
      <c r="B145" s="172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2:15" s="15" customFormat="1">
      <c r="B146" s="172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2:15" s="15" customFormat="1">
      <c r="B147" s="172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2:15" s="15" customFormat="1">
      <c r="B148" s="172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2:15" s="15" customFormat="1">
      <c r="B149" s="172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2:15" s="15" customFormat="1">
      <c r="B150" s="172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2:15" s="15" customFormat="1">
      <c r="B151" s="172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2:15" s="15" customFormat="1">
      <c r="B152" s="172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2:15" s="15" customFormat="1">
      <c r="B153" s="172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2:15" s="15" customFormat="1">
      <c r="B154" s="172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2:15" s="15" customFormat="1">
      <c r="B155" s="172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2:15" s="15" customFormat="1">
      <c r="B156" s="172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2:15" s="15" customFormat="1">
      <c r="B157" s="172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2:15" s="15" customFormat="1">
      <c r="B158" s="172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2:15" s="15" customFormat="1">
      <c r="B159" s="172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2:15" s="15" customFormat="1">
      <c r="B160" s="172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2:15" s="15" customFormat="1">
      <c r="B161" s="172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2:15" s="15" customFormat="1">
      <c r="B162" s="172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2:15" s="15" customFormat="1">
      <c r="B163" s="172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2:15" s="15" customFormat="1">
      <c r="B164" s="172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2:15" s="15" customFormat="1">
      <c r="B165" s="172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2:15" s="15" customFormat="1">
      <c r="B166" s="172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2:15" s="15" customFormat="1">
      <c r="B167" s="172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2:15" s="15" customFormat="1">
      <c r="B168" s="172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2:15" s="15" customFormat="1">
      <c r="B169" s="172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2:15" s="15" customFormat="1">
      <c r="B170" s="172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2:15" s="15" customFormat="1">
      <c r="B171" s="172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2:15" s="15" customFormat="1">
      <c r="B172" s="172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2:15" s="15" customFormat="1">
      <c r="B173" s="172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2:15" s="15" customFormat="1">
      <c r="B174" s="172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2:15" s="15" customFormat="1">
      <c r="B175" s="172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2:15" s="15" customFormat="1">
      <c r="B176" s="172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2:15" s="15" customFormat="1">
      <c r="B177" s="172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2:15" s="15" customFormat="1">
      <c r="B178" s="172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2:15" s="15" customFormat="1">
      <c r="B179" s="172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2:15" s="15" customFormat="1">
      <c r="B180" s="172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2:15" s="15" customFormat="1">
      <c r="B181" s="172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2:15" s="15" customFormat="1">
      <c r="B182" s="172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2:15" s="15" customFormat="1">
      <c r="B183" s="172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2:15" s="15" customFormat="1">
      <c r="B184" s="172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2:15" s="15" customFormat="1">
      <c r="B185" s="172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2:15" s="15" customFormat="1">
      <c r="B186" s="172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2:15" s="15" customFormat="1">
      <c r="B187" s="172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2:15" s="15" customFormat="1">
      <c r="B188" s="172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2:15" s="15" customFormat="1">
      <c r="B189" s="172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2:15" s="15" customFormat="1">
      <c r="B190" s="172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2:15" s="15" customFormat="1">
      <c r="B191" s="172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2:15" s="15" customFormat="1">
      <c r="B192" s="172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2:15" s="15" customFormat="1">
      <c r="B193" s="172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2:15" s="15" customFormat="1">
      <c r="B194" s="172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2:15" s="15" customFormat="1">
      <c r="B195" s="172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2:15" s="15" customFormat="1">
      <c r="B196" s="172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2:15" s="15" customFormat="1">
      <c r="B197" s="172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2:15" s="15" customFormat="1">
      <c r="B198" s="172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2:15" s="15" customFormat="1">
      <c r="B199" s="172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</sheetData>
  <mergeCells count="14">
    <mergeCell ref="A75:B75"/>
    <mergeCell ref="A93:A95"/>
    <mergeCell ref="B93:B95"/>
    <mergeCell ref="A77:A91"/>
    <mergeCell ref="B77:B79"/>
    <mergeCell ref="B80:B81"/>
    <mergeCell ref="B86:B87"/>
    <mergeCell ref="B89:B90"/>
    <mergeCell ref="B82:B84"/>
    <mergeCell ref="A1:O1"/>
    <mergeCell ref="A2:O2"/>
    <mergeCell ref="A5:B5"/>
    <mergeCell ref="A6:B22"/>
    <mergeCell ref="A24:B73"/>
  </mergeCells>
  <conditionalFormatting sqref="C31:G32 C36:O73 C75:O75 C77:O89">
    <cfRule type="expression" dxfId="39" priority="2">
      <formula>NOT(MOD(ROW(),2))</formula>
    </cfRule>
  </conditionalFormatting>
  <conditionalFormatting sqref="C6:O22 C24:N30 O26:O30 H31:O31 H32:N32 O32:O35 C33:N35">
    <cfRule type="expression" dxfId="38" priority="9">
      <formula>NOT(MOD(ROW(),2))</formula>
    </cfRule>
  </conditionalFormatting>
  <conditionalFormatting sqref="F24:O25 C90:N91 O90:O95 C93:N95">
    <cfRule type="expression" dxfId="37" priority="1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11E-733E-43FB-A4DB-E300CEBC9F9E}">
  <dimension ref="A1:AEO1496"/>
  <sheetViews>
    <sheetView zoomScale="80" zoomScaleNormal="80" workbookViewId="0">
      <selection activeCell="I18" sqref="I18"/>
    </sheetView>
  </sheetViews>
  <sheetFormatPr baseColWidth="10" defaultColWidth="99.625" defaultRowHeight="15"/>
  <cols>
    <col min="1" max="1" width="28.375" style="631" customWidth="1"/>
    <col min="2" max="2" width="25" style="631" customWidth="1"/>
    <col min="3" max="3" width="17.625" style="631" customWidth="1"/>
    <col min="4" max="6" width="11" style="631" customWidth="1"/>
    <col min="7" max="7" width="46.125" style="631" customWidth="1"/>
    <col min="8" max="8" width="31.25" style="631" customWidth="1"/>
    <col min="9" max="9" width="15.5" style="631" customWidth="1"/>
    <col min="10" max="10" width="31.25" style="632" customWidth="1"/>
    <col min="11" max="11" width="18.125" style="631" customWidth="1"/>
    <col min="12" max="12" width="23" style="631" bestFit="1" customWidth="1"/>
    <col min="13" max="13" width="25.375" style="631" bestFit="1" customWidth="1"/>
    <col min="14" max="14" width="65.625" style="631" bestFit="1" customWidth="1"/>
    <col min="15" max="15" width="27.75" style="631" bestFit="1" customWidth="1"/>
    <col min="16" max="16" width="17" style="631" bestFit="1" customWidth="1"/>
    <col min="17" max="17" width="24" style="631" bestFit="1" customWidth="1"/>
    <col min="18" max="18" width="19.875" style="631" bestFit="1" customWidth="1"/>
    <col min="19" max="19" width="21.75" style="631" bestFit="1" customWidth="1"/>
    <col min="20" max="20" width="139.125" style="631" bestFit="1" customWidth="1"/>
    <col min="21" max="21" width="18.25" style="631" bestFit="1" customWidth="1"/>
    <col min="22" max="22" width="29.125" style="631" bestFit="1" customWidth="1"/>
    <col min="23" max="23" width="19.125" style="631" bestFit="1" customWidth="1"/>
    <col min="24" max="25" width="12.625" style="631" customWidth="1"/>
    <col min="26" max="26" width="15.625" style="631" bestFit="1" customWidth="1"/>
    <col min="27" max="27" width="107.375" style="631" bestFit="1" customWidth="1"/>
    <col min="28" max="28" width="162.625" style="631" customWidth="1"/>
    <col min="29" max="29" width="59" style="631" customWidth="1"/>
    <col min="30" max="30" width="75.125" style="631" bestFit="1" customWidth="1"/>
    <col min="31" max="31" width="52.75" style="631" bestFit="1" customWidth="1"/>
    <col min="32" max="32" width="75.5" style="631" bestFit="1" customWidth="1"/>
    <col min="33" max="33" width="94.25" style="631" bestFit="1" customWidth="1"/>
    <col min="34" max="34" width="33.625" style="631" bestFit="1" customWidth="1"/>
    <col min="35" max="35" width="63.75" style="631" bestFit="1" customWidth="1"/>
    <col min="36" max="36" width="48.375" style="631" bestFit="1" customWidth="1"/>
    <col min="37" max="37" width="46.125" style="631" bestFit="1" customWidth="1"/>
    <col min="38" max="38" width="52" style="631" customWidth="1"/>
    <col min="39" max="39" width="117" style="631" customWidth="1"/>
    <col min="40" max="40" width="51.625" style="631" bestFit="1" customWidth="1"/>
    <col min="41" max="41" width="17.5" style="631" bestFit="1" customWidth="1"/>
    <col min="42" max="42" width="50.75" style="631" bestFit="1" customWidth="1"/>
    <col min="43" max="43" width="23" style="631" bestFit="1" customWidth="1"/>
    <col min="44" max="44" width="12.625" style="631" bestFit="1" customWidth="1"/>
    <col min="45" max="45" width="69.125" style="574" bestFit="1" customWidth="1"/>
    <col min="46" max="46" width="20.375" style="574" customWidth="1"/>
    <col min="47" max="47" width="25.75" style="574" customWidth="1"/>
    <col min="48" max="48" width="27.5" style="574" bestFit="1" customWidth="1"/>
    <col min="49" max="466" width="99.625" style="574"/>
    <col min="467" max="16384" width="99.625" style="631"/>
  </cols>
  <sheetData>
    <row r="1" spans="1:821" s="574" customFormat="1" ht="60.75" customHeight="1">
      <c r="J1" s="562"/>
      <c r="AW1" s="574" t="s">
        <v>3135</v>
      </c>
    </row>
    <row r="2" spans="1:821" s="578" customFormat="1" ht="25.5" customHeight="1">
      <c r="A2" s="914" t="s">
        <v>3154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575"/>
      <c r="N2" s="575"/>
      <c r="O2" s="575"/>
      <c r="P2" s="575"/>
      <c r="Q2" s="575"/>
      <c r="R2" s="575"/>
      <c r="S2" s="576"/>
      <c r="T2" s="576"/>
      <c r="U2" s="576"/>
      <c r="V2" s="576"/>
      <c r="W2" s="577"/>
      <c r="X2" s="577"/>
      <c r="Y2" s="577"/>
      <c r="Z2" s="577"/>
      <c r="AA2" s="577"/>
      <c r="AB2" s="577"/>
      <c r="AC2" s="577"/>
      <c r="AD2" s="577"/>
      <c r="AE2" s="577"/>
      <c r="AF2" s="577"/>
      <c r="AG2" s="577"/>
      <c r="AH2" s="577"/>
      <c r="AI2" s="577"/>
      <c r="AJ2" s="577"/>
      <c r="AK2" s="577"/>
      <c r="AL2" s="577"/>
      <c r="AM2" s="577"/>
      <c r="AN2" s="577"/>
      <c r="AO2" s="577"/>
      <c r="AP2" s="577"/>
      <c r="AQ2" s="577"/>
      <c r="AR2" s="577"/>
      <c r="AS2" s="577"/>
      <c r="AT2" s="577"/>
      <c r="AU2" s="577"/>
      <c r="AV2" s="577"/>
    </row>
    <row r="3" spans="1:821" s="574" customFormat="1" ht="21">
      <c r="A3" s="579"/>
      <c r="B3" s="915" t="s">
        <v>3114</v>
      </c>
      <c r="C3" s="915"/>
      <c r="D3" s="915"/>
      <c r="E3" s="915"/>
      <c r="F3" s="915"/>
      <c r="G3" s="915"/>
      <c r="H3" s="915"/>
      <c r="J3" s="562"/>
    </row>
    <row r="4" spans="1:821" s="574" customFormat="1" ht="18.75">
      <c r="A4" s="579"/>
      <c r="B4" s="582"/>
      <c r="C4" s="579"/>
      <c r="J4" s="562"/>
    </row>
    <row r="5" spans="1:821" s="574" customFormat="1" ht="18.75">
      <c r="A5" s="583"/>
      <c r="B5" s="582" t="s">
        <v>3115</v>
      </c>
      <c r="C5" s="584"/>
      <c r="D5" s="584"/>
      <c r="E5" s="584"/>
      <c r="F5" s="584"/>
      <c r="G5" s="584"/>
      <c r="H5" s="584"/>
      <c r="J5" s="562"/>
    </row>
    <row r="6" spans="1:821" s="574" customFormat="1" ht="18.75">
      <c r="B6" s="586" t="s">
        <v>3116</v>
      </c>
      <c r="J6" s="562"/>
    </row>
    <row r="7" spans="1:821" s="574" customFormat="1" ht="18.75">
      <c r="B7" s="582" t="s">
        <v>3117</v>
      </c>
      <c r="J7" s="562"/>
    </row>
    <row r="8" spans="1:821" s="574" customFormat="1">
      <c r="J8" s="562"/>
    </row>
    <row r="9" spans="1:821" s="574" customFormat="1" ht="18.75">
      <c r="B9" s="587" t="s">
        <v>3118</v>
      </c>
      <c r="J9" s="562"/>
    </row>
    <row r="10" spans="1:821" s="574" customFormat="1">
      <c r="J10" s="562"/>
    </row>
    <row r="11" spans="1:821" s="574" customFormat="1" ht="19.5" thickBot="1">
      <c r="A11" s="583"/>
      <c r="B11" s="586"/>
      <c r="C11" s="584"/>
      <c r="D11" s="584"/>
      <c r="E11" s="584"/>
      <c r="F11" s="584"/>
      <c r="G11" s="584"/>
      <c r="H11" s="584"/>
      <c r="J11" s="562"/>
    </row>
    <row r="12" spans="1:821" s="655" customFormat="1" ht="43.5" customHeight="1" thickBot="1">
      <c r="A12" s="588" t="s">
        <v>3119</v>
      </c>
      <c r="B12" s="647" t="s">
        <v>3120</v>
      </c>
      <c r="C12" s="500" t="s">
        <v>1546</v>
      </c>
      <c r="D12" s="341" t="s">
        <v>7</v>
      </c>
      <c r="E12" s="341" t="s">
        <v>8</v>
      </c>
      <c r="F12" s="500" t="s">
        <v>1549</v>
      </c>
      <c r="G12" s="342" t="s">
        <v>1559</v>
      </c>
      <c r="H12" s="500" t="s">
        <v>1548</v>
      </c>
      <c r="I12" s="500" t="s">
        <v>6</v>
      </c>
      <c r="J12" s="588" t="s">
        <v>3121</v>
      </c>
      <c r="K12" s="648" t="s">
        <v>3122</v>
      </c>
      <c r="L12" s="500" t="s">
        <v>1569</v>
      </c>
      <c r="M12" s="342" t="s">
        <v>1566</v>
      </c>
      <c r="N12" s="341" t="s">
        <v>1588</v>
      </c>
      <c r="O12" s="344" t="s">
        <v>1589</v>
      </c>
      <c r="P12" s="500" t="s">
        <v>1963</v>
      </c>
      <c r="Q12" s="500" t="s">
        <v>1964</v>
      </c>
      <c r="R12" s="500" t="s">
        <v>1561</v>
      </c>
      <c r="S12" s="500" t="s">
        <v>1548</v>
      </c>
      <c r="T12" s="500" t="s">
        <v>1965</v>
      </c>
      <c r="U12" s="500" t="s">
        <v>1966</v>
      </c>
      <c r="V12" s="500" t="s">
        <v>1967</v>
      </c>
      <c r="W12" s="500" t="s">
        <v>1968</v>
      </c>
      <c r="X12" s="500" t="s">
        <v>1550</v>
      </c>
      <c r="Y12" s="500" t="s">
        <v>1969</v>
      </c>
      <c r="Z12" s="500" t="s">
        <v>1970</v>
      </c>
      <c r="AA12" s="649" t="s">
        <v>1559</v>
      </c>
      <c r="AB12" s="500" t="s">
        <v>1971</v>
      </c>
      <c r="AC12" s="650" t="s">
        <v>1560</v>
      </c>
      <c r="AD12" s="651" t="s">
        <v>1553</v>
      </c>
      <c r="AE12" s="500" t="s">
        <v>1972</v>
      </c>
      <c r="AF12" s="500" t="s">
        <v>1562</v>
      </c>
      <c r="AG12" s="500" t="s">
        <v>1563</v>
      </c>
      <c r="AH12" s="500" t="s">
        <v>1564</v>
      </c>
      <c r="AI12" s="500" t="s">
        <v>1565</v>
      </c>
      <c r="AJ12" s="500" t="s">
        <v>1973</v>
      </c>
      <c r="AK12" s="652" t="s">
        <v>1974</v>
      </c>
      <c r="AL12" s="500" t="s">
        <v>1567</v>
      </c>
      <c r="AM12" s="500" t="s">
        <v>1975</v>
      </c>
      <c r="AN12" s="500" t="s">
        <v>1976</v>
      </c>
      <c r="AO12" s="500" t="s">
        <v>1977</v>
      </c>
      <c r="AP12" s="500" t="s">
        <v>1568</v>
      </c>
      <c r="AQ12" s="500" t="s">
        <v>1569</v>
      </c>
      <c r="AR12" s="652" t="s">
        <v>1570</v>
      </c>
      <c r="AS12" s="500" t="s">
        <v>1571</v>
      </c>
      <c r="AT12" s="500" t="s">
        <v>1572</v>
      </c>
      <c r="AU12" s="500" t="s">
        <v>1573</v>
      </c>
      <c r="AV12" s="653" t="s">
        <v>1587</v>
      </c>
      <c r="AW12" s="654"/>
      <c r="AX12" s="654"/>
      <c r="AY12" s="654"/>
      <c r="AZ12" s="654"/>
      <c r="BA12" s="654"/>
      <c r="BB12" s="654"/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654"/>
      <c r="BP12" s="654"/>
      <c r="BQ12" s="654"/>
      <c r="BR12" s="654"/>
      <c r="BS12" s="654"/>
      <c r="BT12" s="654"/>
      <c r="BU12" s="654"/>
      <c r="BV12" s="654"/>
      <c r="BW12" s="654"/>
      <c r="BX12" s="654"/>
      <c r="BY12" s="654"/>
      <c r="BZ12" s="654"/>
      <c r="CA12" s="654"/>
      <c r="CB12" s="654"/>
      <c r="CC12" s="654"/>
      <c r="CD12" s="654"/>
      <c r="CE12" s="654"/>
      <c r="CF12" s="654"/>
      <c r="CG12" s="654"/>
      <c r="CH12" s="654"/>
      <c r="CI12" s="654"/>
      <c r="CJ12" s="654"/>
      <c r="CK12" s="654"/>
      <c r="CL12" s="654"/>
      <c r="CM12" s="654"/>
      <c r="CN12" s="654"/>
      <c r="CO12" s="654"/>
      <c r="CP12" s="654"/>
      <c r="CQ12" s="654"/>
      <c r="CR12" s="654"/>
      <c r="CS12" s="654"/>
      <c r="CT12" s="654"/>
      <c r="CU12" s="654"/>
      <c r="CV12" s="654"/>
      <c r="CW12" s="654"/>
      <c r="CX12" s="654"/>
      <c r="CY12" s="654"/>
      <c r="CZ12" s="654"/>
      <c r="DA12" s="654"/>
      <c r="DB12" s="654"/>
      <c r="DC12" s="654"/>
      <c r="DD12" s="654"/>
      <c r="DE12" s="654"/>
      <c r="DF12" s="654"/>
      <c r="DG12" s="654"/>
      <c r="DH12" s="654"/>
      <c r="DI12" s="654"/>
      <c r="DJ12" s="654"/>
      <c r="DK12" s="654"/>
      <c r="DL12" s="654"/>
      <c r="DM12" s="654"/>
      <c r="DN12" s="654"/>
      <c r="DO12" s="654"/>
      <c r="DP12" s="654"/>
      <c r="DQ12" s="654"/>
      <c r="DR12" s="654"/>
      <c r="DS12" s="654"/>
      <c r="DT12" s="654"/>
      <c r="DU12" s="654"/>
      <c r="DV12" s="654"/>
      <c r="DW12" s="654"/>
      <c r="DX12" s="654"/>
      <c r="DY12" s="654"/>
      <c r="DZ12" s="654"/>
      <c r="EA12" s="654"/>
      <c r="EB12" s="654"/>
      <c r="EC12" s="654"/>
      <c r="ED12" s="654"/>
      <c r="EE12" s="654"/>
      <c r="EF12" s="654"/>
      <c r="EG12" s="654"/>
      <c r="EH12" s="654"/>
      <c r="EI12" s="654"/>
      <c r="EJ12" s="654"/>
      <c r="EK12" s="654"/>
      <c r="EL12" s="654"/>
      <c r="EM12" s="654"/>
      <c r="EN12" s="654"/>
      <c r="EO12" s="654"/>
      <c r="EP12" s="654"/>
      <c r="EQ12" s="654"/>
      <c r="ER12" s="654"/>
      <c r="ES12" s="654"/>
      <c r="ET12" s="654"/>
      <c r="EU12" s="654"/>
      <c r="EV12" s="654"/>
      <c r="EW12" s="654"/>
      <c r="EX12" s="654"/>
      <c r="EY12" s="654"/>
      <c r="EZ12" s="654"/>
      <c r="FA12" s="654"/>
      <c r="FB12" s="654"/>
      <c r="FC12" s="654"/>
      <c r="FD12" s="654"/>
      <c r="FE12" s="654"/>
      <c r="FF12" s="654"/>
      <c r="FG12" s="654"/>
      <c r="FH12" s="654"/>
      <c r="FI12" s="654"/>
      <c r="FJ12" s="654"/>
      <c r="FK12" s="654"/>
      <c r="FL12" s="654"/>
      <c r="FM12" s="654"/>
      <c r="FN12" s="654"/>
      <c r="FO12" s="654"/>
      <c r="FP12" s="654"/>
      <c r="FQ12" s="654"/>
      <c r="FR12" s="654"/>
      <c r="FS12" s="654"/>
      <c r="FT12" s="654"/>
      <c r="FU12" s="654"/>
      <c r="FV12" s="654"/>
      <c r="FW12" s="654"/>
      <c r="FX12" s="654"/>
      <c r="FY12" s="654"/>
      <c r="FZ12" s="654"/>
      <c r="GA12" s="654"/>
      <c r="GB12" s="654"/>
      <c r="GC12" s="654"/>
      <c r="GD12" s="654"/>
      <c r="GE12" s="654"/>
      <c r="GF12" s="654"/>
      <c r="GG12" s="654"/>
      <c r="GH12" s="654"/>
      <c r="GI12" s="654"/>
      <c r="GJ12" s="654"/>
      <c r="GK12" s="654"/>
      <c r="GL12" s="654"/>
      <c r="GM12" s="654"/>
      <c r="GN12" s="654"/>
      <c r="GO12" s="654"/>
      <c r="GP12" s="654"/>
      <c r="GQ12" s="654"/>
      <c r="GR12" s="654"/>
      <c r="GS12" s="654"/>
      <c r="GT12" s="654"/>
      <c r="GU12" s="654"/>
      <c r="GV12" s="654"/>
      <c r="GW12" s="654"/>
      <c r="GX12" s="654"/>
      <c r="GY12" s="654"/>
      <c r="GZ12" s="654"/>
      <c r="HA12" s="654"/>
      <c r="HB12" s="654"/>
      <c r="HC12" s="654"/>
      <c r="HD12" s="654"/>
      <c r="HE12" s="654"/>
      <c r="HF12" s="654"/>
      <c r="HG12" s="654"/>
      <c r="HH12" s="654"/>
      <c r="HI12" s="654"/>
      <c r="HJ12" s="654"/>
      <c r="HK12" s="654"/>
      <c r="HL12" s="654"/>
      <c r="HM12" s="654"/>
      <c r="HN12" s="654"/>
      <c r="HO12" s="654"/>
      <c r="HP12" s="654"/>
      <c r="HQ12" s="654"/>
      <c r="HR12" s="654"/>
      <c r="HS12" s="654"/>
      <c r="HT12" s="654"/>
      <c r="HU12" s="654"/>
      <c r="HV12" s="654"/>
      <c r="HW12" s="654"/>
      <c r="HX12" s="654"/>
      <c r="HY12" s="654"/>
      <c r="HZ12" s="654"/>
      <c r="IA12" s="654"/>
      <c r="IB12" s="654"/>
      <c r="IC12" s="654"/>
      <c r="ID12" s="654"/>
      <c r="IE12" s="654"/>
      <c r="IF12" s="654"/>
      <c r="IG12" s="654"/>
      <c r="IH12" s="654"/>
      <c r="II12" s="654"/>
      <c r="IJ12" s="654"/>
      <c r="IK12" s="654"/>
      <c r="IL12" s="654"/>
      <c r="IM12" s="654"/>
      <c r="IN12" s="654"/>
      <c r="IO12" s="654"/>
      <c r="IP12" s="654"/>
      <c r="IQ12" s="654"/>
      <c r="IR12" s="654"/>
      <c r="IS12" s="654"/>
      <c r="IT12" s="654"/>
      <c r="IU12" s="654"/>
      <c r="IV12" s="654"/>
      <c r="IW12" s="654"/>
      <c r="IX12" s="654"/>
      <c r="IY12" s="654"/>
      <c r="IZ12" s="654"/>
      <c r="JA12" s="654"/>
      <c r="JB12" s="654"/>
      <c r="JC12" s="654"/>
      <c r="JD12" s="654"/>
      <c r="JE12" s="654"/>
      <c r="JF12" s="654"/>
      <c r="JG12" s="654"/>
      <c r="JH12" s="654"/>
      <c r="JI12" s="654"/>
      <c r="JJ12" s="654"/>
      <c r="JK12" s="654"/>
      <c r="JL12" s="654"/>
      <c r="JM12" s="654"/>
      <c r="JN12" s="654"/>
      <c r="JO12" s="654"/>
      <c r="JP12" s="654"/>
      <c r="JQ12" s="654"/>
      <c r="JR12" s="654"/>
      <c r="JS12" s="654"/>
      <c r="JT12" s="654"/>
      <c r="JU12" s="654"/>
      <c r="JV12" s="654"/>
      <c r="JW12" s="654"/>
      <c r="JX12" s="654"/>
      <c r="JY12" s="654"/>
      <c r="JZ12" s="654"/>
      <c r="KA12" s="654"/>
      <c r="KB12" s="654"/>
      <c r="KC12" s="654"/>
      <c r="KD12" s="654"/>
      <c r="KE12" s="654"/>
      <c r="KF12" s="654"/>
      <c r="KG12" s="654"/>
      <c r="KH12" s="654"/>
      <c r="KI12" s="654"/>
      <c r="KJ12" s="654"/>
      <c r="KK12" s="654"/>
      <c r="KL12" s="654"/>
      <c r="KM12" s="654"/>
      <c r="KN12" s="654"/>
      <c r="KO12" s="654"/>
      <c r="KP12" s="654"/>
      <c r="KQ12" s="654"/>
      <c r="KR12" s="654"/>
      <c r="KS12" s="654"/>
      <c r="KT12" s="654"/>
      <c r="KU12" s="654"/>
      <c r="KV12" s="654"/>
      <c r="KW12" s="654"/>
      <c r="KX12" s="654"/>
      <c r="KY12" s="654"/>
      <c r="KZ12" s="654"/>
      <c r="LA12" s="654"/>
      <c r="LB12" s="654"/>
      <c r="LC12" s="654"/>
      <c r="LD12" s="654"/>
      <c r="LE12" s="654"/>
      <c r="LF12" s="654"/>
      <c r="LG12" s="654"/>
      <c r="LH12" s="654"/>
      <c r="LI12" s="654"/>
      <c r="LJ12" s="654"/>
      <c r="LK12" s="654"/>
      <c r="LL12" s="654"/>
      <c r="LM12" s="654"/>
      <c r="LN12" s="654"/>
      <c r="LO12" s="654"/>
      <c r="LP12" s="654"/>
      <c r="LQ12" s="654"/>
      <c r="LR12" s="654"/>
      <c r="LS12" s="654"/>
      <c r="LT12" s="654"/>
      <c r="LU12" s="654"/>
      <c r="LV12" s="654"/>
      <c r="LW12" s="654"/>
      <c r="LX12" s="654"/>
      <c r="LY12" s="654"/>
      <c r="LZ12" s="654"/>
      <c r="MA12" s="654"/>
      <c r="MB12" s="654"/>
      <c r="MC12" s="654"/>
      <c r="MD12" s="654"/>
      <c r="ME12" s="654"/>
      <c r="MF12" s="654"/>
      <c r="MG12" s="654"/>
      <c r="MH12" s="654"/>
      <c r="MI12" s="654"/>
      <c r="MJ12" s="654"/>
      <c r="MK12" s="654"/>
      <c r="ML12" s="654"/>
      <c r="MM12" s="654"/>
      <c r="MN12" s="654"/>
      <c r="MO12" s="654"/>
      <c r="MP12" s="654"/>
      <c r="MQ12" s="654"/>
      <c r="MR12" s="654"/>
      <c r="MS12" s="654"/>
      <c r="MT12" s="654"/>
      <c r="MU12" s="654"/>
      <c r="MV12" s="654"/>
      <c r="MW12" s="654"/>
      <c r="MX12" s="654"/>
      <c r="MY12" s="654"/>
      <c r="MZ12" s="654"/>
      <c r="NA12" s="654"/>
      <c r="NB12" s="654"/>
      <c r="NC12" s="654"/>
      <c r="ND12" s="654"/>
      <c r="NE12" s="654"/>
      <c r="NF12" s="654"/>
      <c r="NG12" s="654"/>
      <c r="NH12" s="654"/>
      <c r="NI12" s="654"/>
      <c r="NJ12" s="654"/>
      <c r="NK12" s="654"/>
      <c r="NL12" s="654"/>
      <c r="NM12" s="654"/>
      <c r="NN12" s="654"/>
      <c r="NO12" s="654"/>
      <c r="NP12" s="654"/>
      <c r="NQ12" s="654"/>
      <c r="NR12" s="654"/>
      <c r="NS12" s="654"/>
      <c r="NT12" s="654"/>
      <c r="NU12" s="654"/>
      <c r="NV12" s="654"/>
      <c r="NW12" s="654"/>
      <c r="NX12" s="654"/>
      <c r="NY12" s="654"/>
      <c r="NZ12" s="654"/>
      <c r="OA12" s="654"/>
      <c r="OB12" s="654"/>
      <c r="OC12" s="654"/>
      <c r="OD12" s="654"/>
      <c r="OE12" s="654"/>
      <c r="OF12" s="654"/>
      <c r="OG12" s="654"/>
      <c r="OH12" s="654"/>
      <c r="OI12" s="654"/>
      <c r="OJ12" s="654"/>
      <c r="OK12" s="654"/>
      <c r="OL12" s="654"/>
      <c r="OM12" s="654"/>
      <c r="ON12" s="654"/>
      <c r="OO12" s="654"/>
      <c r="OP12" s="654"/>
      <c r="OQ12" s="654"/>
      <c r="OR12" s="654"/>
      <c r="OS12" s="654"/>
      <c r="OT12" s="654"/>
      <c r="OU12" s="654"/>
      <c r="OV12" s="654"/>
      <c r="OW12" s="654"/>
      <c r="OX12" s="654"/>
      <c r="OY12" s="654"/>
      <c r="OZ12" s="654"/>
      <c r="PA12" s="654"/>
      <c r="PB12" s="654"/>
      <c r="PC12" s="654"/>
      <c r="PD12" s="654"/>
      <c r="PE12" s="654"/>
      <c r="PF12" s="654"/>
      <c r="PG12" s="654"/>
      <c r="PH12" s="654"/>
      <c r="PI12" s="654"/>
      <c r="PJ12" s="654"/>
      <c r="PK12" s="654"/>
      <c r="PL12" s="654"/>
      <c r="PM12" s="654"/>
      <c r="PN12" s="654"/>
      <c r="PO12" s="654"/>
      <c r="PP12" s="654"/>
      <c r="PQ12" s="654"/>
      <c r="PR12" s="654"/>
      <c r="PS12" s="654"/>
      <c r="PT12" s="654"/>
      <c r="PU12" s="654"/>
      <c r="PV12" s="654"/>
      <c r="PW12" s="654"/>
      <c r="PX12" s="654"/>
      <c r="PY12" s="654"/>
      <c r="PZ12" s="654"/>
      <c r="QA12" s="654"/>
      <c r="QB12" s="654"/>
      <c r="QC12" s="654"/>
      <c r="QD12" s="654"/>
      <c r="QE12" s="654"/>
      <c r="QF12" s="654"/>
      <c r="QG12" s="654"/>
      <c r="QH12" s="654"/>
      <c r="QI12" s="654"/>
      <c r="QJ12" s="654"/>
      <c r="QK12" s="654"/>
      <c r="QL12" s="654"/>
      <c r="QM12" s="654"/>
      <c r="QN12" s="654"/>
      <c r="QO12" s="654"/>
      <c r="QP12" s="654"/>
      <c r="QQ12" s="654"/>
      <c r="QR12" s="654"/>
      <c r="QS12" s="654"/>
      <c r="QT12" s="654"/>
      <c r="QU12" s="654"/>
      <c r="QV12" s="654"/>
      <c r="QW12" s="654"/>
      <c r="QX12" s="654"/>
      <c r="QY12" s="654"/>
      <c r="QZ12" s="654"/>
      <c r="RA12" s="654"/>
      <c r="RB12" s="654"/>
      <c r="RC12" s="654"/>
      <c r="RD12" s="654"/>
      <c r="RE12" s="654"/>
      <c r="RF12" s="654"/>
      <c r="RG12" s="654"/>
      <c r="RH12" s="654"/>
      <c r="RI12" s="654"/>
      <c r="RJ12" s="654"/>
      <c r="RK12" s="654"/>
      <c r="RL12" s="654"/>
      <c r="RM12" s="654"/>
      <c r="RN12" s="654"/>
      <c r="RO12" s="654"/>
      <c r="RP12" s="654"/>
      <c r="RQ12" s="654"/>
      <c r="RR12" s="654"/>
      <c r="RS12" s="654"/>
      <c r="RT12" s="654"/>
      <c r="RU12" s="654"/>
      <c r="RV12" s="654"/>
      <c r="RW12" s="654"/>
      <c r="RX12" s="654"/>
      <c r="RY12" s="654"/>
      <c r="RZ12" s="654"/>
      <c r="SA12" s="654"/>
      <c r="SB12" s="654"/>
      <c r="SC12" s="654"/>
      <c r="SD12" s="654"/>
      <c r="SE12" s="654"/>
      <c r="SF12" s="654"/>
      <c r="SG12" s="654"/>
      <c r="SH12" s="654"/>
      <c r="SI12" s="654"/>
      <c r="SJ12" s="654"/>
      <c r="SK12" s="654"/>
      <c r="SL12" s="654"/>
      <c r="SM12" s="654"/>
      <c r="SN12" s="654"/>
      <c r="SO12" s="654"/>
      <c r="SP12" s="654"/>
      <c r="SQ12" s="654"/>
      <c r="SR12" s="654"/>
      <c r="SS12" s="654"/>
      <c r="ST12" s="654"/>
      <c r="SU12" s="654"/>
      <c r="SV12" s="654"/>
      <c r="SW12" s="654"/>
      <c r="SX12" s="654"/>
      <c r="SY12" s="654"/>
      <c r="SZ12" s="654"/>
      <c r="TA12" s="654"/>
      <c r="TB12" s="654"/>
      <c r="TC12" s="654"/>
      <c r="TD12" s="654"/>
      <c r="TE12" s="654"/>
      <c r="TF12" s="654"/>
      <c r="TG12" s="654"/>
      <c r="TH12" s="654"/>
      <c r="TI12" s="654"/>
      <c r="TJ12" s="654"/>
      <c r="TK12" s="654"/>
      <c r="TL12" s="654"/>
      <c r="TM12" s="654"/>
      <c r="TN12" s="654"/>
      <c r="TO12" s="654"/>
      <c r="TP12" s="654"/>
      <c r="TQ12" s="654"/>
      <c r="TR12" s="654"/>
      <c r="TS12" s="654"/>
      <c r="TT12" s="654"/>
      <c r="TU12" s="654"/>
      <c r="TV12" s="654"/>
      <c r="TW12" s="654"/>
      <c r="TX12" s="654"/>
      <c r="TY12" s="654"/>
      <c r="TZ12" s="654"/>
      <c r="UA12" s="654"/>
      <c r="UB12" s="654"/>
      <c r="UC12" s="654"/>
      <c r="UD12" s="654"/>
      <c r="UE12" s="654"/>
      <c r="UF12" s="654"/>
      <c r="UG12" s="654"/>
      <c r="UH12" s="654"/>
      <c r="UI12" s="654"/>
      <c r="UJ12" s="654"/>
      <c r="UK12" s="654"/>
      <c r="UL12" s="654"/>
      <c r="UM12" s="654"/>
      <c r="UN12" s="654"/>
      <c r="UO12" s="654"/>
      <c r="UP12" s="654"/>
      <c r="UQ12" s="654"/>
      <c r="UR12" s="654"/>
      <c r="US12" s="654"/>
      <c r="UT12" s="654"/>
      <c r="UU12" s="654"/>
      <c r="UV12" s="654"/>
      <c r="UW12" s="654"/>
      <c r="UX12" s="654"/>
      <c r="UY12" s="654"/>
      <c r="UZ12" s="654"/>
      <c r="VA12" s="654"/>
      <c r="VB12" s="654"/>
      <c r="VC12" s="654"/>
      <c r="VD12" s="654"/>
      <c r="VE12" s="654"/>
      <c r="VF12" s="654"/>
      <c r="VG12" s="654"/>
      <c r="VH12" s="654"/>
      <c r="VI12" s="654"/>
      <c r="VJ12" s="654"/>
      <c r="VK12" s="654"/>
      <c r="VL12" s="654"/>
      <c r="VM12" s="654"/>
      <c r="VN12" s="654"/>
      <c r="VO12" s="654"/>
      <c r="VP12" s="654"/>
      <c r="VQ12" s="654"/>
      <c r="VR12" s="654"/>
      <c r="VS12" s="654"/>
      <c r="VT12" s="654"/>
      <c r="VU12" s="654"/>
      <c r="VV12" s="654"/>
      <c r="VW12" s="654"/>
      <c r="VX12" s="654"/>
      <c r="VY12" s="654"/>
      <c r="VZ12" s="654"/>
      <c r="WA12" s="654"/>
      <c r="WB12" s="654"/>
      <c r="WC12" s="654"/>
      <c r="WD12" s="654"/>
      <c r="WE12" s="654"/>
      <c r="WF12" s="654"/>
      <c r="WG12" s="654"/>
      <c r="WH12" s="654"/>
      <c r="WI12" s="654"/>
      <c r="WJ12" s="654"/>
      <c r="WK12" s="654"/>
      <c r="WL12" s="654"/>
      <c r="WM12" s="654"/>
      <c r="WN12" s="654"/>
      <c r="WO12" s="654"/>
      <c r="WP12" s="654"/>
      <c r="WQ12" s="654"/>
      <c r="WR12" s="654"/>
      <c r="WS12" s="654"/>
      <c r="WT12" s="654"/>
      <c r="WU12" s="654"/>
      <c r="WV12" s="654"/>
      <c r="WW12" s="654"/>
      <c r="WX12" s="654"/>
      <c r="WY12" s="654"/>
      <c r="WZ12" s="654"/>
      <c r="XA12" s="654"/>
      <c r="XB12" s="654"/>
      <c r="XC12" s="654"/>
      <c r="XD12" s="654"/>
      <c r="XE12" s="654"/>
      <c r="XF12" s="654"/>
      <c r="XG12" s="654"/>
      <c r="XH12" s="654"/>
      <c r="XI12" s="654"/>
      <c r="XJ12" s="654"/>
      <c r="XK12" s="654"/>
      <c r="XL12" s="654"/>
      <c r="XM12" s="654"/>
      <c r="XN12" s="654"/>
      <c r="XO12" s="654"/>
      <c r="XP12" s="654"/>
      <c r="XQ12" s="654"/>
      <c r="XR12" s="654"/>
      <c r="XS12" s="654"/>
      <c r="XT12" s="654"/>
      <c r="XU12" s="654"/>
      <c r="XV12" s="654"/>
      <c r="XW12" s="654"/>
      <c r="XX12" s="654"/>
      <c r="XY12" s="654"/>
      <c r="XZ12" s="654"/>
      <c r="YA12" s="654"/>
      <c r="YB12" s="654"/>
      <c r="YC12" s="654"/>
      <c r="YD12" s="654"/>
      <c r="YE12" s="654"/>
      <c r="YF12" s="654"/>
      <c r="YG12" s="654"/>
      <c r="YH12" s="654"/>
      <c r="YI12" s="654"/>
      <c r="YJ12" s="654"/>
      <c r="YK12" s="654"/>
      <c r="YL12" s="654"/>
      <c r="YM12" s="654"/>
      <c r="YN12" s="654"/>
      <c r="YO12" s="654"/>
      <c r="YP12" s="654"/>
      <c r="YQ12" s="654"/>
      <c r="YR12" s="654"/>
      <c r="YS12" s="654"/>
      <c r="YT12" s="654"/>
      <c r="YU12" s="654"/>
      <c r="YV12" s="654"/>
      <c r="YW12" s="654"/>
      <c r="YX12" s="654"/>
      <c r="YY12" s="654"/>
      <c r="YZ12" s="654"/>
      <c r="ZA12" s="654"/>
      <c r="ZB12" s="654"/>
      <c r="ZC12" s="654"/>
      <c r="ZD12" s="654"/>
      <c r="ZE12" s="654"/>
      <c r="ZF12" s="654"/>
      <c r="ZG12" s="654"/>
      <c r="ZH12" s="654"/>
      <c r="ZI12" s="654"/>
      <c r="ZJ12" s="654"/>
      <c r="ZK12" s="654"/>
      <c r="ZL12" s="654"/>
      <c r="ZM12" s="654"/>
      <c r="ZN12" s="654"/>
      <c r="ZO12" s="654"/>
      <c r="ZP12" s="654"/>
      <c r="ZQ12" s="654"/>
      <c r="ZR12" s="654"/>
      <c r="ZS12" s="654"/>
      <c r="ZT12" s="654"/>
      <c r="ZU12" s="654"/>
      <c r="ZV12" s="654"/>
      <c r="ZW12" s="654"/>
      <c r="ZX12" s="654"/>
      <c r="ZY12" s="654"/>
      <c r="ZZ12" s="654"/>
      <c r="AAA12" s="654"/>
      <c r="AAB12" s="654"/>
      <c r="AAC12" s="654"/>
      <c r="AAD12" s="654"/>
      <c r="AAE12" s="654"/>
      <c r="AAF12" s="654"/>
      <c r="AAG12" s="654"/>
      <c r="AAH12" s="654"/>
      <c r="AAI12" s="654"/>
      <c r="AAJ12" s="654"/>
      <c r="AAK12" s="654"/>
      <c r="AAL12" s="654"/>
      <c r="AAM12" s="654"/>
      <c r="AAN12" s="654"/>
      <c r="AAO12" s="654"/>
      <c r="AAP12" s="654"/>
      <c r="AAQ12" s="654"/>
      <c r="AAR12" s="654"/>
      <c r="AAS12" s="654"/>
      <c r="AAT12" s="654"/>
      <c r="AAU12" s="654"/>
      <c r="AAV12" s="654"/>
      <c r="AAW12" s="654"/>
      <c r="AAX12" s="654"/>
      <c r="AAY12" s="654"/>
      <c r="AAZ12" s="654"/>
      <c r="ABA12" s="654"/>
      <c r="ABB12" s="654"/>
      <c r="ABC12" s="654"/>
      <c r="ABD12" s="654"/>
      <c r="ABE12" s="654"/>
      <c r="ABF12" s="654"/>
      <c r="ABG12" s="654"/>
      <c r="ABH12" s="654"/>
      <c r="ABI12" s="654"/>
      <c r="ABJ12" s="654"/>
      <c r="ABK12" s="654"/>
      <c r="ABL12" s="654"/>
      <c r="ABM12" s="654"/>
      <c r="ABN12" s="654"/>
      <c r="ABO12" s="654"/>
      <c r="ABP12" s="654"/>
      <c r="ABQ12" s="654"/>
      <c r="ABR12" s="654"/>
      <c r="ABS12" s="654"/>
      <c r="ABT12" s="654"/>
      <c r="ABU12" s="654"/>
      <c r="ABV12" s="654"/>
      <c r="ABW12" s="654"/>
      <c r="ABX12" s="654"/>
      <c r="ABY12" s="654"/>
      <c r="ABZ12" s="654"/>
      <c r="ACA12" s="654"/>
      <c r="ACB12" s="654"/>
      <c r="ACC12" s="654"/>
      <c r="ACD12" s="654"/>
      <c r="ACE12" s="654"/>
      <c r="ACF12" s="654"/>
      <c r="ACG12" s="654"/>
      <c r="ACH12" s="654"/>
      <c r="ACI12" s="654"/>
      <c r="ACJ12" s="654"/>
      <c r="ACK12" s="654"/>
      <c r="ACL12" s="654"/>
      <c r="ACM12" s="654"/>
      <c r="ACN12" s="654"/>
      <c r="ACO12" s="654"/>
      <c r="ACP12" s="654"/>
      <c r="ACQ12" s="654"/>
      <c r="ACR12" s="654"/>
      <c r="ACS12" s="654"/>
      <c r="ACT12" s="654"/>
      <c r="ACU12" s="654"/>
      <c r="ACV12" s="654"/>
      <c r="ACW12" s="654"/>
      <c r="ACX12" s="654"/>
      <c r="ACY12" s="654"/>
      <c r="ACZ12" s="654"/>
      <c r="ADA12" s="654"/>
      <c r="ADB12" s="654"/>
      <c r="ADC12" s="654"/>
      <c r="ADD12" s="654"/>
      <c r="ADE12" s="654"/>
      <c r="ADF12" s="654"/>
      <c r="ADG12" s="654"/>
      <c r="ADH12" s="654"/>
      <c r="ADI12" s="654"/>
      <c r="ADJ12" s="654"/>
      <c r="ADK12" s="654"/>
      <c r="ADL12" s="654"/>
      <c r="ADM12" s="654"/>
      <c r="ADN12" s="654"/>
      <c r="ADO12" s="654"/>
      <c r="ADP12" s="654"/>
      <c r="ADQ12" s="654"/>
      <c r="ADR12" s="654"/>
      <c r="ADS12" s="654"/>
      <c r="ADT12" s="654"/>
      <c r="ADU12" s="654"/>
      <c r="ADV12" s="654"/>
      <c r="ADW12" s="654"/>
      <c r="ADX12" s="654"/>
      <c r="ADY12" s="654"/>
      <c r="ADZ12" s="654"/>
      <c r="AEA12" s="654"/>
      <c r="AEB12" s="654"/>
      <c r="AEC12" s="654"/>
      <c r="AED12" s="654"/>
      <c r="AEE12" s="654"/>
      <c r="AEF12" s="654"/>
      <c r="AEG12" s="654"/>
      <c r="AEH12" s="654"/>
      <c r="AEI12" s="654"/>
      <c r="AEJ12" s="654"/>
      <c r="AEK12" s="654"/>
      <c r="AEL12" s="654"/>
      <c r="AEM12" s="654"/>
      <c r="AEN12" s="654"/>
      <c r="AEO12" s="654"/>
    </row>
    <row r="13" spans="1:821" s="623" customFormat="1" ht="44.25" customHeight="1">
      <c r="A13" s="656" t="s">
        <v>3358</v>
      </c>
      <c r="B13" s="622" t="s">
        <v>2165</v>
      </c>
      <c r="C13" s="510" t="s">
        <v>2166</v>
      </c>
      <c r="D13" s="657">
        <v>43</v>
      </c>
      <c r="E13" s="510" t="s">
        <v>726</v>
      </c>
      <c r="F13" s="510" t="s">
        <v>22</v>
      </c>
      <c r="G13" s="510" t="s">
        <v>2168</v>
      </c>
      <c r="H13" s="388" t="s">
        <v>1752</v>
      </c>
      <c r="I13" s="657" t="s">
        <v>39</v>
      </c>
      <c r="J13" s="657" t="s">
        <v>1937</v>
      </c>
      <c r="K13" s="658" t="s">
        <v>1743</v>
      </c>
      <c r="L13" s="657" t="s">
        <v>2176</v>
      </c>
      <c r="M13" s="658" t="s">
        <v>2171</v>
      </c>
      <c r="N13" s="657" t="s">
        <v>1607</v>
      </c>
      <c r="O13" s="657" t="s">
        <v>1608</v>
      </c>
      <c r="P13" s="510"/>
      <c r="Q13" s="510"/>
      <c r="R13" s="510"/>
      <c r="S13" s="388" t="s">
        <v>2167</v>
      </c>
      <c r="T13" s="659"/>
      <c r="U13" s="388"/>
      <c r="V13" s="388"/>
      <c r="W13" s="659"/>
      <c r="X13" s="510"/>
      <c r="Y13" s="510"/>
      <c r="Z13" s="510"/>
      <c r="AA13" s="510" t="s">
        <v>2168</v>
      </c>
      <c r="AB13" s="510" t="s">
        <v>3155</v>
      </c>
      <c r="AC13" s="510" t="s">
        <v>2168</v>
      </c>
      <c r="AD13" s="510" t="s">
        <v>2169</v>
      </c>
      <c r="AE13" s="388"/>
      <c r="AF13" s="388"/>
      <c r="AG13" s="658"/>
      <c r="AH13" s="659"/>
      <c r="AI13" s="659"/>
      <c r="AJ13" s="659"/>
      <c r="AK13" s="388" t="s">
        <v>2170</v>
      </c>
      <c r="AL13" s="657" t="s">
        <v>3156</v>
      </c>
      <c r="AM13" s="657" t="s">
        <v>2172</v>
      </c>
      <c r="AN13" s="658" t="s">
        <v>2173</v>
      </c>
      <c r="AO13" s="657" t="s">
        <v>2174</v>
      </c>
      <c r="AP13" s="657" t="s">
        <v>2175</v>
      </c>
      <c r="AQ13" s="657" t="s">
        <v>2176</v>
      </c>
      <c r="AR13" s="658" t="s">
        <v>1923</v>
      </c>
      <c r="AS13" s="657" t="s">
        <v>2177</v>
      </c>
      <c r="AT13" s="660" t="s">
        <v>2178</v>
      </c>
      <c r="AU13" s="657" t="s">
        <v>2179</v>
      </c>
      <c r="AV13" s="661" t="s">
        <v>3157</v>
      </c>
      <c r="AW13" s="662"/>
      <c r="AX13" s="662"/>
      <c r="AY13" s="662"/>
      <c r="AZ13" s="662"/>
      <c r="BA13" s="662"/>
      <c r="BB13" s="662"/>
      <c r="BC13" s="662"/>
      <c r="BD13" s="662"/>
      <c r="BE13" s="662"/>
      <c r="BF13" s="662"/>
      <c r="BG13" s="562"/>
      <c r="BH13" s="562"/>
      <c r="BI13" s="562"/>
      <c r="BJ13" s="562"/>
      <c r="BK13" s="562"/>
      <c r="BL13" s="562"/>
      <c r="BM13" s="562"/>
      <c r="BN13" s="562"/>
      <c r="BO13" s="562"/>
      <c r="BP13" s="562"/>
      <c r="BQ13" s="562"/>
      <c r="BR13" s="562"/>
      <c r="BS13" s="562"/>
      <c r="BT13" s="562"/>
      <c r="BU13" s="562"/>
      <c r="BV13" s="562"/>
      <c r="BW13" s="562"/>
      <c r="BX13" s="562"/>
      <c r="BY13" s="562"/>
      <c r="BZ13" s="562"/>
      <c r="CA13" s="562"/>
      <c r="CB13" s="562"/>
      <c r="CC13" s="562"/>
      <c r="CD13" s="562"/>
      <c r="CE13" s="562"/>
      <c r="CF13" s="562"/>
      <c r="CG13" s="562"/>
      <c r="CH13" s="562"/>
      <c r="CI13" s="562"/>
      <c r="CJ13" s="562"/>
      <c r="CK13" s="562"/>
      <c r="CL13" s="562"/>
      <c r="CM13" s="562"/>
      <c r="CN13" s="562"/>
      <c r="CO13" s="562"/>
      <c r="CP13" s="562"/>
      <c r="CQ13" s="562"/>
      <c r="CR13" s="562"/>
      <c r="CS13" s="562"/>
      <c r="CT13" s="562"/>
      <c r="CU13" s="562"/>
      <c r="CV13" s="562"/>
      <c r="CW13" s="562"/>
      <c r="CX13" s="562"/>
      <c r="CY13" s="562"/>
      <c r="CZ13" s="562"/>
      <c r="DA13" s="562"/>
      <c r="DB13" s="562"/>
      <c r="DC13" s="562"/>
      <c r="DD13" s="562"/>
      <c r="DE13" s="562"/>
      <c r="DF13" s="562"/>
      <c r="DG13" s="562"/>
      <c r="DH13" s="562"/>
      <c r="DI13" s="562"/>
      <c r="DJ13" s="562"/>
      <c r="DK13" s="562"/>
      <c r="DL13" s="562"/>
      <c r="DM13" s="562"/>
      <c r="DN13" s="562"/>
      <c r="DO13" s="562"/>
      <c r="DP13" s="562"/>
      <c r="DQ13" s="562"/>
      <c r="DR13" s="562"/>
      <c r="DS13" s="562"/>
      <c r="DT13" s="562"/>
      <c r="DU13" s="562"/>
      <c r="DV13" s="562"/>
      <c r="DW13" s="562"/>
      <c r="DX13" s="562"/>
      <c r="DY13" s="562"/>
      <c r="DZ13" s="562"/>
      <c r="EA13" s="562"/>
      <c r="EB13" s="562"/>
      <c r="EC13" s="562"/>
      <c r="ED13" s="562"/>
      <c r="EE13" s="562"/>
      <c r="EF13" s="562"/>
      <c r="EG13" s="562"/>
      <c r="EH13" s="562"/>
      <c r="EI13" s="562"/>
      <c r="EJ13" s="562"/>
      <c r="EK13" s="562"/>
      <c r="EL13" s="562"/>
      <c r="EM13" s="562"/>
      <c r="EN13" s="562"/>
      <c r="EO13" s="562"/>
      <c r="EP13" s="562"/>
      <c r="EQ13" s="562"/>
      <c r="ER13" s="562"/>
      <c r="ES13" s="562"/>
      <c r="ET13" s="562"/>
      <c r="EU13" s="562"/>
      <c r="EV13" s="562"/>
      <c r="EW13" s="562"/>
      <c r="EX13" s="562"/>
      <c r="EY13" s="562"/>
      <c r="EZ13" s="562"/>
      <c r="FA13" s="562"/>
      <c r="FB13" s="562"/>
      <c r="FC13" s="562"/>
      <c r="FD13" s="562"/>
      <c r="FE13" s="562"/>
      <c r="FF13" s="562"/>
      <c r="FG13" s="562"/>
      <c r="FH13" s="562"/>
      <c r="FI13" s="562"/>
      <c r="FJ13" s="562"/>
      <c r="FK13" s="562"/>
      <c r="FL13" s="562"/>
      <c r="FM13" s="562"/>
      <c r="FN13" s="562"/>
      <c r="FO13" s="562"/>
      <c r="FP13" s="562"/>
      <c r="FQ13" s="562"/>
      <c r="FR13" s="562"/>
      <c r="FS13" s="562"/>
      <c r="FT13" s="562"/>
      <c r="FU13" s="562"/>
      <c r="FV13" s="562"/>
      <c r="FW13" s="562"/>
      <c r="FX13" s="562"/>
      <c r="FY13" s="562"/>
      <c r="FZ13" s="562"/>
      <c r="GA13" s="562"/>
      <c r="GB13" s="562"/>
      <c r="GC13" s="562"/>
      <c r="GD13" s="562"/>
      <c r="GE13" s="562"/>
      <c r="GF13" s="562"/>
      <c r="GG13" s="562"/>
      <c r="GH13" s="562"/>
      <c r="GI13" s="562"/>
      <c r="GJ13" s="562"/>
      <c r="GK13" s="562"/>
      <c r="GL13" s="562"/>
      <c r="GM13" s="562"/>
      <c r="GN13" s="562"/>
      <c r="GO13" s="562"/>
      <c r="GP13" s="562"/>
      <c r="GQ13" s="562"/>
      <c r="GR13" s="562"/>
      <c r="GS13" s="562"/>
      <c r="GT13" s="562"/>
      <c r="GU13" s="562"/>
      <c r="GV13" s="562"/>
      <c r="GW13" s="562"/>
      <c r="GX13" s="562"/>
      <c r="GY13" s="562"/>
      <c r="GZ13" s="562"/>
      <c r="HA13" s="562"/>
      <c r="HB13" s="562"/>
      <c r="HC13" s="562"/>
      <c r="HD13" s="562"/>
      <c r="HE13" s="562"/>
      <c r="HF13" s="562"/>
      <c r="HG13" s="562"/>
      <c r="HH13" s="562"/>
      <c r="HI13" s="562"/>
      <c r="HJ13" s="562"/>
      <c r="HK13" s="562"/>
      <c r="HL13" s="562"/>
      <c r="HM13" s="562"/>
      <c r="HN13" s="562"/>
      <c r="HO13" s="562"/>
      <c r="HP13" s="562"/>
      <c r="HQ13" s="562"/>
      <c r="HR13" s="562"/>
      <c r="HS13" s="562"/>
      <c r="HT13" s="562"/>
      <c r="HU13" s="562"/>
      <c r="HV13" s="562"/>
      <c r="HW13" s="562"/>
      <c r="HX13" s="562"/>
      <c r="HY13" s="562"/>
      <c r="HZ13" s="562"/>
      <c r="IA13" s="562"/>
      <c r="IB13" s="562"/>
      <c r="IC13" s="562"/>
      <c r="ID13" s="562"/>
      <c r="IE13" s="562"/>
      <c r="IF13" s="562"/>
      <c r="IG13" s="562"/>
      <c r="IH13" s="562"/>
      <c r="II13" s="562"/>
      <c r="IJ13" s="562"/>
      <c r="IK13" s="562"/>
      <c r="IL13" s="562"/>
      <c r="IM13" s="562"/>
      <c r="IN13" s="562"/>
      <c r="IO13" s="562"/>
      <c r="IP13" s="562"/>
      <c r="IQ13" s="562"/>
      <c r="IR13" s="562"/>
      <c r="IS13" s="562"/>
      <c r="IT13" s="562"/>
      <c r="IU13" s="562"/>
      <c r="IV13" s="562"/>
      <c r="IW13" s="562"/>
      <c r="IX13" s="562"/>
      <c r="IY13" s="562"/>
      <c r="IZ13" s="562"/>
      <c r="JA13" s="562"/>
      <c r="JB13" s="562"/>
      <c r="JC13" s="562"/>
      <c r="JD13" s="562"/>
      <c r="JE13" s="562"/>
      <c r="JF13" s="562"/>
      <c r="JG13" s="562"/>
      <c r="JH13" s="562"/>
      <c r="JI13" s="562"/>
      <c r="JJ13" s="562"/>
      <c r="JK13" s="562"/>
      <c r="JL13" s="562"/>
      <c r="JM13" s="562"/>
      <c r="JN13" s="562"/>
      <c r="JO13" s="562"/>
      <c r="JP13" s="562"/>
      <c r="JQ13" s="562"/>
      <c r="JR13" s="562"/>
      <c r="JS13" s="562"/>
      <c r="JT13" s="562"/>
      <c r="JU13" s="562"/>
      <c r="JV13" s="562"/>
      <c r="JW13" s="562"/>
      <c r="JX13" s="562"/>
      <c r="JY13" s="562"/>
      <c r="JZ13" s="562"/>
      <c r="KA13" s="562"/>
      <c r="KB13" s="562"/>
      <c r="KC13" s="562"/>
      <c r="KD13" s="562"/>
      <c r="KE13" s="562"/>
      <c r="KF13" s="562"/>
      <c r="KG13" s="562"/>
      <c r="KH13" s="562"/>
      <c r="KI13" s="562"/>
      <c r="KJ13" s="562"/>
      <c r="KK13" s="562"/>
      <c r="KL13" s="562"/>
      <c r="KM13" s="562"/>
      <c r="KN13" s="562"/>
      <c r="KO13" s="562"/>
      <c r="KP13" s="562"/>
      <c r="KQ13" s="562"/>
      <c r="KR13" s="562"/>
      <c r="KS13" s="562"/>
      <c r="KT13" s="562"/>
      <c r="KU13" s="562"/>
      <c r="KV13" s="562"/>
      <c r="KW13" s="562"/>
      <c r="KX13" s="562"/>
      <c r="KY13" s="562"/>
      <c r="KZ13" s="562"/>
      <c r="LA13" s="562"/>
      <c r="LB13" s="562"/>
      <c r="LC13" s="562"/>
      <c r="LD13" s="562"/>
      <c r="LE13" s="562"/>
      <c r="LF13" s="562"/>
      <c r="LG13" s="562"/>
      <c r="LH13" s="562"/>
      <c r="LI13" s="562"/>
      <c r="LJ13" s="562"/>
      <c r="LK13" s="562"/>
      <c r="LL13" s="562"/>
      <c r="LM13" s="562"/>
      <c r="LN13" s="562"/>
      <c r="LO13" s="562"/>
      <c r="LP13" s="562"/>
      <c r="LQ13" s="562"/>
      <c r="LR13" s="562"/>
      <c r="LS13" s="562"/>
      <c r="LT13" s="562"/>
      <c r="LU13" s="562"/>
      <c r="LV13" s="562"/>
      <c r="LW13" s="562"/>
      <c r="LX13" s="562"/>
      <c r="LY13" s="562"/>
      <c r="LZ13" s="562"/>
      <c r="MA13" s="562"/>
      <c r="MB13" s="562"/>
      <c r="MC13" s="562"/>
      <c r="MD13" s="562"/>
      <c r="ME13" s="562"/>
      <c r="MF13" s="562"/>
      <c r="MG13" s="562"/>
      <c r="MH13" s="562"/>
      <c r="MI13" s="562"/>
      <c r="MJ13" s="562"/>
      <c r="MK13" s="562"/>
      <c r="ML13" s="562"/>
      <c r="MM13" s="562"/>
      <c r="MN13" s="562"/>
      <c r="MO13" s="562"/>
      <c r="MP13" s="562"/>
      <c r="MQ13" s="562"/>
      <c r="MR13" s="562"/>
      <c r="MS13" s="562"/>
      <c r="MT13" s="562"/>
      <c r="MU13" s="562"/>
      <c r="MV13" s="562"/>
      <c r="MW13" s="562"/>
      <c r="MX13" s="562"/>
      <c r="MY13" s="562"/>
      <c r="MZ13" s="562"/>
      <c r="NA13" s="562"/>
      <c r="NB13" s="562"/>
      <c r="NC13" s="562"/>
      <c r="ND13" s="562"/>
      <c r="NE13" s="562"/>
      <c r="NF13" s="562"/>
      <c r="NG13" s="562"/>
      <c r="NH13" s="562"/>
      <c r="NI13" s="562"/>
      <c r="NJ13" s="562"/>
      <c r="NK13" s="562"/>
      <c r="NL13" s="562"/>
      <c r="NM13" s="562"/>
      <c r="NN13" s="562"/>
      <c r="NO13" s="562"/>
      <c r="NP13" s="562"/>
      <c r="NQ13" s="562"/>
      <c r="NR13" s="562"/>
      <c r="NS13" s="562"/>
      <c r="NT13" s="562"/>
      <c r="NU13" s="562"/>
      <c r="NV13" s="562"/>
      <c r="NW13" s="562"/>
      <c r="NX13" s="562"/>
      <c r="NY13" s="562"/>
      <c r="NZ13" s="562"/>
      <c r="OA13" s="562"/>
      <c r="OB13" s="562"/>
      <c r="OC13" s="562"/>
      <c r="OD13" s="562"/>
      <c r="OE13" s="562"/>
      <c r="OF13" s="562"/>
      <c r="OG13" s="562"/>
      <c r="OH13" s="562"/>
      <c r="OI13" s="562"/>
      <c r="OJ13" s="562"/>
      <c r="OK13" s="562"/>
      <c r="OL13" s="562"/>
      <c r="OM13" s="562"/>
      <c r="ON13" s="562"/>
      <c r="OO13" s="562"/>
      <c r="OP13" s="562"/>
      <c r="OQ13" s="562"/>
      <c r="OR13" s="562"/>
      <c r="OS13" s="562"/>
      <c r="OT13" s="562"/>
      <c r="OU13" s="562"/>
      <c r="OV13" s="562"/>
      <c r="OW13" s="562"/>
      <c r="OX13" s="562"/>
      <c r="OY13" s="562"/>
      <c r="OZ13" s="562"/>
      <c r="PA13" s="562"/>
      <c r="PB13" s="562"/>
      <c r="PC13" s="562"/>
      <c r="PD13" s="562"/>
      <c r="PE13" s="562"/>
      <c r="PF13" s="562"/>
      <c r="PG13" s="562"/>
      <c r="PH13" s="562"/>
      <c r="PI13" s="562"/>
      <c r="PJ13" s="562"/>
      <c r="PK13" s="562"/>
      <c r="PL13" s="562"/>
      <c r="PM13" s="562"/>
      <c r="PN13" s="562"/>
      <c r="PO13" s="562"/>
      <c r="PP13" s="562"/>
      <c r="PQ13" s="562"/>
      <c r="PR13" s="562"/>
      <c r="PS13" s="562"/>
      <c r="PT13" s="562"/>
      <c r="PU13" s="562"/>
      <c r="PV13" s="562"/>
      <c r="PW13" s="562"/>
      <c r="PX13" s="562"/>
      <c r="PY13" s="562"/>
      <c r="PZ13" s="562"/>
      <c r="QA13" s="562"/>
      <c r="QB13" s="562"/>
      <c r="QC13" s="562"/>
      <c r="QD13" s="562"/>
      <c r="QE13" s="562"/>
      <c r="QF13" s="562"/>
      <c r="QG13" s="562"/>
      <c r="QH13" s="562"/>
      <c r="QI13" s="562"/>
      <c r="QJ13" s="562"/>
      <c r="QK13" s="562"/>
      <c r="QL13" s="562"/>
      <c r="QM13" s="562"/>
      <c r="QN13" s="562"/>
      <c r="QO13" s="562"/>
      <c r="QP13" s="562"/>
      <c r="QQ13" s="562"/>
      <c r="QR13" s="562"/>
      <c r="QS13" s="562"/>
      <c r="QT13" s="562"/>
      <c r="QU13" s="562"/>
      <c r="QV13" s="562"/>
      <c r="QW13" s="562"/>
      <c r="QX13" s="562"/>
      <c r="QY13" s="562"/>
      <c r="QZ13" s="562"/>
      <c r="RA13" s="562"/>
      <c r="RB13" s="562"/>
      <c r="RC13" s="562"/>
      <c r="RD13" s="562"/>
      <c r="RE13" s="562"/>
      <c r="RF13" s="562"/>
      <c r="RG13" s="562"/>
      <c r="RH13" s="562"/>
      <c r="RI13" s="562"/>
      <c r="RJ13" s="562"/>
      <c r="RK13" s="562"/>
      <c r="RL13" s="562"/>
      <c r="RM13" s="562"/>
      <c r="RN13" s="562"/>
      <c r="RO13" s="562"/>
      <c r="RP13" s="562"/>
      <c r="RQ13" s="562"/>
      <c r="RR13" s="562"/>
      <c r="RS13" s="562"/>
      <c r="RT13" s="562"/>
      <c r="RU13" s="562"/>
      <c r="RV13" s="562"/>
      <c r="RW13" s="562"/>
      <c r="RX13" s="562"/>
      <c r="RY13" s="562"/>
      <c r="RZ13" s="562"/>
      <c r="SA13" s="562"/>
      <c r="SB13" s="562"/>
      <c r="SC13" s="562"/>
      <c r="SD13" s="562"/>
      <c r="SE13" s="562"/>
      <c r="SF13" s="562"/>
      <c r="SG13" s="562"/>
      <c r="SH13" s="562"/>
      <c r="SI13" s="562"/>
      <c r="SJ13" s="562"/>
      <c r="SK13" s="562"/>
      <c r="SL13" s="562"/>
      <c r="SM13" s="562"/>
      <c r="SN13" s="562"/>
      <c r="SO13" s="562"/>
      <c r="SP13" s="562"/>
      <c r="SQ13" s="562"/>
      <c r="SR13" s="562"/>
      <c r="SS13" s="562"/>
      <c r="ST13" s="562"/>
      <c r="SU13" s="562"/>
      <c r="SV13" s="562"/>
      <c r="SW13" s="562"/>
      <c r="SX13" s="562"/>
      <c r="SY13" s="562"/>
      <c r="SZ13" s="562"/>
      <c r="TA13" s="562"/>
      <c r="TB13" s="562"/>
      <c r="TC13" s="562"/>
      <c r="TD13" s="562"/>
      <c r="TE13" s="562"/>
      <c r="TF13" s="562"/>
      <c r="TG13" s="562"/>
      <c r="TH13" s="562"/>
      <c r="TI13" s="562"/>
      <c r="TJ13" s="562"/>
      <c r="TK13" s="562"/>
      <c r="TL13" s="562"/>
      <c r="TM13" s="562"/>
      <c r="TN13" s="562"/>
      <c r="TO13" s="562"/>
      <c r="TP13" s="562"/>
      <c r="TQ13" s="562"/>
      <c r="TR13" s="562"/>
      <c r="TS13" s="562"/>
      <c r="TT13" s="562"/>
      <c r="TU13" s="562"/>
      <c r="TV13" s="562"/>
      <c r="TW13" s="562"/>
      <c r="TX13" s="562"/>
      <c r="TY13" s="562"/>
      <c r="TZ13" s="562"/>
      <c r="UA13" s="562"/>
      <c r="UB13" s="562"/>
      <c r="UC13" s="562"/>
      <c r="UD13" s="562"/>
      <c r="UE13" s="562"/>
      <c r="UF13" s="562"/>
      <c r="UG13" s="562"/>
      <c r="UH13" s="562"/>
      <c r="UI13" s="562"/>
      <c r="UJ13" s="562"/>
      <c r="UK13" s="562"/>
      <c r="UL13" s="562"/>
      <c r="UM13" s="562"/>
      <c r="UN13" s="562"/>
      <c r="UO13" s="562"/>
      <c r="UP13" s="562"/>
      <c r="UQ13" s="562"/>
      <c r="UR13" s="562"/>
      <c r="US13" s="562"/>
      <c r="UT13" s="562"/>
      <c r="UU13" s="562"/>
      <c r="UV13" s="562"/>
      <c r="UW13" s="562"/>
      <c r="UX13" s="562"/>
      <c r="UY13" s="562"/>
      <c r="UZ13" s="562"/>
      <c r="VA13" s="562"/>
      <c r="VB13" s="562"/>
      <c r="VC13" s="562"/>
      <c r="VD13" s="562"/>
      <c r="VE13" s="562"/>
      <c r="VF13" s="562"/>
      <c r="VG13" s="562"/>
      <c r="VH13" s="562"/>
      <c r="VI13" s="562"/>
      <c r="VJ13" s="562"/>
      <c r="VK13" s="562"/>
      <c r="VL13" s="562"/>
      <c r="VM13" s="562"/>
      <c r="VN13" s="562"/>
      <c r="VO13" s="562"/>
      <c r="VP13" s="562"/>
      <c r="VQ13" s="562"/>
      <c r="VR13" s="562"/>
      <c r="VS13" s="562"/>
      <c r="VT13" s="562"/>
      <c r="VU13" s="562"/>
      <c r="VV13" s="562"/>
      <c r="VW13" s="562"/>
      <c r="VX13" s="562"/>
      <c r="VY13" s="562"/>
      <c r="VZ13" s="562"/>
      <c r="WA13" s="562"/>
      <c r="WB13" s="562"/>
      <c r="WC13" s="562"/>
      <c r="WD13" s="562"/>
      <c r="WE13" s="562"/>
      <c r="WF13" s="562"/>
      <c r="WG13" s="562"/>
      <c r="WH13" s="562"/>
      <c r="WI13" s="562"/>
      <c r="WJ13" s="562"/>
      <c r="WK13" s="562"/>
      <c r="WL13" s="562"/>
      <c r="WM13" s="562"/>
      <c r="WN13" s="562"/>
      <c r="WO13" s="562"/>
      <c r="WP13" s="562"/>
      <c r="WQ13" s="562"/>
      <c r="WR13" s="562"/>
      <c r="WS13" s="562"/>
      <c r="WT13" s="562"/>
      <c r="WU13" s="562"/>
      <c r="WV13" s="562"/>
      <c r="WW13" s="562"/>
      <c r="WX13" s="562"/>
      <c r="WY13" s="562"/>
      <c r="WZ13" s="562"/>
      <c r="XA13" s="562"/>
      <c r="XB13" s="562"/>
      <c r="XC13" s="562"/>
      <c r="XD13" s="562"/>
      <c r="XE13" s="562"/>
      <c r="XF13" s="562"/>
      <c r="XG13" s="562"/>
      <c r="XH13" s="562"/>
      <c r="XI13" s="562"/>
      <c r="XJ13" s="562"/>
      <c r="XK13" s="562"/>
      <c r="XL13" s="562"/>
      <c r="XM13" s="562"/>
      <c r="XN13" s="562"/>
      <c r="XO13" s="562"/>
      <c r="XP13" s="562"/>
      <c r="XQ13" s="562"/>
      <c r="XR13" s="562"/>
      <c r="XS13" s="562"/>
      <c r="XT13" s="562"/>
      <c r="XU13" s="562"/>
      <c r="XV13" s="562"/>
      <c r="XW13" s="562"/>
      <c r="XX13" s="562"/>
      <c r="XY13" s="562"/>
      <c r="XZ13" s="562"/>
      <c r="YA13" s="562"/>
      <c r="YB13" s="562"/>
      <c r="YC13" s="562"/>
      <c r="YD13" s="562"/>
      <c r="YE13" s="562"/>
      <c r="YF13" s="562"/>
      <c r="YG13" s="562"/>
      <c r="YH13" s="562"/>
      <c r="YI13" s="562"/>
      <c r="YJ13" s="562"/>
      <c r="YK13" s="562"/>
      <c r="YL13" s="562"/>
      <c r="YM13" s="562"/>
      <c r="YN13" s="562"/>
      <c r="YO13" s="562"/>
      <c r="YP13" s="562"/>
      <c r="YQ13" s="562"/>
      <c r="YR13" s="562"/>
      <c r="YS13" s="562"/>
      <c r="YT13" s="562"/>
      <c r="YU13" s="562"/>
      <c r="YV13" s="562"/>
      <c r="YW13" s="562"/>
      <c r="YX13" s="562"/>
      <c r="YY13" s="562"/>
      <c r="YZ13" s="562"/>
      <c r="ZA13" s="562"/>
      <c r="ZB13" s="562"/>
      <c r="ZC13" s="562"/>
      <c r="ZD13" s="562"/>
      <c r="ZE13" s="562"/>
      <c r="ZF13" s="562"/>
      <c r="ZG13" s="562"/>
      <c r="ZH13" s="562"/>
      <c r="ZI13" s="562"/>
      <c r="ZJ13" s="562"/>
      <c r="ZK13" s="562"/>
      <c r="ZL13" s="562"/>
      <c r="ZM13" s="562"/>
      <c r="ZN13" s="562"/>
      <c r="ZO13" s="562"/>
      <c r="ZP13" s="562"/>
      <c r="ZQ13" s="562"/>
      <c r="ZR13" s="562"/>
      <c r="ZS13" s="562"/>
      <c r="ZT13" s="562"/>
      <c r="ZU13" s="562"/>
      <c r="ZV13" s="562"/>
      <c r="ZW13" s="562"/>
      <c r="ZX13" s="562"/>
      <c r="ZY13" s="562"/>
      <c r="ZZ13" s="562"/>
      <c r="AAA13" s="562"/>
      <c r="AAB13" s="562"/>
      <c r="AAC13" s="562"/>
      <c r="AAD13" s="562"/>
      <c r="AAE13" s="562"/>
      <c r="AAF13" s="562"/>
      <c r="AAG13" s="562"/>
      <c r="AAH13" s="562"/>
      <c r="AAI13" s="562"/>
      <c r="AAJ13" s="562"/>
      <c r="AAK13" s="562"/>
      <c r="AAL13" s="562"/>
      <c r="AAM13" s="562"/>
      <c r="AAN13" s="562"/>
      <c r="AAO13" s="562"/>
      <c r="AAP13" s="562"/>
      <c r="AAQ13" s="562"/>
      <c r="AAR13" s="562"/>
      <c r="AAS13" s="562"/>
      <c r="AAT13" s="562"/>
      <c r="AAU13" s="562"/>
      <c r="AAV13" s="562"/>
      <c r="AAW13" s="562"/>
      <c r="AAX13" s="562"/>
      <c r="AAY13" s="562"/>
      <c r="AAZ13" s="562"/>
      <c r="ABA13" s="562"/>
      <c r="ABB13" s="562"/>
      <c r="ABC13" s="562"/>
      <c r="ABD13" s="562"/>
      <c r="ABE13" s="562"/>
      <c r="ABF13" s="562"/>
      <c r="ABG13" s="562"/>
      <c r="ABH13" s="562"/>
      <c r="ABI13" s="562"/>
      <c r="ABJ13" s="562"/>
      <c r="ABK13" s="562"/>
      <c r="ABL13" s="562"/>
      <c r="ABM13" s="562"/>
      <c r="ABN13" s="562"/>
      <c r="ABO13" s="562"/>
      <c r="ABP13" s="562"/>
      <c r="ABQ13" s="562"/>
      <c r="ABR13" s="562"/>
      <c r="ABS13" s="562"/>
      <c r="ABT13" s="562"/>
      <c r="ABU13" s="562"/>
      <c r="ABV13" s="562"/>
      <c r="ABW13" s="562"/>
      <c r="ABX13" s="562"/>
      <c r="ABY13" s="562"/>
      <c r="ABZ13" s="562"/>
      <c r="ACA13" s="562"/>
      <c r="ACB13" s="562"/>
      <c r="ACC13" s="562"/>
      <c r="ACD13" s="562"/>
      <c r="ACE13" s="562"/>
      <c r="ACF13" s="562"/>
      <c r="ACG13" s="562"/>
      <c r="ACH13" s="562"/>
      <c r="ACI13" s="562"/>
      <c r="ACJ13" s="562"/>
      <c r="ACK13" s="562"/>
      <c r="ACL13" s="562"/>
      <c r="ACM13" s="562"/>
      <c r="ACN13" s="562"/>
      <c r="ACO13" s="562"/>
      <c r="ACP13" s="562"/>
      <c r="ACQ13" s="562"/>
      <c r="ACR13" s="562"/>
      <c r="ACS13" s="562"/>
      <c r="ACT13" s="562"/>
      <c r="ACU13" s="562"/>
      <c r="ACV13" s="562"/>
      <c r="ACW13" s="562"/>
      <c r="ACX13" s="562"/>
      <c r="ACY13" s="562"/>
      <c r="ACZ13" s="562"/>
      <c r="ADA13" s="562"/>
      <c r="ADB13" s="562"/>
      <c r="ADC13" s="562"/>
      <c r="ADD13" s="562"/>
      <c r="ADE13" s="562"/>
      <c r="ADF13" s="562"/>
      <c r="ADG13" s="562"/>
      <c r="ADH13" s="562"/>
      <c r="ADI13" s="562"/>
      <c r="ADJ13" s="562"/>
      <c r="ADK13" s="562"/>
      <c r="ADL13" s="562"/>
      <c r="ADM13" s="562"/>
      <c r="ADN13" s="562"/>
      <c r="ADO13" s="562"/>
      <c r="ADP13" s="562"/>
      <c r="ADQ13" s="562"/>
      <c r="ADR13" s="562"/>
      <c r="ADS13" s="562"/>
      <c r="ADT13" s="562"/>
      <c r="ADU13" s="562"/>
      <c r="ADV13" s="562"/>
      <c r="ADW13" s="562"/>
      <c r="ADX13" s="562"/>
      <c r="ADY13" s="562"/>
      <c r="ADZ13" s="562"/>
      <c r="AEA13" s="562"/>
      <c r="AEB13" s="562"/>
      <c r="AEC13" s="562"/>
      <c r="AED13" s="562"/>
      <c r="AEE13" s="562"/>
      <c r="AEF13" s="562"/>
      <c r="AEG13" s="562"/>
      <c r="AEH13" s="562"/>
      <c r="AEI13" s="562"/>
      <c r="AEJ13" s="562"/>
      <c r="AEK13" s="562"/>
      <c r="AEL13" s="562"/>
      <c r="AEM13" s="562"/>
      <c r="AEN13" s="562"/>
      <c r="AEO13" s="562"/>
    </row>
    <row r="14" spans="1:821" s="623" customFormat="1" ht="44.25" customHeight="1">
      <c r="A14" s="675" t="s">
        <v>3358</v>
      </c>
      <c r="B14" s="624" t="s">
        <v>2165</v>
      </c>
      <c r="C14" s="517" t="s">
        <v>2166</v>
      </c>
      <c r="D14" s="794">
        <v>43</v>
      </c>
      <c r="E14" s="517" t="s">
        <v>726</v>
      </c>
      <c r="F14" s="517" t="s">
        <v>22</v>
      </c>
      <c r="G14" s="517" t="s">
        <v>2168</v>
      </c>
      <c r="H14" s="396" t="s">
        <v>1752</v>
      </c>
      <c r="I14" s="794" t="s">
        <v>36</v>
      </c>
      <c r="J14" s="794" t="s">
        <v>1791</v>
      </c>
      <c r="K14" s="795" t="s">
        <v>1743</v>
      </c>
      <c r="L14" s="794" t="s">
        <v>2176</v>
      </c>
      <c r="M14" s="795" t="s">
        <v>2171</v>
      </c>
      <c r="N14" s="794" t="s">
        <v>1607</v>
      </c>
      <c r="O14" s="794" t="s">
        <v>1608</v>
      </c>
      <c r="P14" s="517"/>
      <c r="Q14" s="517"/>
      <c r="R14" s="517"/>
      <c r="S14" s="396" t="s">
        <v>2167</v>
      </c>
      <c r="T14" s="698"/>
      <c r="U14" s="396"/>
      <c r="V14" s="396"/>
      <c r="W14" s="698"/>
      <c r="X14" s="517"/>
      <c r="Y14" s="517"/>
      <c r="Z14" s="517"/>
      <c r="AA14" s="517" t="s">
        <v>2168</v>
      </c>
      <c r="AB14" s="517" t="s">
        <v>3155</v>
      </c>
      <c r="AC14" s="517" t="s">
        <v>2168</v>
      </c>
      <c r="AD14" s="517" t="s">
        <v>2169</v>
      </c>
      <c r="AE14" s="396"/>
      <c r="AF14" s="396"/>
      <c r="AG14" s="795"/>
      <c r="AH14" s="698"/>
      <c r="AI14" s="698"/>
      <c r="AJ14" s="698"/>
      <c r="AK14" s="396" t="s">
        <v>2170</v>
      </c>
      <c r="AL14" s="794" t="s">
        <v>3516</v>
      </c>
      <c r="AM14" s="794" t="s">
        <v>2172</v>
      </c>
      <c r="AN14" s="795" t="s">
        <v>2173</v>
      </c>
      <c r="AO14" s="794" t="s">
        <v>2174</v>
      </c>
      <c r="AP14" s="794" t="s">
        <v>2175</v>
      </c>
      <c r="AQ14" s="794" t="s">
        <v>2176</v>
      </c>
      <c r="AR14" s="795" t="s">
        <v>1923</v>
      </c>
      <c r="AS14" s="794" t="s">
        <v>2177</v>
      </c>
      <c r="AT14" s="796" t="s">
        <v>2178</v>
      </c>
      <c r="AU14" s="794" t="s">
        <v>2179</v>
      </c>
      <c r="AV14" s="797" t="s">
        <v>3147</v>
      </c>
      <c r="AW14" s="662"/>
      <c r="AX14" s="662"/>
      <c r="AY14" s="662"/>
      <c r="AZ14" s="662"/>
      <c r="BA14" s="662"/>
      <c r="BB14" s="662"/>
      <c r="BC14" s="662"/>
      <c r="BD14" s="662"/>
      <c r="BE14" s="662"/>
      <c r="BF14" s="662"/>
      <c r="BG14" s="562"/>
      <c r="BH14" s="562"/>
      <c r="BI14" s="562"/>
      <c r="BJ14" s="562"/>
      <c r="BK14" s="562"/>
      <c r="BL14" s="562"/>
      <c r="BM14" s="562"/>
      <c r="BN14" s="562"/>
      <c r="BO14" s="562"/>
      <c r="BP14" s="562"/>
      <c r="BQ14" s="562"/>
      <c r="BR14" s="562"/>
      <c r="BS14" s="562"/>
      <c r="BT14" s="562"/>
      <c r="BU14" s="562"/>
      <c r="BV14" s="562"/>
      <c r="BW14" s="562"/>
      <c r="BX14" s="562"/>
      <c r="BY14" s="562"/>
      <c r="BZ14" s="562"/>
      <c r="CA14" s="562"/>
      <c r="CB14" s="562"/>
      <c r="CC14" s="562"/>
      <c r="CD14" s="562"/>
      <c r="CE14" s="562"/>
      <c r="CF14" s="562"/>
      <c r="CG14" s="562"/>
      <c r="CH14" s="562"/>
      <c r="CI14" s="562"/>
      <c r="CJ14" s="562"/>
      <c r="CK14" s="562"/>
      <c r="CL14" s="562"/>
      <c r="CM14" s="562"/>
      <c r="CN14" s="562"/>
      <c r="CO14" s="562"/>
      <c r="CP14" s="562"/>
      <c r="CQ14" s="562"/>
      <c r="CR14" s="562"/>
      <c r="CS14" s="562"/>
      <c r="CT14" s="562"/>
      <c r="CU14" s="562"/>
      <c r="CV14" s="562"/>
      <c r="CW14" s="562"/>
      <c r="CX14" s="562"/>
      <c r="CY14" s="562"/>
      <c r="CZ14" s="562"/>
      <c r="DA14" s="562"/>
      <c r="DB14" s="562"/>
      <c r="DC14" s="562"/>
      <c r="DD14" s="562"/>
      <c r="DE14" s="562"/>
      <c r="DF14" s="562"/>
      <c r="DG14" s="562"/>
      <c r="DH14" s="562"/>
      <c r="DI14" s="562"/>
      <c r="DJ14" s="562"/>
      <c r="DK14" s="562"/>
      <c r="DL14" s="562"/>
      <c r="DM14" s="562"/>
      <c r="DN14" s="562"/>
      <c r="DO14" s="562"/>
      <c r="DP14" s="562"/>
      <c r="DQ14" s="562"/>
      <c r="DR14" s="562"/>
      <c r="DS14" s="562"/>
      <c r="DT14" s="562"/>
      <c r="DU14" s="562"/>
      <c r="DV14" s="562"/>
      <c r="DW14" s="562"/>
      <c r="DX14" s="562"/>
      <c r="DY14" s="562"/>
      <c r="DZ14" s="562"/>
      <c r="EA14" s="562"/>
      <c r="EB14" s="562"/>
      <c r="EC14" s="562"/>
      <c r="ED14" s="562"/>
      <c r="EE14" s="562"/>
      <c r="EF14" s="562"/>
      <c r="EG14" s="562"/>
      <c r="EH14" s="562"/>
      <c r="EI14" s="562"/>
      <c r="EJ14" s="562"/>
      <c r="EK14" s="562"/>
      <c r="EL14" s="562"/>
      <c r="EM14" s="562"/>
      <c r="EN14" s="562"/>
      <c r="EO14" s="562"/>
      <c r="EP14" s="562"/>
      <c r="EQ14" s="562"/>
      <c r="ER14" s="562"/>
      <c r="ES14" s="562"/>
      <c r="ET14" s="562"/>
      <c r="EU14" s="562"/>
      <c r="EV14" s="562"/>
      <c r="EW14" s="562"/>
      <c r="EX14" s="562"/>
      <c r="EY14" s="562"/>
      <c r="EZ14" s="562"/>
      <c r="FA14" s="562"/>
      <c r="FB14" s="562"/>
      <c r="FC14" s="562"/>
      <c r="FD14" s="562"/>
      <c r="FE14" s="562"/>
      <c r="FF14" s="562"/>
      <c r="FG14" s="562"/>
      <c r="FH14" s="562"/>
      <c r="FI14" s="562"/>
      <c r="FJ14" s="562"/>
      <c r="FK14" s="562"/>
      <c r="FL14" s="562"/>
      <c r="FM14" s="562"/>
      <c r="FN14" s="562"/>
      <c r="FO14" s="562"/>
      <c r="FP14" s="562"/>
      <c r="FQ14" s="562"/>
      <c r="FR14" s="562"/>
      <c r="FS14" s="562"/>
      <c r="FT14" s="562"/>
      <c r="FU14" s="562"/>
      <c r="FV14" s="562"/>
      <c r="FW14" s="562"/>
      <c r="FX14" s="562"/>
      <c r="FY14" s="562"/>
      <c r="FZ14" s="562"/>
      <c r="GA14" s="562"/>
      <c r="GB14" s="562"/>
      <c r="GC14" s="562"/>
      <c r="GD14" s="562"/>
      <c r="GE14" s="562"/>
      <c r="GF14" s="562"/>
      <c r="GG14" s="562"/>
      <c r="GH14" s="562"/>
      <c r="GI14" s="562"/>
      <c r="GJ14" s="562"/>
      <c r="GK14" s="562"/>
      <c r="GL14" s="562"/>
      <c r="GM14" s="562"/>
      <c r="GN14" s="562"/>
      <c r="GO14" s="562"/>
      <c r="GP14" s="562"/>
      <c r="GQ14" s="562"/>
      <c r="GR14" s="562"/>
      <c r="GS14" s="562"/>
      <c r="GT14" s="562"/>
      <c r="GU14" s="562"/>
      <c r="GV14" s="562"/>
      <c r="GW14" s="562"/>
      <c r="GX14" s="562"/>
      <c r="GY14" s="562"/>
      <c r="GZ14" s="562"/>
      <c r="HA14" s="562"/>
      <c r="HB14" s="562"/>
      <c r="HC14" s="562"/>
      <c r="HD14" s="562"/>
      <c r="HE14" s="562"/>
      <c r="HF14" s="562"/>
      <c r="HG14" s="562"/>
      <c r="HH14" s="562"/>
      <c r="HI14" s="562"/>
      <c r="HJ14" s="562"/>
      <c r="HK14" s="562"/>
      <c r="HL14" s="562"/>
      <c r="HM14" s="562"/>
      <c r="HN14" s="562"/>
      <c r="HO14" s="562"/>
      <c r="HP14" s="562"/>
      <c r="HQ14" s="562"/>
      <c r="HR14" s="562"/>
      <c r="HS14" s="562"/>
      <c r="HT14" s="562"/>
      <c r="HU14" s="562"/>
      <c r="HV14" s="562"/>
      <c r="HW14" s="562"/>
      <c r="HX14" s="562"/>
      <c r="HY14" s="562"/>
      <c r="HZ14" s="562"/>
      <c r="IA14" s="562"/>
      <c r="IB14" s="562"/>
      <c r="IC14" s="562"/>
      <c r="ID14" s="562"/>
      <c r="IE14" s="562"/>
      <c r="IF14" s="562"/>
      <c r="IG14" s="562"/>
      <c r="IH14" s="562"/>
      <c r="II14" s="562"/>
      <c r="IJ14" s="562"/>
      <c r="IK14" s="562"/>
      <c r="IL14" s="562"/>
      <c r="IM14" s="562"/>
      <c r="IN14" s="562"/>
      <c r="IO14" s="562"/>
      <c r="IP14" s="562"/>
      <c r="IQ14" s="562"/>
      <c r="IR14" s="562"/>
      <c r="IS14" s="562"/>
      <c r="IT14" s="562"/>
      <c r="IU14" s="562"/>
      <c r="IV14" s="562"/>
      <c r="IW14" s="562"/>
      <c r="IX14" s="562"/>
      <c r="IY14" s="562"/>
      <c r="IZ14" s="562"/>
      <c r="JA14" s="562"/>
      <c r="JB14" s="562"/>
      <c r="JC14" s="562"/>
      <c r="JD14" s="562"/>
      <c r="JE14" s="562"/>
      <c r="JF14" s="562"/>
      <c r="JG14" s="562"/>
      <c r="JH14" s="562"/>
      <c r="JI14" s="562"/>
      <c r="JJ14" s="562"/>
      <c r="JK14" s="562"/>
      <c r="JL14" s="562"/>
      <c r="JM14" s="562"/>
      <c r="JN14" s="562"/>
      <c r="JO14" s="562"/>
      <c r="JP14" s="562"/>
      <c r="JQ14" s="562"/>
      <c r="JR14" s="562"/>
      <c r="JS14" s="562"/>
      <c r="JT14" s="562"/>
      <c r="JU14" s="562"/>
      <c r="JV14" s="562"/>
      <c r="JW14" s="562"/>
      <c r="JX14" s="562"/>
      <c r="JY14" s="562"/>
      <c r="JZ14" s="562"/>
      <c r="KA14" s="562"/>
      <c r="KB14" s="562"/>
      <c r="KC14" s="562"/>
      <c r="KD14" s="562"/>
      <c r="KE14" s="562"/>
      <c r="KF14" s="562"/>
      <c r="KG14" s="562"/>
      <c r="KH14" s="562"/>
      <c r="KI14" s="562"/>
      <c r="KJ14" s="562"/>
      <c r="KK14" s="562"/>
      <c r="KL14" s="562"/>
      <c r="KM14" s="562"/>
      <c r="KN14" s="562"/>
      <c r="KO14" s="562"/>
      <c r="KP14" s="562"/>
      <c r="KQ14" s="562"/>
      <c r="KR14" s="562"/>
      <c r="KS14" s="562"/>
      <c r="KT14" s="562"/>
      <c r="KU14" s="562"/>
      <c r="KV14" s="562"/>
      <c r="KW14" s="562"/>
      <c r="KX14" s="562"/>
      <c r="KY14" s="562"/>
      <c r="KZ14" s="562"/>
      <c r="LA14" s="562"/>
      <c r="LB14" s="562"/>
      <c r="LC14" s="562"/>
      <c r="LD14" s="562"/>
      <c r="LE14" s="562"/>
      <c r="LF14" s="562"/>
      <c r="LG14" s="562"/>
      <c r="LH14" s="562"/>
      <c r="LI14" s="562"/>
      <c r="LJ14" s="562"/>
      <c r="LK14" s="562"/>
      <c r="LL14" s="562"/>
      <c r="LM14" s="562"/>
      <c r="LN14" s="562"/>
      <c r="LO14" s="562"/>
      <c r="LP14" s="562"/>
      <c r="LQ14" s="562"/>
      <c r="LR14" s="562"/>
      <c r="LS14" s="562"/>
      <c r="LT14" s="562"/>
      <c r="LU14" s="562"/>
      <c r="LV14" s="562"/>
      <c r="LW14" s="562"/>
      <c r="LX14" s="562"/>
      <c r="LY14" s="562"/>
      <c r="LZ14" s="562"/>
      <c r="MA14" s="562"/>
      <c r="MB14" s="562"/>
      <c r="MC14" s="562"/>
      <c r="MD14" s="562"/>
      <c r="ME14" s="562"/>
      <c r="MF14" s="562"/>
      <c r="MG14" s="562"/>
      <c r="MH14" s="562"/>
      <c r="MI14" s="562"/>
      <c r="MJ14" s="562"/>
      <c r="MK14" s="562"/>
      <c r="ML14" s="562"/>
      <c r="MM14" s="562"/>
      <c r="MN14" s="562"/>
      <c r="MO14" s="562"/>
      <c r="MP14" s="562"/>
      <c r="MQ14" s="562"/>
      <c r="MR14" s="562"/>
      <c r="MS14" s="562"/>
      <c r="MT14" s="562"/>
      <c r="MU14" s="562"/>
      <c r="MV14" s="562"/>
      <c r="MW14" s="562"/>
      <c r="MX14" s="562"/>
      <c r="MY14" s="562"/>
      <c r="MZ14" s="562"/>
      <c r="NA14" s="562"/>
      <c r="NB14" s="562"/>
      <c r="NC14" s="562"/>
      <c r="ND14" s="562"/>
      <c r="NE14" s="562"/>
      <c r="NF14" s="562"/>
      <c r="NG14" s="562"/>
      <c r="NH14" s="562"/>
      <c r="NI14" s="562"/>
      <c r="NJ14" s="562"/>
      <c r="NK14" s="562"/>
      <c r="NL14" s="562"/>
      <c r="NM14" s="562"/>
      <c r="NN14" s="562"/>
      <c r="NO14" s="562"/>
      <c r="NP14" s="562"/>
      <c r="NQ14" s="562"/>
      <c r="NR14" s="562"/>
      <c r="NS14" s="562"/>
      <c r="NT14" s="562"/>
      <c r="NU14" s="562"/>
      <c r="NV14" s="562"/>
      <c r="NW14" s="562"/>
      <c r="NX14" s="562"/>
      <c r="NY14" s="562"/>
      <c r="NZ14" s="562"/>
      <c r="OA14" s="562"/>
      <c r="OB14" s="562"/>
      <c r="OC14" s="562"/>
      <c r="OD14" s="562"/>
      <c r="OE14" s="562"/>
      <c r="OF14" s="562"/>
      <c r="OG14" s="562"/>
      <c r="OH14" s="562"/>
      <c r="OI14" s="562"/>
      <c r="OJ14" s="562"/>
      <c r="OK14" s="562"/>
      <c r="OL14" s="562"/>
      <c r="OM14" s="562"/>
      <c r="ON14" s="562"/>
      <c r="OO14" s="562"/>
      <c r="OP14" s="562"/>
      <c r="OQ14" s="562"/>
      <c r="OR14" s="562"/>
      <c r="OS14" s="562"/>
      <c r="OT14" s="562"/>
      <c r="OU14" s="562"/>
      <c r="OV14" s="562"/>
      <c r="OW14" s="562"/>
      <c r="OX14" s="562"/>
      <c r="OY14" s="562"/>
      <c r="OZ14" s="562"/>
      <c r="PA14" s="562"/>
      <c r="PB14" s="562"/>
      <c r="PC14" s="562"/>
      <c r="PD14" s="562"/>
      <c r="PE14" s="562"/>
      <c r="PF14" s="562"/>
      <c r="PG14" s="562"/>
      <c r="PH14" s="562"/>
      <c r="PI14" s="562"/>
      <c r="PJ14" s="562"/>
      <c r="PK14" s="562"/>
      <c r="PL14" s="562"/>
      <c r="PM14" s="562"/>
      <c r="PN14" s="562"/>
      <c r="PO14" s="562"/>
      <c r="PP14" s="562"/>
      <c r="PQ14" s="562"/>
      <c r="PR14" s="562"/>
      <c r="PS14" s="562"/>
      <c r="PT14" s="562"/>
      <c r="PU14" s="562"/>
      <c r="PV14" s="562"/>
      <c r="PW14" s="562"/>
      <c r="PX14" s="562"/>
      <c r="PY14" s="562"/>
      <c r="PZ14" s="562"/>
      <c r="QA14" s="562"/>
      <c r="QB14" s="562"/>
      <c r="QC14" s="562"/>
      <c r="QD14" s="562"/>
      <c r="QE14" s="562"/>
      <c r="QF14" s="562"/>
      <c r="QG14" s="562"/>
      <c r="QH14" s="562"/>
      <c r="QI14" s="562"/>
      <c r="QJ14" s="562"/>
      <c r="QK14" s="562"/>
      <c r="QL14" s="562"/>
      <c r="QM14" s="562"/>
      <c r="QN14" s="562"/>
      <c r="QO14" s="562"/>
      <c r="QP14" s="562"/>
      <c r="QQ14" s="562"/>
      <c r="QR14" s="562"/>
      <c r="QS14" s="562"/>
      <c r="QT14" s="562"/>
      <c r="QU14" s="562"/>
      <c r="QV14" s="562"/>
      <c r="QW14" s="562"/>
      <c r="QX14" s="562"/>
      <c r="QY14" s="562"/>
      <c r="QZ14" s="562"/>
      <c r="RA14" s="562"/>
      <c r="RB14" s="562"/>
      <c r="RC14" s="562"/>
      <c r="RD14" s="562"/>
      <c r="RE14" s="562"/>
      <c r="RF14" s="562"/>
      <c r="RG14" s="562"/>
      <c r="RH14" s="562"/>
      <c r="RI14" s="562"/>
      <c r="RJ14" s="562"/>
      <c r="RK14" s="562"/>
      <c r="RL14" s="562"/>
      <c r="RM14" s="562"/>
      <c r="RN14" s="562"/>
      <c r="RO14" s="562"/>
      <c r="RP14" s="562"/>
      <c r="RQ14" s="562"/>
      <c r="RR14" s="562"/>
      <c r="RS14" s="562"/>
      <c r="RT14" s="562"/>
      <c r="RU14" s="562"/>
      <c r="RV14" s="562"/>
      <c r="RW14" s="562"/>
      <c r="RX14" s="562"/>
      <c r="RY14" s="562"/>
      <c r="RZ14" s="562"/>
      <c r="SA14" s="562"/>
      <c r="SB14" s="562"/>
      <c r="SC14" s="562"/>
      <c r="SD14" s="562"/>
      <c r="SE14" s="562"/>
      <c r="SF14" s="562"/>
      <c r="SG14" s="562"/>
      <c r="SH14" s="562"/>
      <c r="SI14" s="562"/>
      <c r="SJ14" s="562"/>
      <c r="SK14" s="562"/>
      <c r="SL14" s="562"/>
      <c r="SM14" s="562"/>
      <c r="SN14" s="562"/>
      <c r="SO14" s="562"/>
      <c r="SP14" s="562"/>
      <c r="SQ14" s="562"/>
      <c r="SR14" s="562"/>
      <c r="SS14" s="562"/>
      <c r="ST14" s="562"/>
      <c r="SU14" s="562"/>
      <c r="SV14" s="562"/>
      <c r="SW14" s="562"/>
      <c r="SX14" s="562"/>
      <c r="SY14" s="562"/>
      <c r="SZ14" s="562"/>
      <c r="TA14" s="562"/>
      <c r="TB14" s="562"/>
      <c r="TC14" s="562"/>
      <c r="TD14" s="562"/>
      <c r="TE14" s="562"/>
      <c r="TF14" s="562"/>
      <c r="TG14" s="562"/>
      <c r="TH14" s="562"/>
      <c r="TI14" s="562"/>
      <c r="TJ14" s="562"/>
      <c r="TK14" s="562"/>
      <c r="TL14" s="562"/>
      <c r="TM14" s="562"/>
      <c r="TN14" s="562"/>
      <c r="TO14" s="562"/>
      <c r="TP14" s="562"/>
      <c r="TQ14" s="562"/>
      <c r="TR14" s="562"/>
      <c r="TS14" s="562"/>
      <c r="TT14" s="562"/>
      <c r="TU14" s="562"/>
      <c r="TV14" s="562"/>
      <c r="TW14" s="562"/>
      <c r="TX14" s="562"/>
      <c r="TY14" s="562"/>
      <c r="TZ14" s="562"/>
      <c r="UA14" s="562"/>
      <c r="UB14" s="562"/>
      <c r="UC14" s="562"/>
      <c r="UD14" s="562"/>
      <c r="UE14" s="562"/>
      <c r="UF14" s="562"/>
      <c r="UG14" s="562"/>
      <c r="UH14" s="562"/>
      <c r="UI14" s="562"/>
      <c r="UJ14" s="562"/>
      <c r="UK14" s="562"/>
      <c r="UL14" s="562"/>
      <c r="UM14" s="562"/>
      <c r="UN14" s="562"/>
      <c r="UO14" s="562"/>
      <c r="UP14" s="562"/>
      <c r="UQ14" s="562"/>
      <c r="UR14" s="562"/>
      <c r="US14" s="562"/>
      <c r="UT14" s="562"/>
      <c r="UU14" s="562"/>
      <c r="UV14" s="562"/>
      <c r="UW14" s="562"/>
      <c r="UX14" s="562"/>
      <c r="UY14" s="562"/>
      <c r="UZ14" s="562"/>
      <c r="VA14" s="562"/>
      <c r="VB14" s="562"/>
      <c r="VC14" s="562"/>
      <c r="VD14" s="562"/>
      <c r="VE14" s="562"/>
      <c r="VF14" s="562"/>
      <c r="VG14" s="562"/>
      <c r="VH14" s="562"/>
      <c r="VI14" s="562"/>
      <c r="VJ14" s="562"/>
      <c r="VK14" s="562"/>
      <c r="VL14" s="562"/>
      <c r="VM14" s="562"/>
      <c r="VN14" s="562"/>
      <c r="VO14" s="562"/>
      <c r="VP14" s="562"/>
      <c r="VQ14" s="562"/>
      <c r="VR14" s="562"/>
      <c r="VS14" s="562"/>
      <c r="VT14" s="562"/>
      <c r="VU14" s="562"/>
      <c r="VV14" s="562"/>
      <c r="VW14" s="562"/>
      <c r="VX14" s="562"/>
      <c r="VY14" s="562"/>
      <c r="VZ14" s="562"/>
      <c r="WA14" s="562"/>
      <c r="WB14" s="562"/>
      <c r="WC14" s="562"/>
      <c r="WD14" s="562"/>
      <c r="WE14" s="562"/>
      <c r="WF14" s="562"/>
      <c r="WG14" s="562"/>
      <c r="WH14" s="562"/>
      <c r="WI14" s="562"/>
      <c r="WJ14" s="562"/>
      <c r="WK14" s="562"/>
      <c r="WL14" s="562"/>
      <c r="WM14" s="562"/>
      <c r="WN14" s="562"/>
      <c r="WO14" s="562"/>
      <c r="WP14" s="562"/>
      <c r="WQ14" s="562"/>
      <c r="WR14" s="562"/>
      <c r="WS14" s="562"/>
      <c r="WT14" s="562"/>
      <c r="WU14" s="562"/>
      <c r="WV14" s="562"/>
      <c r="WW14" s="562"/>
      <c r="WX14" s="562"/>
      <c r="WY14" s="562"/>
      <c r="WZ14" s="562"/>
      <c r="XA14" s="562"/>
      <c r="XB14" s="562"/>
      <c r="XC14" s="562"/>
      <c r="XD14" s="562"/>
      <c r="XE14" s="562"/>
      <c r="XF14" s="562"/>
      <c r="XG14" s="562"/>
      <c r="XH14" s="562"/>
      <c r="XI14" s="562"/>
      <c r="XJ14" s="562"/>
      <c r="XK14" s="562"/>
      <c r="XL14" s="562"/>
      <c r="XM14" s="562"/>
      <c r="XN14" s="562"/>
      <c r="XO14" s="562"/>
      <c r="XP14" s="562"/>
      <c r="XQ14" s="562"/>
      <c r="XR14" s="562"/>
      <c r="XS14" s="562"/>
      <c r="XT14" s="562"/>
      <c r="XU14" s="562"/>
      <c r="XV14" s="562"/>
      <c r="XW14" s="562"/>
      <c r="XX14" s="562"/>
      <c r="XY14" s="562"/>
      <c r="XZ14" s="562"/>
      <c r="YA14" s="562"/>
      <c r="YB14" s="562"/>
      <c r="YC14" s="562"/>
      <c r="YD14" s="562"/>
      <c r="YE14" s="562"/>
      <c r="YF14" s="562"/>
      <c r="YG14" s="562"/>
      <c r="YH14" s="562"/>
      <c r="YI14" s="562"/>
      <c r="YJ14" s="562"/>
      <c r="YK14" s="562"/>
      <c r="YL14" s="562"/>
      <c r="YM14" s="562"/>
      <c r="YN14" s="562"/>
      <c r="YO14" s="562"/>
      <c r="YP14" s="562"/>
      <c r="YQ14" s="562"/>
      <c r="YR14" s="562"/>
      <c r="YS14" s="562"/>
      <c r="YT14" s="562"/>
      <c r="YU14" s="562"/>
      <c r="YV14" s="562"/>
      <c r="YW14" s="562"/>
      <c r="YX14" s="562"/>
      <c r="YY14" s="562"/>
      <c r="YZ14" s="562"/>
      <c r="ZA14" s="562"/>
      <c r="ZB14" s="562"/>
      <c r="ZC14" s="562"/>
      <c r="ZD14" s="562"/>
      <c r="ZE14" s="562"/>
      <c r="ZF14" s="562"/>
      <c r="ZG14" s="562"/>
      <c r="ZH14" s="562"/>
      <c r="ZI14" s="562"/>
      <c r="ZJ14" s="562"/>
      <c r="ZK14" s="562"/>
      <c r="ZL14" s="562"/>
      <c r="ZM14" s="562"/>
      <c r="ZN14" s="562"/>
      <c r="ZO14" s="562"/>
      <c r="ZP14" s="562"/>
      <c r="ZQ14" s="562"/>
      <c r="ZR14" s="562"/>
      <c r="ZS14" s="562"/>
      <c r="ZT14" s="562"/>
      <c r="ZU14" s="562"/>
      <c r="ZV14" s="562"/>
      <c r="ZW14" s="562"/>
      <c r="ZX14" s="562"/>
      <c r="ZY14" s="562"/>
      <c r="ZZ14" s="562"/>
      <c r="AAA14" s="562"/>
      <c r="AAB14" s="562"/>
      <c r="AAC14" s="562"/>
      <c r="AAD14" s="562"/>
      <c r="AAE14" s="562"/>
      <c r="AAF14" s="562"/>
      <c r="AAG14" s="562"/>
      <c r="AAH14" s="562"/>
      <c r="AAI14" s="562"/>
      <c r="AAJ14" s="562"/>
      <c r="AAK14" s="562"/>
      <c r="AAL14" s="562"/>
      <c r="AAM14" s="562"/>
      <c r="AAN14" s="562"/>
      <c r="AAO14" s="562"/>
      <c r="AAP14" s="562"/>
      <c r="AAQ14" s="562"/>
      <c r="AAR14" s="562"/>
      <c r="AAS14" s="562"/>
      <c r="AAT14" s="562"/>
      <c r="AAU14" s="562"/>
      <c r="AAV14" s="562"/>
      <c r="AAW14" s="562"/>
      <c r="AAX14" s="562"/>
      <c r="AAY14" s="562"/>
      <c r="AAZ14" s="562"/>
      <c r="ABA14" s="562"/>
      <c r="ABB14" s="562"/>
      <c r="ABC14" s="562"/>
      <c r="ABD14" s="562"/>
      <c r="ABE14" s="562"/>
      <c r="ABF14" s="562"/>
      <c r="ABG14" s="562"/>
      <c r="ABH14" s="562"/>
      <c r="ABI14" s="562"/>
      <c r="ABJ14" s="562"/>
      <c r="ABK14" s="562"/>
      <c r="ABL14" s="562"/>
      <c r="ABM14" s="562"/>
      <c r="ABN14" s="562"/>
      <c r="ABO14" s="562"/>
      <c r="ABP14" s="562"/>
      <c r="ABQ14" s="562"/>
      <c r="ABR14" s="562"/>
      <c r="ABS14" s="562"/>
      <c r="ABT14" s="562"/>
      <c r="ABU14" s="562"/>
      <c r="ABV14" s="562"/>
      <c r="ABW14" s="562"/>
      <c r="ABX14" s="562"/>
      <c r="ABY14" s="562"/>
      <c r="ABZ14" s="562"/>
      <c r="ACA14" s="562"/>
      <c r="ACB14" s="562"/>
      <c r="ACC14" s="562"/>
      <c r="ACD14" s="562"/>
      <c r="ACE14" s="562"/>
      <c r="ACF14" s="562"/>
      <c r="ACG14" s="562"/>
      <c r="ACH14" s="562"/>
      <c r="ACI14" s="562"/>
      <c r="ACJ14" s="562"/>
      <c r="ACK14" s="562"/>
      <c r="ACL14" s="562"/>
      <c r="ACM14" s="562"/>
      <c r="ACN14" s="562"/>
      <c r="ACO14" s="562"/>
      <c r="ACP14" s="562"/>
      <c r="ACQ14" s="562"/>
      <c r="ACR14" s="562"/>
      <c r="ACS14" s="562"/>
      <c r="ACT14" s="562"/>
      <c r="ACU14" s="562"/>
      <c r="ACV14" s="562"/>
      <c r="ACW14" s="562"/>
      <c r="ACX14" s="562"/>
      <c r="ACY14" s="562"/>
      <c r="ACZ14" s="562"/>
      <c r="ADA14" s="562"/>
      <c r="ADB14" s="562"/>
      <c r="ADC14" s="562"/>
      <c r="ADD14" s="562"/>
      <c r="ADE14" s="562"/>
      <c r="ADF14" s="562"/>
      <c r="ADG14" s="562"/>
      <c r="ADH14" s="562"/>
      <c r="ADI14" s="562"/>
      <c r="ADJ14" s="562"/>
      <c r="ADK14" s="562"/>
      <c r="ADL14" s="562"/>
      <c r="ADM14" s="562"/>
      <c r="ADN14" s="562"/>
      <c r="ADO14" s="562"/>
      <c r="ADP14" s="562"/>
      <c r="ADQ14" s="562"/>
      <c r="ADR14" s="562"/>
      <c r="ADS14" s="562"/>
      <c r="ADT14" s="562"/>
      <c r="ADU14" s="562"/>
      <c r="ADV14" s="562"/>
      <c r="ADW14" s="562"/>
      <c r="ADX14" s="562"/>
      <c r="ADY14" s="562"/>
      <c r="ADZ14" s="562"/>
      <c r="AEA14" s="562"/>
      <c r="AEB14" s="562"/>
      <c r="AEC14" s="562"/>
      <c r="AED14" s="562"/>
      <c r="AEE14" s="562"/>
      <c r="AEF14" s="562"/>
      <c r="AEG14" s="562"/>
      <c r="AEH14" s="562"/>
      <c r="AEI14" s="562"/>
      <c r="AEJ14" s="562"/>
      <c r="AEK14" s="562"/>
      <c r="AEL14" s="562"/>
      <c r="AEM14" s="562"/>
      <c r="AEN14" s="562"/>
      <c r="AEO14" s="562"/>
    </row>
    <row r="15" spans="1:821" s="623" customFormat="1" ht="44.25" customHeight="1" thickBot="1">
      <c r="A15" s="663" t="s">
        <v>3358</v>
      </c>
      <c r="B15" s="642" t="s">
        <v>2165</v>
      </c>
      <c r="C15" s="664" t="s">
        <v>2166</v>
      </c>
      <c r="D15" s="665">
        <v>43</v>
      </c>
      <c r="E15" s="664" t="s">
        <v>726</v>
      </c>
      <c r="F15" s="664" t="s">
        <v>22</v>
      </c>
      <c r="G15" s="664" t="s">
        <v>2168</v>
      </c>
      <c r="H15" s="425" t="s">
        <v>1752</v>
      </c>
      <c r="I15" s="643" t="s">
        <v>111</v>
      </c>
      <c r="J15" s="665" t="s">
        <v>3515</v>
      </c>
      <c r="K15" s="666" t="s">
        <v>1743</v>
      </c>
      <c r="L15" s="665" t="s">
        <v>2176</v>
      </c>
      <c r="M15" s="666" t="s">
        <v>2171</v>
      </c>
      <c r="N15" s="665" t="s">
        <v>1607</v>
      </c>
      <c r="O15" s="665" t="s">
        <v>1608</v>
      </c>
      <c r="P15" s="664"/>
      <c r="Q15" s="664"/>
      <c r="R15" s="664"/>
      <c r="S15" s="425" t="s">
        <v>2167</v>
      </c>
      <c r="T15" s="667"/>
      <c r="U15" s="425"/>
      <c r="V15" s="425"/>
      <c r="W15" s="667"/>
      <c r="X15" s="664"/>
      <c r="Y15" s="664"/>
      <c r="Z15" s="664"/>
      <c r="AA15" s="664" t="s">
        <v>2168</v>
      </c>
      <c r="AB15" s="664" t="s">
        <v>3158</v>
      </c>
      <c r="AC15" s="664" t="s">
        <v>2168</v>
      </c>
      <c r="AD15" s="664" t="s">
        <v>2169</v>
      </c>
      <c r="AE15" s="425"/>
      <c r="AF15" s="425"/>
      <c r="AG15" s="666"/>
      <c r="AH15" s="667"/>
      <c r="AI15" s="667"/>
      <c r="AJ15" s="667"/>
      <c r="AK15" s="425" t="s">
        <v>2170</v>
      </c>
      <c r="AL15" s="665" t="s">
        <v>3156</v>
      </c>
      <c r="AM15" s="665" t="s">
        <v>2172</v>
      </c>
      <c r="AN15" s="666" t="s">
        <v>2173</v>
      </c>
      <c r="AO15" s="665" t="s">
        <v>2174</v>
      </c>
      <c r="AP15" s="665" t="s">
        <v>2175</v>
      </c>
      <c r="AQ15" s="665" t="s">
        <v>2176</v>
      </c>
      <c r="AR15" s="666" t="s">
        <v>1923</v>
      </c>
      <c r="AS15" s="665" t="s">
        <v>2177</v>
      </c>
      <c r="AT15" s="668" t="s">
        <v>2178</v>
      </c>
      <c r="AU15" s="665" t="s">
        <v>2179</v>
      </c>
      <c r="AV15" s="669" t="s">
        <v>3157</v>
      </c>
      <c r="AW15" s="662"/>
      <c r="AX15" s="662"/>
      <c r="AY15" s="662"/>
      <c r="AZ15" s="662"/>
      <c r="BA15" s="662"/>
      <c r="BB15" s="662"/>
      <c r="BC15" s="662"/>
      <c r="BD15" s="662"/>
      <c r="BE15" s="662"/>
      <c r="BF15" s="662"/>
      <c r="BG15" s="562"/>
      <c r="BH15" s="562"/>
      <c r="BI15" s="562"/>
      <c r="BJ15" s="562"/>
      <c r="BK15" s="562"/>
      <c r="BL15" s="562"/>
      <c r="BM15" s="562"/>
      <c r="BN15" s="562"/>
      <c r="BO15" s="562"/>
      <c r="BP15" s="562"/>
      <c r="BQ15" s="562"/>
      <c r="BR15" s="562"/>
      <c r="BS15" s="562"/>
      <c r="BT15" s="562"/>
      <c r="BU15" s="562"/>
      <c r="BV15" s="562"/>
      <c r="BW15" s="562"/>
      <c r="BX15" s="562"/>
      <c r="BY15" s="562"/>
      <c r="BZ15" s="562"/>
      <c r="CA15" s="562"/>
      <c r="CB15" s="562"/>
      <c r="CC15" s="562"/>
      <c r="CD15" s="562"/>
      <c r="CE15" s="562"/>
      <c r="CF15" s="562"/>
      <c r="CG15" s="562"/>
      <c r="CH15" s="562"/>
      <c r="CI15" s="562"/>
      <c r="CJ15" s="562"/>
      <c r="CK15" s="562"/>
      <c r="CL15" s="562"/>
      <c r="CM15" s="562"/>
      <c r="CN15" s="562"/>
      <c r="CO15" s="562"/>
      <c r="CP15" s="562"/>
      <c r="CQ15" s="562"/>
      <c r="CR15" s="562"/>
      <c r="CS15" s="562"/>
      <c r="CT15" s="562"/>
      <c r="CU15" s="562"/>
      <c r="CV15" s="562"/>
      <c r="CW15" s="562"/>
      <c r="CX15" s="562"/>
      <c r="CY15" s="562"/>
      <c r="CZ15" s="562"/>
      <c r="DA15" s="562"/>
      <c r="DB15" s="562"/>
      <c r="DC15" s="562"/>
      <c r="DD15" s="562"/>
      <c r="DE15" s="562"/>
      <c r="DF15" s="562"/>
      <c r="DG15" s="562"/>
      <c r="DH15" s="562"/>
      <c r="DI15" s="562"/>
      <c r="DJ15" s="562"/>
      <c r="DK15" s="562"/>
      <c r="DL15" s="562"/>
      <c r="DM15" s="562"/>
      <c r="DN15" s="562"/>
      <c r="DO15" s="562"/>
      <c r="DP15" s="562"/>
      <c r="DQ15" s="562"/>
      <c r="DR15" s="562"/>
      <c r="DS15" s="562"/>
      <c r="DT15" s="562"/>
      <c r="DU15" s="562"/>
      <c r="DV15" s="562"/>
      <c r="DW15" s="562"/>
      <c r="DX15" s="562"/>
      <c r="DY15" s="562"/>
      <c r="DZ15" s="562"/>
      <c r="EA15" s="562"/>
      <c r="EB15" s="562"/>
      <c r="EC15" s="562"/>
      <c r="ED15" s="562"/>
      <c r="EE15" s="562"/>
      <c r="EF15" s="562"/>
      <c r="EG15" s="562"/>
      <c r="EH15" s="562"/>
      <c r="EI15" s="562"/>
      <c r="EJ15" s="562"/>
      <c r="EK15" s="562"/>
      <c r="EL15" s="562"/>
      <c r="EM15" s="562"/>
      <c r="EN15" s="562"/>
      <c r="EO15" s="562"/>
      <c r="EP15" s="562"/>
      <c r="EQ15" s="562"/>
      <c r="ER15" s="562"/>
      <c r="ES15" s="562"/>
      <c r="ET15" s="562"/>
      <c r="EU15" s="562"/>
      <c r="EV15" s="562"/>
      <c r="EW15" s="562"/>
      <c r="EX15" s="562"/>
      <c r="EY15" s="562"/>
      <c r="EZ15" s="562"/>
      <c r="FA15" s="562"/>
      <c r="FB15" s="562"/>
      <c r="FC15" s="562"/>
      <c r="FD15" s="562"/>
      <c r="FE15" s="562"/>
      <c r="FF15" s="562"/>
      <c r="FG15" s="562"/>
      <c r="FH15" s="562"/>
      <c r="FI15" s="562"/>
      <c r="FJ15" s="562"/>
      <c r="FK15" s="562"/>
      <c r="FL15" s="562"/>
      <c r="FM15" s="562"/>
      <c r="FN15" s="562"/>
      <c r="FO15" s="562"/>
      <c r="FP15" s="562"/>
      <c r="FQ15" s="562"/>
      <c r="FR15" s="562"/>
      <c r="FS15" s="562"/>
      <c r="FT15" s="562"/>
      <c r="FU15" s="562"/>
      <c r="FV15" s="562"/>
      <c r="FW15" s="562"/>
      <c r="FX15" s="562"/>
      <c r="FY15" s="562"/>
      <c r="FZ15" s="562"/>
      <c r="GA15" s="562"/>
      <c r="GB15" s="562"/>
      <c r="GC15" s="562"/>
      <c r="GD15" s="562"/>
      <c r="GE15" s="562"/>
      <c r="GF15" s="562"/>
      <c r="GG15" s="562"/>
      <c r="GH15" s="562"/>
      <c r="GI15" s="562"/>
      <c r="GJ15" s="562"/>
      <c r="GK15" s="562"/>
      <c r="GL15" s="562"/>
      <c r="GM15" s="562"/>
      <c r="GN15" s="562"/>
      <c r="GO15" s="562"/>
      <c r="GP15" s="562"/>
      <c r="GQ15" s="562"/>
      <c r="GR15" s="562"/>
      <c r="GS15" s="562"/>
      <c r="GT15" s="562"/>
      <c r="GU15" s="562"/>
      <c r="GV15" s="562"/>
      <c r="GW15" s="562"/>
      <c r="GX15" s="562"/>
      <c r="GY15" s="562"/>
      <c r="GZ15" s="562"/>
      <c r="HA15" s="562"/>
      <c r="HB15" s="562"/>
      <c r="HC15" s="562"/>
      <c r="HD15" s="562"/>
      <c r="HE15" s="562"/>
      <c r="HF15" s="562"/>
      <c r="HG15" s="562"/>
      <c r="HH15" s="562"/>
      <c r="HI15" s="562"/>
      <c r="HJ15" s="562"/>
      <c r="HK15" s="562"/>
      <c r="HL15" s="562"/>
      <c r="HM15" s="562"/>
      <c r="HN15" s="562"/>
      <c r="HO15" s="562"/>
      <c r="HP15" s="562"/>
      <c r="HQ15" s="562"/>
      <c r="HR15" s="562"/>
      <c r="HS15" s="562"/>
      <c r="HT15" s="562"/>
      <c r="HU15" s="562"/>
      <c r="HV15" s="562"/>
      <c r="HW15" s="562"/>
      <c r="HX15" s="562"/>
      <c r="HY15" s="562"/>
      <c r="HZ15" s="562"/>
      <c r="IA15" s="562"/>
      <c r="IB15" s="562"/>
      <c r="IC15" s="562"/>
      <c r="ID15" s="562"/>
      <c r="IE15" s="562"/>
      <c r="IF15" s="562"/>
      <c r="IG15" s="562"/>
      <c r="IH15" s="562"/>
      <c r="II15" s="562"/>
      <c r="IJ15" s="562"/>
      <c r="IK15" s="562"/>
      <c r="IL15" s="562"/>
      <c r="IM15" s="562"/>
      <c r="IN15" s="562"/>
      <c r="IO15" s="562"/>
      <c r="IP15" s="562"/>
      <c r="IQ15" s="562"/>
      <c r="IR15" s="562"/>
      <c r="IS15" s="562"/>
      <c r="IT15" s="562"/>
      <c r="IU15" s="562"/>
      <c r="IV15" s="562"/>
      <c r="IW15" s="562"/>
      <c r="IX15" s="562"/>
      <c r="IY15" s="562"/>
      <c r="IZ15" s="562"/>
      <c r="JA15" s="562"/>
      <c r="JB15" s="562"/>
      <c r="JC15" s="562"/>
      <c r="JD15" s="562"/>
      <c r="JE15" s="562"/>
      <c r="JF15" s="562"/>
      <c r="JG15" s="562"/>
      <c r="JH15" s="562"/>
      <c r="JI15" s="562"/>
      <c r="JJ15" s="562"/>
      <c r="JK15" s="562"/>
      <c r="JL15" s="562"/>
      <c r="JM15" s="562"/>
      <c r="JN15" s="562"/>
      <c r="JO15" s="562"/>
      <c r="JP15" s="562"/>
      <c r="JQ15" s="562"/>
      <c r="JR15" s="562"/>
      <c r="JS15" s="562"/>
      <c r="JT15" s="562"/>
      <c r="JU15" s="562"/>
      <c r="JV15" s="562"/>
      <c r="JW15" s="562"/>
      <c r="JX15" s="562"/>
      <c r="JY15" s="562"/>
      <c r="JZ15" s="562"/>
      <c r="KA15" s="562"/>
      <c r="KB15" s="562"/>
      <c r="KC15" s="562"/>
      <c r="KD15" s="562"/>
      <c r="KE15" s="562"/>
      <c r="KF15" s="562"/>
      <c r="KG15" s="562"/>
      <c r="KH15" s="562"/>
      <c r="KI15" s="562"/>
      <c r="KJ15" s="562"/>
      <c r="KK15" s="562"/>
      <c r="KL15" s="562"/>
      <c r="KM15" s="562"/>
      <c r="KN15" s="562"/>
      <c r="KO15" s="562"/>
      <c r="KP15" s="562"/>
      <c r="KQ15" s="562"/>
      <c r="KR15" s="562"/>
      <c r="KS15" s="562"/>
      <c r="KT15" s="562"/>
      <c r="KU15" s="562"/>
      <c r="KV15" s="562"/>
      <c r="KW15" s="562"/>
      <c r="KX15" s="562"/>
      <c r="KY15" s="562"/>
      <c r="KZ15" s="562"/>
      <c r="LA15" s="562"/>
      <c r="LB15" s="562"/>
      <c r="LC15" s="562"/>
      <c r="LD15" s="562"/>
      <c r="LE15" s="562"/>
      <c r="LF15" s="562"/>
      <c r="LG15" s="562"/>
      <c r="LH15" s="562"/>
      <c r="LI15" s="562"/>
      <c r="LJ15" s="562"/>
      <c r="LK15" s="562"/>
      <c r="LL15" s="562"/>
      <c r="LM15" s="562"/>
      <c r="LN15" s="562"/>
      <c r="LO15" s="562"/>
      <c r="LP15" s="562"/>
      <c r="LQ15" s="562"/>
      <c r="LR15" s="562"/>
      <c r="LS15" s="562"/>
      <c r="LT15" s="562"/>
      <c r="LU15" s="562"/>
      <c r="LV15" s="562"/>
      <c r="LW15" s="562"/>
      <c r="LX15" s="562"/>
      <c r="LY15" s="562"/>
      <c r="LZ15" s="562"/>
      <c r="MA15" s="562"/>
      <c r="MB15" s="562"/>
      <c r="MC15" s="562"/>
      <c r="MD15" s="562"/>
      <c r="ME15" s="562"/>
      <c r="MF15" s="562"/>
      <c r="MG15" s="562"/>
      <c r="MH15" s="562"/>
      <c r="MI15" s="562"/>
      <c r="MJ15" s="562"/>
      <c r="MK15" s="562"/>
      <c r="ML15" s="562"/>
      <c r="MM15" s="562"/>
      <c r="MN15" s="562"/>
      <c r="MO15" s="562"/>
      <c r="MP15" s="562"/>
      <c r="MQ15" s="562"/>
      <c r="MR15" s="562"/>
      <c r="MS15" s="562"/>
      <c r="MT15" s="562"/>
      <c r="MU15" s="562"/>
      <c r="MV15" s="562"/>
      <c r="MW15" s="562"/>
      <c r="MX15" s="562"/>
      <c r="MY15" s="562"/>
      <c r="MZ15" s="562"/>
      <c r="NA15" s="562"/>
      <c r="NB15" s="562"/>
      <c r="NC15" s="562"/>
      <c r="ND15" s="562"/>
      <c r="NE15" s="562"/>
      <c r="NF15" s="562"/>
      <c r="NG15" s="562"/>
      <c r="NH15" s="562"/>
      <c r="NI15" s="562"/>
      <c r="NJ15" s="562"/>
      <c r="NK15" s="562"/>
      <c r="NL15" s="562"/>
      <c r="NM15" s="562"/>
      <c r="NN15" s="562"/>
      <c r="NO15" s="562"/>
      <c r="NP15" s="562"/>
      <c r="NQ15" s="562"/>
      <c r="NR15" s="562"/>
      <c r="NS15" s="562"/>
      <c r="NT15" s="562"/>
      <c r="NU15" s="562"/>
      <c r="NV15" s="562"/>
      <c r="NW15" s="562"/>
      <c r="NX15" s="562"/>
      <c r="NY15" s="562"/>
      <c r="NZ15" s="562"/>
      <c r="OA15" s="562"/>
      <c r="OB15" s="562"/>
      <c r="OC15" s="562"/>
      <c r="OD15" s="562"/>
      <c r="OE15" s="562"/>
      <c r="OF15" s="562"/>
      <c r="OG15" s="562"/>
      <c r="OH15" s="562"/>
      <c r="OI15" s="562"/>
      <c r="OJ15" s="562"/>
      <c r="OK15" s="562"/>
      <c r="OL15" s="562"/>
      <c r="OM15" s="562"/>
      <c r="ON15" s="562"/>
      <c r="OO15" s="562"/>
      <c r="OP15" s="562"/>
      <c r="OQ15" s="562"/>
      <c r="OR15" s="562"/>
      <c r="OS15" s="562"/>
      <c r="OT15" s="562"/>
      <c r="OU15" s="562"/>
      <c r="OV15" s="562"/>
      <c r="OW15" s="562"/>
      <c r="OX15" s="562"/>
      <c r="OY15" s="562"/>
      <c r="OZ15" s="562"/>
      <c r="PA15" s="562"/>
      <c r="PB15" s="562"/>
      <c r="PC15" s="562"/>
      <c r="PD15" s="562"/>
      <c r="PE15" s="562"/>
      <c r="PF15" s="562"/>
      <c r="PG15" s="562"/>
      <c r="PH15" s="562"/>
      <c r="PI15" s="562"/>
      <c r="PJ15" s="562"/>
      <c r="PK15" s="562"/>
      <c r="PL15" s="562"/>
      <c r="PM15" s="562"/>
      <c r="PN15" s="562"/>
      <c r="PO15" s="562"/>
      <c r="PP15" s="562"/>
      <c r="PQ15" s="562"/>
      <c r="PR15" s="562"/>
      <c r="PS15" s="562"/>
      <c r="PT15" s="562"/>
      <c r="PU15" s="562"/>
      <c r="PV15" s="562"/>
      <c r="PW15" s="562"/>
      <c r="PX15" s="562"/>
      <c r="PY15" s="562"/>
      <c r="PZ15" s="562"/>
      <c r="QA15" s="562"/>
      <c r="QB15" s="562"/>
      <c r="QC15" s="562"/>
      <c r="QD15" s="562"/>
      <c r="QE15" s="562"/>
      <c r="QF15" s="562"/>
      <c r="QG15" s="562"/>
      <c r="QH15" s="562"/>
      <c r="QI15" s="562"/>
      <c r="QJ15" s="562"/>
      <c r="QK15" s="562"/>
      <c r="QL15" s="562"/>
      <c r="QM15" s="562"/>
      <c r="QN15" s="562"/>
      <c r="QO15" s="562"/>
      <c r="QP15" s="562"/>
      <c r="QQ15" s="562"/>
      <c r="QR15" s="562"/>
      <c r="QS15" s="562"/>
      <c r="QT15" s="562"/>
      <c r="QU15" s="562"/>
      <c r="QV15" s="562"/>
      <c r="QW15" s="562"/>
      <c r="QX15" s="562"/>
      <c r="QY15" s="562"/>
      <c r="QZ15" s="562"/>
      <c r="RA15" s="562"/>
      <c r="RB15" s="562"/>
      <c r="RC15" s="562"/>
      <c r="RD15" s="562"/>
      <c r="RE15" s="562"/>
      <c r="RF15" s="562"/>
      <c r="RG15" s="562"/>
      <c r="RH15" s="562"/>
      <c r="RI15" s="562"/>
      <c r="RJ15" s="562"/>
      <c r="RK15" s="562"/>
      <c r="RL15" s="562"/>
      <c r="RM15" s="562"/>
      <c r="RN15" s="562"/>
      <c r="RO15" s="562"/>
      <c r="RP15" s="562"/>
      <c r="RQ15" s="562"/>
      <c r="RR15" s="562"/>
      <c r="RS15" s="562"/>
      <c r="RT15" s="562"/>
      <c r="RU15" s="562"/>
      <c r="RV15" s="562"/>
      <c r="RW15" s="562"/>
      <c r="RX15" s="562"/>
      <c r="RY15" s="562"/>
      <c r="RZ15" s="562"/>
      <c r="SA15" s="562"/>
      <c r="SB15" s="562"/>
      <c r="SC15" s="562"/>
      <c r="SD15" s="562"/>
      <c r="SE15" s="562"/>
      <c r="SF15" s="562"/>
      <c r="SG15" s="562"/>
      <c r="SH15" s="562"/>
      <c r="SI15" s="562"/>
      <c r="SJ15" s="562"/>
      <c r="SK15" s="562"/>
      <c r="SL15" s="562"/>
      <c r="SM15" s="562"/>
      <c r="SN15" s="562"/>
      <c r="SO15" s="562"/>
      <c r="SP15" s="562"/>
      <c r="SQ15" s="562"/>
      <c r="SR15" s="562"/>
      <c r="SS15" s="562"/>
      <c r="ST15" s="562"/>
      <c r="SU15" s="562"/>
      <c r="SV15" s="562"/>
      <c r="SW15" s="562"/>
      <c r="SX15" s="562"/>
      <c r="SY15" s="562"/>
      <c r="SZ15" s="562"/>
      <c r="TA15" s="562"/>
      <c r="TB15" s="562"/>
      <c r="TC15" s="562"/>
      <c r="TD15" s="562"/>
      <c r="TE15" s="562"/>
      <c r="TF15" s="562"/>
      <c r="TG15" s="562"/>
      <c r="TH15" s="562"/>
      <c r="TI15" s="562"/>
      <c r="TJ15" s="562"/>
      <c r="TK15" s="562"/>
      <c r="TL15" s="562"/>
      <c r="TM15" s="562"/>
      <c r="TN15" s="562"/>
      <c r="TO15" s="562"/>
      <c r="TP15" s="562"/>
      <c r="TQ15" s="562"/>
      <c r="TR15" s="562"/>
      <c r="TS15" s="562"/>
      <c r="TT15" s="562"/>
      <c r="TU15" s="562"/>
      <c r="TV15" s="562"/>
      <c r="TW15" s="562"/>
      <c r="TX15" s="562"/>
      <c r="TY15" s="562"/>
      <c r="TZ15" s="562"/>
      <c r="UA15" s="562"/>
      <c r="UB15" s="562"/>
      <c r="UC15" s="562"/>
      <c r="UD15" s="562"/>
      <c r="UE15" s="562"/>
      <c r="UF15" s="562"/>
      <c r="UG15" s="562"/>
      <c r="UH15" s="562"/>
      <c r="UI15" s="562"/>
      <c r="UJ15" s="562"/>
      <c r="UK15" s="562"/>
      <c r="UL15" s="562"/>
      <c r="UM15" s="562"/>
      <c r="UN15" s="562"/>
      <c r="UO15" s="562"/>
      <c r="UP15" s="562"/>
      <c r="UQ15" s="562"/>
      <c r="UR15" s="562"/>
      <c r="US15" s="562"/>
      <c r="UT15" s="562"/>
      <c r="UU15" s="562"/>
      <c r="UV15" s="562"/>
      <c r="UW15" s="562"/>
      <c r="UX15" s="562"/>
      <c r="UY15" s="562"/>
      <c r="UZ15" s="562"/>
      <c r="VA15" s="562"/>
      <c r="VB15" s="562"/>
      <c r="VC15" s="562"/>
      <c r="VD15" s="562"/>
      <c r="VE15" s="562"/>
      <c r="VF15" s="562"/>
      <c r="VG15" s="562"/>
      <c r="VH15" s="562"/>
      <c r="VI15" s="562"/>
      <c r="VJ15" s="562"/>
      <c r="VK15" s="562"/>
      <c r="VL15" s="562"/>
      <c r="VM15" s="562"/>
      <c r="VN15" s="562"/>
      <c r="VO15" s="562"/>
      <c r="VP15" s="562"/>
      <c r="VQ15" s="562"/>
      <c r="VR15" s="562"/>
      <c r="VS15" s="562"/>
      <c r="VT15" s="562"/>
      <c r="VU15" s="562"/>
      <c r="VV15" s="562"/>
      <c r="VW15" s="562"/>
      <c r="VX15" s="562"/>
      <c r="VY15" s="562"/>
      <c r="VZ15" s="562"/>
      <c r="WA15" s="562"/>
      <c r="WB15" s="562"/>
      <c r="WC15" s="562"/>
      <c r="WD15" s="562"/>
      <c r="WE15" s="562"/>
      <c r="WF15" s="562"/>
      <c r="WG15" s="562"/>
      <c r="WH15" s="562"/>
      <c r="WI15" s="562"/>
      <c r="WJ15" s="562"/>
      <c r="WK15" s="562"/>
      <c r="WL15" s="562"/>
      <c r="WM15" s="562"/>
      <c r="WN15" s="562"/>
      <c r="WO15" s="562"/>
      <c r="WP15" s="562"/>
      <c r="WQ15" s="562"/>
      <c r="WR15" s="562"/>
      <c r="WS15" s="562"/>
      <c r="WT15" s="562"/>
      <c r="WU15" s="562"/>
      <c r="WV15" s="562"/>
      <c r="WW15" s="562"/>
      <c r="WX15" s="562"/>
      <c r="WY15" s="562"/>
      <c r="WZ15" s="562"/>
      <c r="XA15" s="562"/>
      <c r="XB15" s="562"/>
      <c r="XC15" s="562"/>
      <c r="XD15" s="562"/>
      <c r="XE15" s="562"/>
      <c r="XF15" s="562"/>
      <c r="XG15" s="562"/>
      <c r="XH15" s="562"/>
      <c r="XI15" s="562"/>
      <c r="XJ15" s="562"/>
      <c r="XK15" s="562"/>
      <c r="XL15" s="562"/>
      <c r="XM15" s="562"/>
      <c r="XN15" s="562"/>
      <c r="XO15" s="562"/>
      <c r="XP15" s="562"/>
      <c r="XQ15" s="562"/>
      <c r="XR15" s="562"/>
      <c r="XS15" s="562"/>
      <c r="XT15" s="562"/>
      <c r="XU15" s="562"/>
      <c r="XV15" s="562"/>
      <c r="XW15" s="562"/>
      <c r="XX15" s="562"/>
      <c r="XY15" s="562"/>
      <c r="XZ15" s="562"/>
      <c r="YA15" s="562"/>
      <c r="YB15" s="562"/>
      <c r="YC15" s="562"/>
      <c r="YD15" s="562"/>
      <c r="YE15" s="562"/>
      <c r="YF15" s="562"/>
      <c r="YG15" s="562"/>
      <c r="YH15" s="562"/>
      <c r="YI15" s="562"/>
      <c r="YJ15" s="562"/>
      <c r="YK15" s="562"/>
      <c r="YL15" s="562"/>
      <c r="YM15" s="562"/>
      <c r="YN15" s="562"/>
      <c r="YO15" s="562"/>
      <c r="YP15" s="562"/>
      <c r="YQ15" s="562"/>
      <c r="YR15" s="562"/>
      <c r="YS15" s="562"/>
      <c r="YT15" s="562"/>
      <c r="YU15" s="562"/>
      <c r="YV15" s="562"/>
      <c r="YW15" s="562"/>
      <c r="YX15" s="562"/>
      <c r="YY15" s="562"/>
      <c r="YZ15" s="562"/>
      <c r="ZA15" s="562"/>
      <c r="ZB15" s="562"/>
      <c r="ZC15" s="562"/>
      <c r="ZD15" s="562"/>
      <c r="ZE15" s="562"/>
      <c r="ZF15" s="562"/>
      <c r="ZG15" s="562"/>
      <c r="ZH15" s="562"/>
      <c r="ZI15" s="562"/>
      <c r="ZJ15" s="562"/>
      <c r="ZK15" s="562"/>
      <c r="ZL15" s="562"/>
      <c r="ZM15" s="562"/>
      <c r="ZN15" s="562"/>
      <c r="ZO15" s="562"/>
      <c r="ZP15" s="562"/>
      <c r="ZQ15" s="562"/>
      <c r="ZR15" s="562"/>
      <c r="ZS15" s="562"/>
      <c r="ZT15" s="562"/>
      <c r="ZU15" s="562"/>
      <c r="ZV15" s="562"/>
      <c r="ZW15" s="562"/>
      <c r="ZX15" s="562"/>
      <c r="ZY15" s="562"/>
      <c r="ZZ15" s="562"/>
      <c r="AAA15" s="562"/>
      <c r="AAB15" s="562"/>
      <c r="AAC15" s="562"/>
      <c r="AAD15" s="562"/>
      <c r="AAE15" s="562"/>
      <c r="AAF15" s="562"/>
      <c r="AAG15" s="562"/>
      <c r="AAH15" s="562"/>
      <c r="AAI15" s="562"/>
      <c r="AAJ15" s="562"/>
      <c r="AAK15" s="562"/>
      <c r="AAL15" s="562"/>
      <c r="AAM15" s="562"/>
      <c r="AAN15" s="562"/>
      <c r="AAO15" s="562"/>
      <c r="AAP15" s="562"/>
      <c r="AAQ15" s="562"/>
      <c r="AAR15" s="562"/>
      <c r="AAS15" s="562"/>
      <c r="AAT15" s="562"/>
      <c r="AAU15" s="562"/>
      <c r="AAV15" s="562"/>
      <c r="AAW15" s="562"/>
      <c r="AAX15" s="562"/>
      <c r="AAY15" s="562"/>
      <c r="AAZ15" s="562"/>
      <c r="ABA15" s="562"/>
      <c r="ABB15" s="562"/>
      <c r="ABC15" s="562"/>
      <c r="ABD15" s="562"/>
      <c r="ABE15" s="562"/>
      <c r="ABF15" s="562"/>
      <c r="ABG15" s="562"/>
      <c r="ABH15" s="562"/>
      <c r="ABI15" s="562"/>
      <c r="ABJ15" s="562"/>
      <c r="ABK15" s="562"/>
      <c r="ABL15" s="562"/>
      <c r="ABM15" s="562"/>
      <c r="ABN15" s="562"/>
      <c r="ABO15" s="562"/>
      <c r="ABP15" s="562"/>
      <c r="ABQ15" s="562"/>
      <c r="ABR15" s="562"/>
      <c r="ABS15" s="562"/>
      <c r="ABT15" s="562"/>
      <c r="ABU15" s="562"/>
      <c r="ABV15" s="562"/>
      <c r="ABW15" s="562"/>
      <c r="ABX15" s="562"/>
      <c r="ABY15" s="562"/>
      <c r="ABZ15" s="562"/>
      <c r="ACA15" s="562"/>
      <c r="ACB15" s="562"/>
      <c r="ACC15" s="562"/>
      <c r="ACD15" s="562"/>
      <c r="ACE15" s="562"/>
      <c r="ACF15" s="562"/>
      <c r="ACG15" s="562"/>
      <c r="ACH15" s="562"/>
      <c r="ACI15" s="562"/>
      <c r="ACJ15" s="562"/>
      <c r="ACK15" s="562"/>
      <c r="ACL15" s="562"/>
      <c r="ACM15" s="562"/>
      <c r="ACN15" s="562"/>
      <c r="ACO15" s="562"/>
      <c r="ACP15" s="562"/>
      <c r="ACQ15" s="562"/>
      <c r="ACR15" s="562"/>
      <c r="ACS15" s="562"/>
      <c r="ACT15" s="562"/>
      <c r="ACU15" s="562"/>
      <c r="ACV15" s="562"/>
      <c r="ACW15" s="562"/>
      <c r="ACX15" s="562"/>
      <c r="ACY15" s="562"/>
      <c r="ACZ15" s="562"/>
      <c r="ADA15" s="562"/>
      <c r="ADB15" s="562"/>
      <c r="ADC15" s="562"/>
      <c r="ADD15" s="562"/>
      <c r="ADE15" s="562"/>
      <c r="ADF15" s="562"/>
      <c r="ADG15" s="562"/>
      <c r="ADH15" s="562"/>
      <c r="ADI15" s="562"/>
      <c r="ADJ15" s="562"/>
      <c r="ADK15" s="562"/>
      <c r="ADL15" s="562"/>
      <c r="ADM15" s="562"/>
      <c r="ADN15" s="562"/>
      <c r="ADO15" s="562"/>
      <c r="ADP15" s="562"/>
      <c r="ADQ15" s="562"/>
      <c r="ADR15" s="562"/>
      <c r="ADS15" s="562"/>
      <c r="ADT15" s="562"/>
      <c r="ADU15" s="562"/>
      <c r="ADV15" s="562"/>
      <c r="ADW15" s="562"/>
      <c r="ADX15" s="562"/>
      <c r="ADY15" s="562"/>
      <c r="ADZ15" s="562"/>
      <c r="AEA15" s="562"/>
      <c r="AEB15" s="562"/>
      <c r="AEC15" s="562"/>
      <c r="AED15" s="562"/>
      <c r="AEE15" s="562"/>
      <c r="AEF15" s="562"/>
      <c r="AEG15" s="562"/>
      <c r="AEH15" s="562"/>
      <c r="AEI15" s="562"/>
      <c r="AEJ15" s="562"/>
      <c r="AEK15" s="562"/>
      <c r="AEL15" s="562"/>
      <c r="AEM15" s="562"/>
      <c r="AEN15" s="562"/>
      <c r="AEO15" s="562"/>
    </row>
    <row r="16" spans="1:821" s="623" customFormat="1" ht="44.25" customHeight="1">
      <c r="A16" s="656" t="s">
        <v>3358</v>
      </c>
      <c r="B16" s="534" t="s">
        <v>2197</v>
      </c>
      <c r="C16" s="535" t="s">
        <v>2166</v>
      </c>
      <c r="D16" s="670">
        <v>82</v>
      </c>
      <c r="E16" s="535" t="s">
        <v>726</v>
      </c>
      <c r="F16" s="535" t="s">
        <v>45</v>
      </c>
      <c r="G16" s="535" t="s">
        <v>2201</v>
      </c>
      <c r="H16" s="414" t="s">
        <v>2198</v>
      </c>
      <c r="I16" s="537" t="s">
        <v>18</v>
      </c>
      <c r="J16" s="670" t="s">
        <v>2913</v>
      </c>
      <c r="K16" s="671" t="s">
        <v>3159</v>
      </c>
      <c r="L16" s="670" t="s">
        <v>2207</v>
      </c>
      <c r="M16" s="671" t="s">
        <v>1604</v>
      </c>
      <c r="N16" s="670" t="s">
        <v>1607</v>
      </c>
      <c r="O16" s="670" t="s">
        <v>1608</v>
      </c>
      <c r="P16" s="535"/>
      <c r="Q16" s="535"/>
      <c r="R16" s="535"/>
      <c r="S16" s="414" t="s">
        <v>2199</v>
      </c>
      <c r="T16" s="672"/>
      <c r="U16" s="414"/>
      <c r="V16" s="414"/>
      <c r="W16" s="672"/>
      <c r="X16" s="535" t="s">
        <v>2200</v>
      </c>
      <c r="Y16" s="535"/>
      <c r="Z16" s="535"/>
      <c r="AA16" s="535" t="s">
        <v>2201</v>
      </c>
      <c r="AB16" s="535" t="s">
        <v>2202</v>
      </c>
      <c r="AC16" s="671" t="s">
        <v>2203</v>
      </c>
      <c r="AD16" s="535" t="s">
        <v>2204</v>
      </c>
      <c r="AE16" s="414"/>
      <c r="AF16" s="414"/>
      <c r="AG16" s="671"/>
      <c r="AH16" s="672"/>
      <c r="AI16" s="672"/>
      <c r="AJ16" s="672"/>
      <c r="AK16" s="414" t="s">
        <v>2170</v>
      </c>
      <c r="AL16" s="670" t="s">
        <v>3160</v>
      </c>
      <c r="AM16" s="671" t="s">
        <v>2172</v>
      </c>
      <c r="AN16" s="671" t="s">
        <v>2205</v>
      </c>
      <c r="AO16" s="670"/>
      <c r="AP16" s="670" t="s">
        <v>2206</v>
      </c>
      <c r="AQ16" s="670" t="s">
        <v>2207</v>
      </c>
      <c r="AR16" s="671" t="s">
        <v>1923</v>
      </c>
      <c r="AS16" s="670" t="s">
        <v>2208</v>
      </c>
      <c r="AT16" s="673" t="s">
        <v>2209</v>
      </c>
      <c r="AU16" s="670" t="s">
        <v>1763</v>
      </c>
      <c r="AV16" s="674" t="s">
        <v>3157</v>
      </c>
      <c r="AW16" s="662"/>
      <c r="AX16" s="662"/>
      <c r="AY16" s="662"/>
      <c r="AZ16" s="662"/>
      <c r="BA16" s="662"/>
      <c r="BB16" s="662"/>
      <c r="BC16" s="662"/>
      <c r="BD16" s="662"/>
      <c r="BE16" s="662"/>
      <c r="BF16" s="662"/>
      <c r="BG16" s="562"/>
      <c r="BH16" s="562"/>
      <c r="BI16" s="562"/>
      <c r="BJ16" s="562"/>
      <c r="BK16" s="562"/>
      <c r="BL16" s="562"/>
      <c r="BM16" s="562"/>
      <c r="BN16" s="562"/>
      <c r="BO16" s="562"/>
      <c r="BP16" s="562"/>
      <c r="BQ16" s="562"/>
      <c r="BR16" s="562"/>
      <c r="BS16" s="562"/>
      <c r="BT16" s="562"/>
      <c r="BU16" s="562"/>
      <c r="BV16" s="562"/>
      <c r="BW16" s="562"/>
      <c r="BX16" s="562"/>
      <c r="BY16" s="562"/>
      <c r="BZ16" s="562"/>
      <c r="CA16" s="562"/>
      <c r="CB16" s="562"/>
      <c r="CC16" s="562"/>
      <c r="CD16" s="562"/>
      <c r="CE16" s="562"/>
      <c r="CF16" s="562"/>
      <c r="CG16" s="562"/>
      <c r="CH16" s="562"/>
      <c r="CI16" s="562"/>
      <c r="CJ16" s="562"/>
      <c r="CK16" s="562"/>
      <c r="CL16" s="562"/>
      <c r="CM16" s="562"/>
      <c r="CN16" s="562"/>
      <c r="CO16" s="562"/>
      <c r="CP16" s="562"/>
      <c r="CQ16" s="562"/>
      <c r="CR16" s="562"/>
      <c r="CS16" s="562"/>
      <c r="CT16" s="562"/>
      <c r="CU16" s="562"/>
      <c r="CV16" s="562"/>
      <c r="CW16" s="562"/>
      <c r="CX16" s="562"/>
      <c r="CY16" s="562"/>
      <c r="CZ16" s="562"/>
      <c r="DA16" s="562"/>
      <c r="DB16" s="562"/>
      <c r="DC16" s="562"/>
      <c r="DD16" s="562"/>
      <c r="DE16" s="562"/>
      <c r="DF16" s="562"/>
      <c r="DG16" s="562"/>
      <c r="DH16" s="562"/>
      <c r="DI16" s="562"/>
      <c r="DJ16" s="562"/>
      <c r="DK16" s="562"/>
      <c r="DL16" s="562"/>
      <c r="DM16" s="562"/>
      <c r="DN16" s="562"/>
      <c r="DO16" s="562"/>
      <c r="DP16" s="562"/>
      <c r="DQ16" s="562"/>
      <c r="DR16" s="562"/>
      <c r="DS16" s="562"/>
      <c r="DT16" s="562"/>
      <c r="DU16" s="562"/>
      <c r="DV16" s="562"/>
      <c r="DW16" s="562"/>
      <c r="DX16" s="562"/>
      <c r="DY16" s="562"/>
      <c r="DZ16" s="562"/>
      <c r="EA16" s="562"/>
      <c r="EB16" s="562"/>
      <c r="EC16" s="562"/>
      <c r="ED16" s="562"/>
      <c r="EE16" s="562"/>
      <c r="EF16" s="562"/>
      <c r="EG16" s="562"/>
      <c r="EH16" s="562"/>
      <c r="EI16" s="562"/>
      <c r="EJ16" s="562"/>
      <c r="EK16" s="562"/>
      <c r="EL16" s="562"/>
      <c r="EM16" s="562"/>
      <c r="EN16" s="562"/>
      <c r="EO16" s="562"/>
      <c r="EP16" s="562"/>
      <c r="EQ16" s="562"/>
      <c r="ER16" s="562"/>
      <c r="ES16" s="562"/>
      <c r="ET16" s="562"/>
      <c r="EU16" s="562"/>
      <c r="EV16" s="562"/>
      <c r="EW16" s="562"/>
      <c r="EX16" s="562"/>
      <c r="EY16" s="562"/>
      <c r="EZ16" s="562"/>
      <c r="FA16" s="562"/>
      <c r="FB16" s="562"/>
      <c r="FC16" s="562"/>
      <c r="FD16" s="562"/>
      <c r="FE16" s="562"/>
      <c r="FF16" s="562"/>
      <c r="FG16" s="562"/>
      <c r="FH16" s="562"/>
      <c r="FI16" s="562"/>
      <c r="FJ16" s="562"/>
      <c r="FK16" s="562"/>
      <c r="FL16" s="562"/>
      <c r="FM16" s="562"/>
      <c r="FN16" s="562"/>
      <c r="FO16" s="562"/>
      <c r="FP16" s="562"/>
      <c r="FQ16" s="562"/>
      <c r="FR16" s="562"/>
      <c r="FS16" s="562"/>
      <c r="FT16" s="562"/>
      <c r="FU16" s="562"/>
      <c r="FV16" s="562"/>
      <c r="FW16" s="562"/>
      <c r="FX16" s="562"/>
      <c r="FY16" s="562"/>
      <c r="FZ16" s="562"/>
      <c r="GA16" s="562"/>
      <c r="GB16" s="562"/>
      <c r="GC16" s="562"/>
      <c r="GD16" s="562"/>
      <c r="GE16" s="562"/>
      <c r="GF16" s="562"/>
      <c r="GG16" s="562"/>
      <c r="GH16" s="562"/>
      <c r="GI16" s="562"/>
      <c r="GJ16" s="562"/>
      <c r="GK16" s="562"/>
      <c r="GL16" s="562"/>
      <c r="GM16" s="562"/>
      <c r="GN16" s="562"/>
      <c r="GO16" s="562"/>
      <c r="GP16" s="562"/>
      <c r="GQ16" s="562"/>
      <c r="GR16" s="562"/>
      <c r="GS16" s="562"/>
      <c r="GT16" s="562"/>
      <c r="GU16" s="562"/>
      <c r="GV16" s="562"/>
      <c r="GW16" s="562"/>
      <c r="GX16" s="562"/>
      <c r="GY16" s="562"/>
      <c r="GZ16" s="562"/>
      <c r="HA16" s="562"/>
      <c r="HB16" s="562"/>
      <c r="HC16" s="562"/>
      <c r="HD16" s="562"/>
      <c r="HE16" s="562"/>
      <c r="HF16" s="562"/>
      <c r="HG16" s="562"/>
      <c r="HH16" s="562"/>
      <c r="HI16" s="562"/>
      <c r="HJ16" s="562"/>
      <c r="HK16" s="562"/>
      <c r="HL16" s="562"/>
      <c r="HM16" s="562"/>
      <c r="HN16" s="562"/>
      <c r="HO16" s="562"/>
      <c r="HP16" s="562"/>
      <c r="HQ16" s="562"/>
      <c r="HR16" s="562"/>
      <c r="HS16" s="562"/>
      <c r="HT16" s="562"/>
      <c r="HU16" s="562"/>
      <c r="HV16" s="562"/>
      <c r="HW16" s="562"/>
      <c r="HX16" s="562"/>
      <c r="HY16" s="562"/>
      <c r="HZ16" s="562"/>
      <c r="IA16" s="562"/>
      <c r="IB16" s="562"/>
      <c r="IC16" s="562"/>
      <c r="ID16" s="562"/>
      <c r="IE16" s="562"/>
      <c r="IF16" s="562"/>
      <c r="IG16" s="562"/>
      <c r="IH16" s="562"/>
      <c r="II16" s="562"/>
      <c r="IJ16" s="562"/>
      <c r="IK16" s="562"/>
      <c r="IL16" s="562"/>
      <c r="IM16" s="562"/>
      <c r="IN16" s="562"/>
      <c r="IO16" s="562"/>
      <c r="IP16" s="562"/>
      <c r="IQ16" s="562"/>
      <c r="IR16" s="562"/>
      <c r="IS16" s="562"/>
      <c r="IT16" s="562"/>
      <c r="IU16" s="562"/>
      <c r="IV16" s="562"/>
      <c r="IW16" s="562"/>
      <c r="IX16" s="562"/>
      <c r="IY16" s="562"/>
      <c r="IZ16" s="562"/>
      <c r="JA16" s="562"/>
      <c r="JB16" s="562"/>
      <c r="JC16" s="562"/>
      <c r="JD16" s="562"/>
      <c r="JE16" s="562"/>
      <c r="JF16" s="562"/>
      <c r="JG16" s="562"/>
      <c r="JH16" s="562"/>
      <c r="JI16" s="562"/>
      <c r="JJ16" s="562"/>
      <c r="JK16" s="562"/>
      <c r="JL16" s="562"/>
      <c r="JM16" s="562"/>
      <c r="JN16" s="562"/>
      <c r="JO16" s="562"/>
      <c r="JP16" s="562"/>
      <c r="JQ16" s="562"/>
      <c r="JR16" s="562"/>
      <c r="JS16" s="562"/>
      <c r="JT16" s="562"/>
      <c r="JU16" s="562"/>
      <c r="JV16" s="562"/>
      <c r="JW16" s="562"/>
      <c r="JX16" s="562"/>
      <c r="JY16" s="562"/>
      <c r="JZ16" s="562"/>
      <c r="KA16" s="562"/>
      <c r="KB16" s="562"/>
      <c r="KC16" s="562"/>
      <c r="KD16" s="562"/>
      <c r="KE16" s="562"/>
      <c r="KF16" s="562"/>
      <c r="KG16" s="562"/>
      <c r="KH16" s="562"/>
      <c r="KI16" s="562"/>
      <c r="KJ16" s="562"/>
      <c r="KK16" s="562"/>
      <c r="KL16" s="562"/>
      <c r="KM16" s="562"/>
      <c r="KN16" s="562"/>
      <c r="KO16" s="562"/>
      <c r="KP16" s="562"/>
      <c r="KQ16" s="562"/>
      <c r="KR16" s="562"/>
      <c r="KS16" s="562"/>
      <c r="KT16" s="562"/>
      <c r="KU16" s="562"/>
      <c r="KV16" s="562"/>
      <c r="KW16" s="562"/>
      <c r="KX16" s="562"/>
      <c r="KY16" s="562"/>
      <c r="KZ16" s="562"/>
      <c r="LA16" s="562"/>
      <c r="LB16" s="562"/>
      <c r="LC16" s="562"/>
      <c r="LD16" s="562"/>
      <c r="LE16" s="562"/>
      <c r="LF16" s="562"/>
      <c r="LG16" s="562"/>
      <c r="LH16" s="562"/>
      <c r="LI16" s="562"/>
      <c r="LJ16" s="562"/>
      <c r="LK16" s="562"/>
      <c r="LL16" s="562"/>
      <c r="LM16" s="562"/>
      <c r="LN16" s="562"/>
      <c r="LO16" s="562"/>
      <c r="LP16" s="562"/>
      <c r="LQ16" s="562"/>
      <c r="LR16" s="562"/>
      <c r="LS16" s="562"/>
      <c r="LT16" s="562"/>
      <c r="LU16" s="562"/>
      <c r="LV16" s="562"/>
      <c r="LW16" s="562"/>
      <c r="LX16" s="562"/>
      <c r="LY16" s="562"/>
      <c r="LZ16" s="562"/>
      <c r="MA16" s="562"/>
      <c r="MB16" s="562"/>
      <c r="MC16" s="562"/>
      <c r="MD16" s="562"/>
      <c r="ME16" s="562"/>
      <c r="MF16" s="562"/>
      <c r="MG16" s="562"/>
      <c r="MH16" s="562"/>
      <c r="MI16" s="562"/>
      <c r="MJ16" s="562"/>
      <c r="MK16" s="562"/>
      <c r="ML16" s="562"/>
      <c r="MM16" s="562"/>
      <c r="MN16" s="562"/>
      <c r="MO16" s="562"/>
      <c r="MP16" s="562"/>
      <c r="MQ16" s="562"/>
      <c r="MR16" s="562"/>
      <c r="MS16" s="562"/>
      <c r="MT16" s="562"/>
      <c r="MU16" s="562"/>
      <c r="MV16" s="562"/>
      <c r="MW16" s="562"/>
      <c r="MX16" s="562"/>
      <c r="MY16" s="562"/>
      <c r="MZ16" s="562"/>
      <c r="NA16" s="562"/>
      <c r="NB16" s="562"/>
      <c r="NC16" s="562"/>
      <c r="ND16" s="562"/>
      <c r="NE16" s="562"/>
      <c r="NF16" s="562"/>
      <c r="NG16" s="562"/>
      <c r="NH16" s="562"/>
      <c r="NI16" s="562"/>
      <c r="NJ16" s="562"/>
      <c r="NK16" s="562"/>
      <c r="NL16" s="562"/>
      <c r="NM16" s="562"/>
      <c r="NN16" s="562"/>
      <c r="NO16" s="562"/>
      <c r="NP16" s="562"/>
      <c r="NQ16" s="562"/>
      <c r="NR16" s="562"/>
      <c r="NS16" s="562"/>
      <c r="NT16" s="562"/>
      <c r="NU16" s="562"/>
      <c r="NV16" s="562"/>
      <c r="NW16" s="562"/>
      <c r="NX16" s="562"/>
      <c r="NY16" s="562"/>
      <c r="NZ16" s="562"/>
      <c r="OA16" s="562"/>
      <c r="OB16" s="562"/>
      <c r="OC16" s="562"/>
      <c r="OD16" s="562"/>
      <c r="OE16" s="562"/>
      <c r="OF16" s="562"/>
      <c r="OG16" s="562"/>
      <c r="OH16" s="562"/>
      <c r="OI16" s="562"/>
      <c r="OJ16" s="562"/>
      <c r="OK16" s="562"/>
      <c r="OL16" s="562"/>
      <c r="OM16" s="562"/>
      <c r="ON16" s="562"/>
      <c r="OO16" s="562"/>
      <c r="OP16" s="562"/>
      <c r="OQ16" s="562"/>
      <c r="OR16" s="562"/>
      <c r="OS16" s="562"/>
      <c r="OT16" s="562"/>
      <c r="OU16" s="562"/>
      <c r="OV16" s="562"/>
      <c r="OW16" s="562"/>
      <c r="OX16" s="562"/>
      <c r="OY16" s="562"/>
      <c r="OZ16" s="562"/>
      <c r="PA16" s="562"/>
      <c r="PB16" s="562"/>
      <c r="PC16" s="562"/>
      <c r="PD16" s="562"/>
      <c r="PE16" s="562"/>
      <c r="PF16" s="562"/>
      <c r="PG16" s="562"/>
      <c r="PH16" s="562"/>
      <c r="PI16" s="562"/>
      <c r="PJ16" s="562"/>
      <c r="PK16" s="562"/>
      <c r="PL16" s="562"/>
      <c r="PM16" s="562"/>
      <c r="PN16" s="562"/>
      <c r="PO16" s="562"/>
      <c r="PP16" s="562"/>
      <c r="PQ16" s="562"/>
      <c r="PR16" s="562"/>
      <c r="PS16" s="562"/>
      <c r="PT16" s="562"/>
      <c r="PU16" s="562"/>
      <c r="PV16" s="562"/>
      <c r="PW16" s="562"/>
      <c r="PX16" s="562"/>
      <c r="PY16" s="562"/>
      <c r="PZ16" s="562"/>
      <c r="QA16" s="562"/>
      <c r="QB16" s="562"/>
      <c r="QC16" s="562"/>
      <c r="QD16" s="562"/>
      <c r="QE16" s="562"/>
      <c r="QF16" s="562"/>
      <c r="QG16" s="562"/>
      <c r="QH16" s="562"/>
      <c r="QI16" s="562"/>
      <c r="QJ16" s="562"/>
      <c r="QK16" s="562"/>
      <c r="QL16" s="562"/>
      <c r="QM16" s="562"/>
      <c r="QN16" s="562"/>
      <c r="QO16" s="562"/>
      <c r="QP16" s="562"/>
      <c r="QQ16" s="562"/>
      <c r="QR16" s="562"/>
      <c r="QS16" s="562"/>
      <c r="QT16" s="562"/>
      <c r="QU16" s="562"/>
      <c r="QV16" s="562"/>
      <c r="QW16" s="562"/>
      <c r="QX16" s="562"/>
      <c r="QY16" s="562"/>
      <c r="QZ16" s="562"/>
      <c r="RA16" s="562"/>
      <c r="RB16" s="562"/>
      <c r="RC16" s="562"/>
      <c r="RD16" s="562"/>
      <c r="RE16" s="562"/>
      <c r="RF16" s="562"/>
      <c r="RG16" s="562"/>
      <c r="RH16" s="562"/>
      <c r="RI16" s="562"/>
      <c r="RJ16" s="562"/>
      <c r="RK16" s="562"/>
      <c r="RL16" s="562"/>
      <c r="RM16" s="562"/>
      <c r="RN16" s="562"/>
      <c r="RO16" s="562"/>
      <c r="RP16" s="562"/>
      <c r="RQ16" s="562"/>
      <c r="RR16" s="562"/>
      <c r="RS16" s="562"/>
      <c r="RT16" s="562"/>
      <c r="RU16" s="562"/>
      <c r="RV16" s="562"/>
      <c r="RW16" s="562"/>
      <c r="RX16" s="562"/>
      <c r="RY16" s="562"/>
      <c r="RZ16" s="562"/>
      <c r="SA16" s="562"/>
      <c r="SB16" s="562"/>
      <c r="SC16" s="562"/>
      <c r="SD16" s="562"/>
      <c r="SE16" s="562"/>
      <c r="SF16" s="562"/>
      <c r="SG16" s="562"/>
      <c r="SH16" s="562"/>
      <c r="SI16" s="562"/>
      <c r="SJ16" s="562"/>
      <c r="SK16" s="562"/>
      <c r="SL16" s="562"/>
      <c r="SM16" s="562"/>
      <c r="SN16" s="562"/>
      <c r="SO16" s="562"/>
      <c r="SP16" s="562"/>
      <c r="SQ16" s="562"/>
      <c r="SR16" s="562"/>
      <c r="SS16" s="562"/>
      <c r="ST16" s="562"/>
      <c r="SU16" s="562"/>
      <c r="SV16" s="562"/>
      <c r="SW16" s="562"/>
      <c r="SX16" s="562"/>
      <c r="SY16" s="562"/>
      <c r="SZ16" s="562"/>
      <c r="TA16" s="562"/>
      <c r="TB16" s="562"/>
      <c r="TC16" s="562"/>
      <c r="TD16" s="562"/>
      <c r="TE16" s="562"/>
      <c r="TF16" s="562"/>
      <c r="TG16" s="562"/>
      <c r="TH16" s="562"/>
      <c r="TI16" s="562"/>
      <c r="TJ16" s="562"/>
      <c r="TK16" s="562"/>
      <c r="TL16" s="562"/>
      <c r="TM16" s="562"/>
      <c r="TN16" s="562"/>
      <c r="TO16" s="562"/>
      <c r="TP16" s="562"/>
      <c r="TQ16" s="562"/>
      <c r="TR16" s="562"/>
      <c r="TS16" s="562"/>
      <c r="TT16" s="562"/>
      <c r="TU16" s="562"/>
      <c r="TV16" s="562"/>
      <c r="TW16" s="562"/>
      <c r="TX16" s="562"/>
      <c r="TY16" s="562"/>
      <c r="TZ16" s="562"/>
      <c r="UA16" s="562"/>
      <c r="UB16" s="562"/>
      <c r="UC16" s="562"/>
      <c r="UD16" s="562"/>
      <c r="UE16" s="562"/>
      <c r="UF16" s="562"/>
      <c r="UG16" s="562"/>
      <c r="UH16" s="562"/>
      <c r="UI16" s="562"/>
      <c r="UJ16" s="562"/>
      <c r="UK16" s="562"/>
      <c r="UL16" s="562"/>
      <c r="UM16" s="562"/>
      <c r="UN16" s="562"/>
      <c r="UO16" s="562"/>
      <c r="UP16" s="562"/>
      <c r="UQ16" s="562"/>
      <c r="UR16" s="562"/>
      <c r="US16" s="562"/>
      <c r="UT16" s="562"/>
      <c r="UU16" s="562"/>
      <c r="UV16" s="562"/>
      <c r="UW16" s="562"/>
      <c r="UX16" s="562"/>
      <c r="UY16" s="562"/>
      <c r="UZ16" s="562"/>
      <c r="VA16" s="562"/>
      <c r="VB16" s="562"/>
      <c r="VC16" s="562"/>
      <c r="VD16" s="562"/>
      <c r="VE16" s="562"/>
      <c r="VF16" s="562"/>
      <c r="VG16" s="562"/>
      <c r="VH16" s="562"/>
      <c r="VI16" s="562"/>
      <c r="VJ16" s="562"/>
      <c r="VK16" s="562"/>
      <c r="VL16" s="562"/>
      <c r="VM16" s="562"/>
      <c r="VN16" s="562"/>
      <c r="VO16" s="562"/>
      <c r="VP16" s="562"/>
      <c r="VQ16" s="562"/>
      <c r="VR16" s="562"/>
      <c r="VS16" s="562"/>
      <c r="VT16" s="562"/>
      <c r="VU16" s="562"/>
      <c r="VV16" s="562"/>
      <c r="VW16" s="562"/>
      <c r="VX16" s="562"/>
      <c r="VY16" s="562"/>
      <c r="VZ16" s="562"/>
      <c r="WA16" s="562"/>
      <c r="WB16" s="562"/>
      <c r="WC16" s="562"/>
      <c r="WD16" s="562"/>
      <c r="WE16" s="562"/>
      <c r="WF16" s="562"/>
      <c r="WG16" s="562"/>
      <c r="WH16" s="562"/>
      <c r="WI16" s="562"/>
      <c r="WJ16" s="562"/>
      <c r="WK16" s="562"/>
      <c r="WL16" s="562"/>
      <c r="WM16" s="562"/>
      <c r="WN16" s="562"/>
      <c r="WO16" s="562"/>
      <c r="WP16" s="562"/>
      <c r="WQ16" s="562"/>
      <c r="WR16" s="562"/>
      <c r="WS16" s="562"/>
      <c r="WT16" s="562"/>
      <c r="WU16" s="562"/>
      <c r="WV16" s="562"/>
      <c r="WW16" s="562"/>
      <c r="WX16" s="562"/>
      <c r="WY16" s="562"/>
      <c r="WZ16" s="562"/>
      <c r="XA16" s="562"/>
      <c r="XB16" s="562"/>
      <c r="XC16" s="562"/>
      <c r="XD16" s="562"/>
      <c r="XE16" s="562"/>
      <c r="XF16" s="562"/>
      <c r="XG16" s="562"/>
      <c r="XH16" s="562"/>
      <c r="XI16" s="562"/>
      <c r="XJ16" s="562"/>
      <c r="XK16" s="562"/>
      <c r="XL16" s="562"/>
      <c r="XM16" s="562"/>
      <c r="XN16" s="562"/>
      <c r="XO16" s="562"/>
      <c r="XP16" s="562"/>
      <c r="XQ16" s="562"/>
      <c r="XR16" s="562"/>
      <c r="XS16" s="562"/>
      <c r="XT16" s="562"/>
      <c r="XU16" s="562"/>
      <c r="XV16" s="562"/>
      <c r="XW16" s="562"/>
      <c r="XX16" s="562"/>
      <c r="XY16" s="562"/>
      <c r="XZ16" s="562"/>
      <c r="YA16" s="562"/>
      <c r="YB16" s="562"/>
      <c r="YC16" s="562"/>
      <c r="YD16" s="562"/>
      <c r="YE16" s="562"/>
      <c r="YF16" s="562"/>
      <c r="YG16" s="562"/>
      <c r="YH16" s="562"/>
      <c r="YI16" s="562"/>
      <c r="YJ16" s="562"/>
      <c r="YK16" s="562"/>
      <c r="YL16" s="562"/>
      <c r="YM16" s="562"/>
      <c r="YN16" s="562"/>
      <c r="YO16" s="562"/>
      <c r="YP16" s="562"/>
      <c r="YQ16" s="562"/>
      <c r="YR16" s="562"/>
      <c r="YS16" s="562"/>
      <c r="YT16" s="562"/>
      <c r="YU16" s="562"/>
      <c r="YV16" s="562"/>
      <c r="YW16" s="562"/>
      <c r="YX16" s="562"/>
      <c r="YY16" s="562"/>
      <c r="YZ16" s="562"/>
      <c r="ZA16" s="562"/>
      <c r="ZB16" s="562"/>
      <c r="ZC16" s="562"/>
      <c r="ZD16" s="562"/>
      <c r="ZE16" s="562"/>
      <c r="ZF16" s="562"/>
      <c r="ZG16" s="562"/>
      <c r="ZH16" s="562"/>
      <c r="ZI16" s="562"/>
      <c r="ZJ16" s="562"/>
      <c r="ZK16" s="562"/>
      <c r="ZL16" s="562"/>
      <c r="ZM16" s="562"/>
      <c r="ZN16" s="562"/>
      <c r="ZO16" s="562"/>
      <c r="ZP16" s="562"/>
      <c r="ZQ16" s="562"/>
      <c r="ZR16" s="562"/>
      <c r="ZS16" s="562"/>
      <c r="ZT16" s="562"/>
      <c r="ZU16" s="562"/>
      <c r="ZV16" s="562"/>
      <c r="ZW16" s="562"/>
      <c r="ZX16" s="562"/>
      <c r="ZY16" s="562"/>
      <c r="ZZ16" s="562"/>
      <c r="AAA16" s="562"/>
      <c r="AAB16" s="562"/>
      <c r="AAC16" s="562"/>
      <c r="AAD16" s="562"/>
      <c r="AAE16" s="562"/>
      <c r="AAF16" s="562"/>
      <c r="AAG16" s="562"/>
      <c r="AAH16" s="562"/>
      <c r="AAI16" s="562"/>
      <c r="AAJ16" s="562"/>
      <c r="AAK16" s="562"/>
      <c r="AAL16" s="562"/>
      <c r="AAM16" s="562"/>
      <c r="AAN16" s="562"/>
      <c r="AAO16" s="562"/>
      <c r="AAP16" s="562"/>
      <c r="AAQ16" s="562"/>
      <c r="AAR16" s="562"/>
      <c r="AAS16" s="562"/>
      <c r="AAT16" s="562"/>
      <c r="AAU16" s="562"/>
      <c r="AAV16" s="562"/>
      <c r="AAW16" s="562"/>
      <c r="AAX16" s="562"/>
      <c r="AAY16" s="562"/>
      <c r="AAZ16" s="562"/>
      <c r="ABA16" s="562"/>
      <c r="ABB16" s="562"/>
      <c r="ABC16" s="562"/>
      <c r="ABD16" s="562"/>
      <c r="ABE16" s="562"/>
      <c r="ABF16" s="562"/>
      <c r="ABG16" s="562"/>
      <c r="ABH16" s="562"/>
      <c r="ABI16" s="562"/>
      <c r="ABJ16" s="562"/>
      <c r="ABK16" s="562"/>
      <c r="ABL16" s="562"/>
      <c r="ABM16" s="562"/>
      <c r="ABN16" s="562"/>
      <c r="ABO16" s="562"/>
      <c r="ABP16" s="562"/>
      <c r="ABQ16" s="562"/>
      <c r="ABR16" s="562"/>
      <c r="ABS16" s="562"/>
      <c r="ABT16" s="562"/>
      <c r="ABU16" s="562"/>
      <c r="ABV16" s="562"/>
      <c r="ABW16" s="562"/>
      <c r="ABX16" s="562"/>
      <c r="ABY16" s="562"/>
      <c r="ABZ16" s="562"/>
      <c r="ACA16" s="562"/>
      <c r="ACB16" s="562"/>
      <c r="ACC16" s="562"/>
      <c r="ACD16" s="562"/>
      <c r="ACE16" s="562"/>
      <c r="ACF16" s="562"/>
      <c r="ACG16" s="562"/>
      <c r="ACH16" s="562"/>
      <c r="ACI16" s="562"/>
      <c r="ACJ16" s="562"/>
      <c r="ACK16" s="562"/>
      <c r="ACL16" s="562"/>
      <c r="ACM16" s="562"/>
      <c r="ACN16" s="562"/>
      <c r="ACO16" s="562"/>
      <c r="ACP16" s="562"/>
      <c r="ACQ16" s="562"/>
      <c r="ACR16" s="562"/>
      <c r="ACS16" s="562"/>
      <c r="ACT16" s="562"/>
      <c r="ACU16" s="562"/>
      <c r="ACV16" s="562"/>
      <c r="ACW16" s="562"/>
      <c r="ACX16" s="562"/>
      <c r="ACY16" s="562"/>
      <c r="ACZ16" s="562"/>
      <c r="ADA16" s="562"/>
      <c r="ADB16" s="562"/>
      <c r="ADC16" s="562"/>
      <c r="ADD16" s="562"/>
      <c r="ADE16" s="562"/>
      <c r="ADF16" s="562"/>
      <c r="ADG16" s="562"/>
      <c r="ADH16" s="562"/>
      <c r="ADI16" s="562"/>
      <c r="ADJ16" s="562"/>
      <c r="ADK16" s="562"/>
      <c r="ADL16" s="562"/>
      <c r="ADM16" s="562"/>
      <c r="ADN16" s="562"/>
      <c r="ADO16" s="562"/>
      <c r="ADP16" s="562"/>
      <c r="ADQ16" s="562"/>
      <c r="ADR16" s="562"/>
      <c r="ADS16" s="562"/>
      <c r="ADT16" s="562"/>
      <c r="ADU16" s="562"/>
      <c r="ADV16" s="562"/>
      <c r="ADW16" s="562"/>
      <c r="ADX16" s="562"/>
      <c r="ADY16" s="562"/>
      <c r="ADZ16" s="562"/>
      <c r="AEA16" s="562"/>
      <c r="AEB16" s="562"/>
      <c r="AEC16" s="562"/>
      <c r="AED16" s="562"/>
      <c r="AEE16" s="562"/>
      <c r="AEF16" s="562"/>
      <c r="AEG16" s="562"/>
      <c r="AEH16" s="562"/>
      <c r="AEI16" s="562"/>
      <c r="AEJ16" s="562"/>
      <c r="AEK16" s="562"/>
      <c r="AEL16" s="562"/>
      <c r="AEM16" s="562"/>
      <c r="AEN16" s="562"/>
      <c r="AEO16" s="562"/>
    </row>
    <row r="17" spans="1:821" s="623" customFormat="1" ht="44.25" customHeight="1">
      <c r="A17" s="675" t="s">
        <v>3358</v>
      </c>
      <c r="B17" s="539" t="s">
        <v>2197</v>
      </c>
      <c r="C17" s="541" t="s">
        <v>2166</v>
      </c>
      <c r="D17" s="676">
        <v>82</v>
      </c>
      <c r="E17" s="541" t="s">
        <v>726</v>
      </c>
      <c r="F17" s="541" t="s">
        <v>45</v>
      </c>
      <c r="G17" s="541" t="s">
        <v>2201</v>
      </c>
      <c r="H17" s="407" t="s">
        <v>2198</v>
      </c>
      <c r="I17" s="542" t="s">
        <v>39</v>
      </c>
      <c r="J17" s="676" t="s">
        <v>3517</v>
      </c>
      <c r="K17" s="542" t="s">
        <v>1743</v>
      </c>
      <c r="L17" s="676" t="s">
        <v>2207</v>
      </c>
      <c r="M17" s="677" t="s">
        <v>1604</v>
      </c>
      <c r="N17" s="676" t="s">
        <v>1607</v>
      </c>
      <c r="O17" s="676" t="s">
        <v>1608</v>
      </c>
      <c r="P17" s="541"/>
      <c r="Q17" s="541"/>
      <c r="R17" s="541"/>
      <c r="S17" s="407" t="s">
        <v>2199</v>
      </c>
      <c r="T17" s="599"/>
      <c r="U17" s="407"/>
      <c r="V17" s="407"/>
      <c r="W17" s="599"/>
      <c r="X17" s="541" t="s">
        <v>2200</v>
      </c>
      <c r="Y17" s="541"/>
      <c r="Z17" s="541"/>
      <c r="AA17" s="541" t="s">
        <v>2201</v>
      </c>
      <c r="AB17" s="541" t="s">
        <v>2202</v>
      </c>
      <c r="AC17" s="677" t="s">
        <v>2203</v>
      </c>
      <c r="AD17" s="541" t="s">
        <v>2204</v>
      </c>
      <c r="AE17" s="407"/>
      <c r="AF17" s="407"/>
      <c r="AG17" s="677"/>
      <c r="AH17" s="599"/>
      <c r="AI17" s="599"/>
      <c r="AJ17" s="599"/>
      <c r="AK17" s="407" t="s">
        <v>2170</v>
      </c>
      <c r="AL17" s="676" t="s">
        <v>3160</v>
      </c>
      <c r="AM17" s="677" t="s">
        <v>2172</v>
      </c>
      <c r="AN17" s="677" t="s">
        <v>2205</v>
      </c>
      <c r="AO17" s="676"/>
      <c r="AP17" s="676" t="s">
        <v>2206</v>
      </c>
      <c r="AQ17" s="676" t="s">
        <v>2207</v>
      </c>
      <c r="AR17" s="677" t="s">
        <v>1923</v>
      </c>
      <c r="AS17" s="676" t="s">
        <v>2208</v>
      </c>
      <c r="AT17" s="678" t="s">
        <v>2209</v>
      </c>
      <c r="AU17" s="676" t="s">
        <v>1763</v>
      </c>
      <c r="AV17" s="679" t="s">
        <v>3157</v>
      </c>
      <c r="AW17" s="662"/>
      <c r="AX17" s="662"/>
      <c r="AY17" s="662"/>
      <c r="AZ17" s="662"/>
      <c r="BA17" s="662"/>
      <c r="BB17" s="662"/>
      <c r="BC17" s="662"/>
      <c r="BD17" s="662"/>
      <c r="BE17" s="662"/>
      <c r="BF17" s="662"/>
      <c r="BG17" s="562"/>
      <c r="BH17" s="562"/>
      <c r="BI17" s="562"/>
      <c r="BJ17" s="562"/>
      <c r="BK17" s="562"/>
      <c r="BL17" s="562"/>
      <c r="BM17" s="562"/>
      <c r="BN17" s="562"/>
      <c r="BO17" s="562"/>
      <c r="BP17" s="562"/>
      <c r="BQ17" s="562"/>
      <c r="BR17" s="562"/>
      <c r="BS17" s="562"/>
      <c r="BT17" s="562"/>
      <c r="BU17" s="562"/>
      <c r="BV17" s="562"/>
      <c r="BW17" s="562"/>
      <c r="BX17" s="562"/>
      <c r="BY17" s="562"/>
      <c r="BZ17" s="562"/>
      <c r="CA17" s="562"/>
      <c r="CB17" s="562"/>
      <c r="CC17" s="562"/>
      <c r="CD17" s="562"/>
      <c r="CE17" s="562"/>
      <c r="CF17" s="562"/>
      <c r="CG17" s="562"/>
      <c r="CH17" s="562"/>
      <c r="CI17" s="562"/>
      <c r="CJ17" s="562"/>
      <c r="CK17" s="562"/>
      <c r="CL17" s="562"/>
      <c r="CM17" s="562"/>
      <c r="CN17" s="562"/>
      <c r="CO17" s="562"/>
      <c r="CP17" s="562"/>
      <c r="CQ17" s="562"/>
      <c r="CR17" s="562"/>
      <c r="CS17" s="562"/>
      <c r="CT17" s="562"/>
      <c r="CU17" s="562"/>
      <c r="CV17" s="562"/>
      <c r="CW17" s="562"/>
      <c r="CX17" s="562"/>
      <c r="CY17" s="562"/>
      <c r="CZ17" s="562"/>
      <c r="DA17" s="562"/>
      <c r="DB17" s="562"/>
      <c r="DC17" s="562"/>
      <c r="DD17" s="562"/>
      <c r="DE17" s="562"/>
      <c r="DF17" s="562"/>
      <c r="DG17" s="562"/>
      <c r="DH17" s="562"/>
      <c r="DI17" s="562"/>
      <c r="DJ17" s="562"/>
      <c r="DK17" s="562"/>
      <c r="DL17" s="562"/>
      <c r="DM17" s="562"/>
      <c r="DN17" s="562"/>
      <c r="DO17" s="562"/>
      <c r="DP17" s="562"/>
      <c r="DQ17" s="562"/>
      <c r="DR17" s="562"/>
      <c r="DS17" s="562"/>
      <c r="DT17" s="562"/>
      <c r="DU17" s="562"/>
      <c r="DV17" s="562"/>
      <c r="DW17" s="562"/>
      <c r="DX17" s="562"/>
      <c r="DY17" s="562"/>
      <c r="DZ17" s="562"/>
      <c r="EA17" s="562"/>
      <c r="EB17" s="562"/>
      <c r="EC17" s="562"/>
      <c r="ED17" s="562"/>
      <c r="EE17" s="562"/>
      <c r="EF17" s="562"/>
      <c r="EG17" s="562"/>
      <c r="EH17" s="562"/>
      <c r="EI17" s="562"/>
      <c r="EJ17" s="562"/>
      <c r="EK17" s="562"/>
      <c r="EL17" s="562"/>
      <c r="EM17" s="562"/>
      <c r="EN17" s="562"/>
      <c r="EO17" s="562"/>
      <c r="EP17" s="562"/>
      <c r="EQ17" s="562"/>
      <c r="ER17" s="562"/>
      <c r="ES17" s="562"/>
      <c r="ET17" s="562"/>
      <c r="EU17" s="562"/>
      <c r="EV17" s="562"/>
      <c r="EW17" s="562"/>
      <c r="EX17" s="562"/>
      <c r="EY17" s="562"/>
      <c r="EZ17" s="562"/>
      <c r="FA17" s="562"/>
      <c r="FB17" s="562"/>
      <c r="FC17" s="562"/>
      <c r="FD17" s="562"/>
      <c r="FE17" s="562"/>
      <c r="FF17" s="562"/>
      <c r="FG17" s="562"/>
      <c r="FH17" s="562"/>
      <c r="FI17" s="562"/>
      <c r="FJ17" s="562"/>
      <c r="FK17" s="562"/>
      <c r="FL17" s="562"/>
      <c r="FM17" s="562"/>
      <c r="FN17" s="562"/>
      <c r="FO17" s="562"/>
      <c r="FP17" s="562"/>
      <c r="FQ17" s="562"/>
      <c r="FR17" s="562"/>
      <c r="FS17" s="562"/>
      <c r="FT17" s="562"/>
      <c r="FU17" s="562"/>
      <c r="FV17" s="562"/>
      <c r="FW17" s="562"/>
      <c r="FX17" s="562"/>
      <c r="FY17" s="562"/>
      <c r="FZ17" s="562"/>
      <c r="GA17" s="562"/>
      <c r="GB17" s="562"/>
      <c r="GC17" s="562"/>
      <c r="GD17" s="562"/>
      <c r="GE17" s="562"/>
      <c r="GF17" s="562"/>
      <c r="GG17" s="562"/>
      <c r="GH17" s="562"/>
      <c r="GI17" s="562"/>
      <c r="GJ17" s="562"/>
      <c r="GK17" s="562"/>
      <c r="GL17" s="562"/>
      <c r="GM17" s="562"/>
      <c r="GN17" s="562"/>
      <c r="GO17" s="562"/>
      <c r="GP17" s="562"/>
      <c r="GQ17" s="562"/>
      <c r="GR17" s="562"/>
      <c r="GS17" s="562"/>
      <c r="GT17" s="562"/>
      <c r="GU17" s="562"/>
      <c r="GV17" s="562"/>
      <c r="GW17" s="562"/>
      <c r="GX17" s="562"/>
      <c r="GY17" s="562"/>
      <c r="GZ17" s="562"/>
      <c r="HA17" s="562"/>
      <c r="HB17" s="562"/>
      <c r="HC17" s="562"/>
      <c r="HD17" s="562"/>
      <c r="HE17" s="562"/>
      <c r="HF17" s="562"/>
      <c r="HG17" s="562"/>
      <c r="HH17" s="562"/>
      <c r="HI17" s="562"/>
      <c r="HJ17" s="562"/>
      <c r="HK17" s="562"/>
      <c r="HL17" s="562"/>
      <c r="HM17" s="562"/>
      <c r="HN17" s="562"/>
      <c r="HO17" s="562"/>
      <c r="HP17" s="562"/>
      <c r="HQ17" s="562"/>
      <c r="HR17" s="562"/>
      <c r="HS17" s="562"/>
      <c r="HT17" s="562"/>
      <c r="HU17" s="562"/>
      <c r="HV17" s="562"/>
      <c r="HW17" s="562"/>
      <c r="HX17" s="562"/>
      <c r="HY17" s="562"/>
      <c r="HZ17" s="562"/>
      <c r="IA17" s="562"/>
      <c r="IB17" s="562"/>
      <c r="IC17" s="562"/>
      <c r="ID17" s="562"/>
      <c r="IE17" s="562"/>
      <c r="IF17" s="562"/>
      <c r="IG17" s="562"/>
      <c r="IH17" s="562"/>
      <c r="II17" s="562"/>
      <c r="IJ17" s="562"/>
      <c r="IK17" s="562"/>
      <c r="IL17" s="562"/>
      <c r="IM17" s="562"/>
      <c r="IN17" s="562"/>
      <c r="IO17" s="562"/>
      <c r="IP17" s="562"/>
      <c r="IQ17" s="562"/>
      <c r="IR17" s="562"/>
      <c r="IS17" s="562"/>
      <c r="IT17" s="562"/>
      <c r="IU17" s="562"/>
      <c r="IV17" s="562"/>
      <c r="IW17" s="562"/>
      <c r="IX17" s="562"/>
      <c r="IY17" s="562"/>
      <c r="IZ17" s="562"/>
      <c r="JA17" s="562"/>
      <c r="JB17" s="562"/>
      <c r="JC17" s="562"/>
      <c r="JD17" s="562"/>
      <c r="JE17" s="562"/>
      <c r="JF17" s="562"/>
      <c r="JG17" s="562"/>
      <c r="JH17" s="562"/>
      <c r="JI17" s="562"/>
      <c r="JJ17" s="562"/>
      <c r="JK17" s="562"/>
      <c r="JL17" s="562"/>
      <c r="JM17" s="562"/>
      <c r="JN17" s="562"/>
      <c r="JO17" s="562"/>
      <c r="JP17" s="562"/>
      <c r="JQ17" s="562"/>
      <c r="JR17" s="562"/>
      <c r="JS17" s="562"/>
      <c r="JT17" s="562"/>
      <c r="JU17" s="562"/>
      <c r="JV17" s="562"/>
      <c r="JW17" s="562"/>
      <c r="JX17" s="562"/>
      <c r="JY17" s="562"/>
      <c r="JZ17" s="562"/>
      <c r="KA17" s="562"/>
      <c r="KB17" s="562"/>
      <c r="KC17" s="562"/>
      <c r="KD17" s="562"/>
      <c r="KE17" s="562"/>
      <c r="KF17" s="562"/>
      <c r="KG17" s="562"/>
      <c r="KH17" s="562"/>
      <c r="KI17" s="562"/>
      <c r="KJ17" s="562"/>
      <c r="KK17" s="562"/>
      <c r="KL17" s="562"/>
      <c r="KM17" s="562"/>
      <c r="KN17" s="562"/>
      <c r="KO17" s="562"/>
      <c r="KP17" s="562"/>
      <c r="KQ17" s="562"/>
      <c r="KR17" s="562"/>
      <c r="KS17" s="562"/>
      <c r="KT17" s="562"/>
      <c r="KU17" s="562"/>
      <c r="KV17" s="562"/>
      <c r="KW17" s="562"/>
      <c r="KX17" s="562"/>
      <c r="KY17" s="562"/>
      <c r="KZ17" s="562"/>
      <c r="LA17" s="562"/>
      <c r="LB17" s="562"/>
      <c r="LC17" s="562"/>
      <c r="LD17" s="562"/>
      <c r="LE17" s="562"/>
      <c r="LF17" s="562"/>
      <c r="LG17" s="562"/>
      <c r="LH17" s="562"/>
      <c r="LI17" s="562"/>
      <c r="LJ17" s="562"/>
      <c r="LK17" s="562"/>
      <c r="LL17" s="562"/>
      <c r="LM17" s="562"/>
      <c r="LN17" s="562"/>
      <c r="LO17" s="562"/>
      <c r="LP17" s="562"/>
      <c r="LQ17" s="562"/>
      <c r="LR17" s="562"/>
      <c r="LS17" s="562"/>
      <c r="LT17" s="562"/>
      <c r="LU17" s="562"/>
      <c r="LV17" s="562"/>
      <c r="LW17" s="562"/>
      <c r="LX17" s="562"/>
      <c r="LY17" s="562"/>
      <c r="LZ17" s="562"/>
      <c r="MA17" s="562"/>
      <c r="MB17" s="562"/>
      <c r="MC17" s="562"/>
      <c r="MD17" s="562"/>
      <c r="ME17" s="562"/>
      <c r="MF17" s="562"/>
      <c r="MG17" s="562"/>
      <c r="MH17" s="562"/>
      <c r="MI17" s="562"/>
      <c r="MJ17" s="562"/>
      <c r="MK17" s="562"/>
      <c r="ML17" s="562"/>
      <c r="MM17" s="562"/>
      <c r="MN17" s="562"/>
      <c r="MO17" s="562"/>
      <c r="MP17" s="562"/>
      <c r="MQ17" s="562"/>
      <c r="MR17" s="562"/>
      <c r="MS17" s="562"/>
      <c r="MT17" s="562"/>
      <c r="MU17" s="562"/>
      <c r="MV17" s="562"/>
      <c r="MW17" s="562"/>
      <c r="MX17" s="562"/>
      <c r="MY17" s="562"/>
      <c r="MZ17" s="562"/>
      <c r="NA17" s="562"/>
      <c r="NB17" s="562"/>
      <c r="NC17" s="562"/>
      <c r="ND17" s="562"/>
      <c r="NE17" s="562"/>
      <c r="NF17" s="562"/>
      <c r="NG17" s="562"/>
      <c r="NH17" s="562"/>
      <c r="NI17" s="562"/>
      <c r="NJ17" s="562"/>
      <c r="NK17" s="562"/>
      <c r="NL17" s="562"/>
      <c r="NM17" s="562"/>
      <c r="NN17" s="562"/>
      <c r="NO17" s="562"/>
      <c r="NP17" s="562"/>
      <c r="NQ17" s="562"/>
      <c r="NR17" s="562"/>
      <c r="NS17" s="562"/>
      <c r="NT17" s="562"/>
      <c r="NU17" s="562"/>
      <c r="NV17" s="562"/>
      <c r="NW17" s="562"/>
      <c r="NX17" s="562"/>
      <c r="NY17" s="562"/>
      <c r="NZ17" s="562"/>
      <c r="OA17" s="562"/>
      <c r="OB17" s="562"/>
      <c r="OC17" s="562"/>
      <c r="OD17" s="562"/>
      <c r="OE17" s="562"/>
      <c r="OF17" s="562"/>
      <c r="OG17" s="562"/>
      <c r="OH17" s="562"/>
      <c r="OI17" s="562"/>
      <c r="OJ17" s="562"/>
      <c r="OK17" s="562"/>
      <c r="OL17" s="562"/>
      <c r="OM17" s="562"/>
      <c r="ON17" s="562"/>
      <c r="OO17" s="562"/>
      <c r="OP17" s="562"/>
      <c r="OQ17" s="562"/>
      <c r="OR17" s="562"/>
      <c r="OS17" s="562"/>
      <c r="OT17" s="562"/>
      <c r="OU17" s="562"/>
      <c r="OV17" s="562"/>
      <c r="OW17" s="562"/>
      <c r="OX17" s="562"/>
      <c r="OY17" s="562"/>
      <c r="OZ17" s="562"/>
      <c r="PA17" s="562"/>
      <c r="PB17" s="562"/>
      <c r="PC17" s="562"/>
      <c r="PD17" s="562"/>
      <c r="PE17" s="562"/>
      <c r="PF17" s="562"/>
      <c r="PG17" s="562"/>
      <c r="PH17" s="562"/>
      <c r="PI17" s="562"/>
      <c r="PJ17" s="562"/>
      <c r="PK17" s="562"/>
      <c r="PL17" s="562"/>
      <c r="PM17" s="562"/>
      <c r="PN17" s="562"/>
      <c r="PO17" s="562"/>
      <c r="PP17" s="562"/>
      <c r="PQ17" s="562"/>
      <c r="PR17" s="562"/>
      <c r="PS17" s="562"/>
      <c r="PT17" s="562"/>
      <c r="PU17" s="562"/>
      <c r="PV17" s="562"/>
      <c r="PW17" s="562"/>
      <c r="PX17" s="562"/>
      <c r="PY17" s="562"/>
      <c r="PZ17" s="562"/>
      <c r="QA17" s="562"/>
      <c r="QB17" s="562"/>
      <c r="QC17" s="562"/>
      <c r="QD17" s="562"/>
      <c r="QE17" s="562"/>
      <c r="QF17" s="562"/>
      <c r="QG17" s="562"/>
      <c r="QH17" s="562"/>
      <c r="QI17" s="562"/>
      <c r="QJ17" s="562"/>
      <c r="QK17" s="562"/>
      <c r="QL17" s="562"/>
      <c r="QM17" s="562"/>
      <c r="QN17" s="562"/>
      <c r="QO17" s="562"/>
      <c r="QP17" s="562"/>
      <c r="QQ17" s="562"/>
      <c r="QR17" s="562"/>
      <c r="QS17" s="562"/>
      <c r="QT17" s="562"/>
      <c r="QU17" s="562"/>
      <c r="QV17" s="562"/>
      <c r="QW17" s="562"/>
      <c r="QX17" s="562"/>
      <c r="QY17" s="562"/>
      <c r="QZ17" s="562"/>
      <c r="RA17" s="562"/>
      <c r="RB17" s="562"/>
      <c r="RC17" s="562"/>
      <c r="RD17" s="562"/>
      <c r="RE17" s="562"/>
      <c r="RF17" s="562"/>
      <c r="RG17" s="562"/>
      <c r="RH17" s="562"/>
      <c r="RI17" s="562"/>
      <c r="RJ17" s="562"/>
      <c r="RK17" s="562"/>
      <c r="RL17" s="562"/>
      <c r="RM17" s="562"/>
      <c r="RN17" s="562"/>
      <c r="RO17" s="562"/>
      <c r="RP17" s="562"/>
      <c r="RQ17" s="562"/>
      <c r="RR17" s="562"/>
      <c r="RS17" s="562"/>
      <c r="RT17" s="562"/>
      <c r="RU17" s="562"/>
      <c r="RV17" s="562"/>
      <c r="RW17" s="562"/>
      <c r="RX17" s="562"/>
      <c r="RY17" s="562"/>
      <c r="RZ17" s="562"/>
      <c r="SA17" s="562"/>
      <c r="SB17" s="562"/>
      <c r="SC17" s="562"/>
      <c r="SD17" s="562"/>
      <c r="SE17" s="562"/>
      <c r="SF17" s="562"/>
      <c r="SG17" s="562"/>
      <c r="SH17" s="562"/>
      <c r="SI17" s="562"/>
      <c r="SJ17" s="562"/>
      <c r="SK17" s="562"/>
      <c r="SL17" s="562"/>
      <c r="SM17" s="562"/>
      <c r="SN17" s="562"/>
      <c r="SO17" s="562"/>
      <c r="SP17" s="562"/>
      <c r="SQ17" s="562"/>
      <c r="SR17" s="562"/>
      <c r="SS17" s="562"/>
      <c r="ST17" s="562"/>
      <c r="SU17" s="562"/>
      <c r="SV17" s="562"/>
      <c r="SW17" s="562"/>
      <c r="SX17" s="562"/>
      <c r="SY17" s="562"/>
      <c r="SZ17" s="562"/>
      <c r="TA17" s="562"/>
      <c r="TB17" s="562"/>
      <c r="TC17" s="562"/>
      <c r="TD17" s="562"/>
      <c r="TE17" s="562"/>
      <c r="TF17" s="562"/>
      <c r="TG17" s="562"/>
      <c r="TH17" s="562"/>
      <c r="TI17" s="562"/>
      <c r="TJ17" s="562"/>
      <c r="TK17" s="562"/>
      <c r="TL17" s="562"/>
      <c r="TM17" s="562"/>
      <c r="TN17" s="562"/>
      <c r="TO17" s="562"/>
      <c r="TP17" s="562"/>
      <c r="TQ17" s="562"/>
      <c r="TR17" s="562"/>
      <c r="TS17" s="562"/>
      <c r="TT17" s="562"/>
      <c r="TU17" s="562"/>
      <c r="TV17" s="562"/>
      <c r="TW17" s="562"/>
      <c r="TX17" s="562"/>
      <c r="TY17" s="562"/>
      <c r="TZ17" s="562"/>
      <c r="UA17" s="562"/>
      <c r="UB17" s="562"/>
      <c r="UC17" s="562"/>
      <c r="UD17" s="562"/>
      <c r="UE17" s="562"/>
      <c r="UF17" s="562"/>
      <c r="UG17" s="562"/>
      <c r="UH17" s="562"/>
      <c r="UI17" s="562"/>
      <c r="UJ17" s="562"/>
      <c r="UK17" s="562"/>
      <c r="UL17" s="562"/>
      <c r="UM17" s="562"/>
      <c r="UN17" s="562"/>
      <c r="UO17" s="562"/>
      <c r="UP17" s="562"/>
      <c r="UQ17" s="562"/>
      <c r="UR17" s="562"/>
      <c r="US17" s="562"/>
      <c r="UT17" s="562"/>
      <c r="UU17" s="562"/>
      <c r="UV17" s="562"/>
      <c r="UW17" s="562"/>
      <c r="UX17" s="562"/>
      <c r="UY17" s="562"/>
      <c r="UZ17" s="562"/>
      <c r="VA17" s="562"/>
      <c r="VB17" s="562"/>
      <c r="VC17" s="562"/>
      <c r="VD17" s="562"/>
      <c r="VE17" s="562"/>
      <c r="VF17" s="562"/>
      <c r="VG17" s="562"/>
      <c r="VH17" s="562"/>
      <c r="VI17" s="562"/>
      <c r="VJ17" s="562"/>
      <c r="VK17" s="562"/>
      <c r="VL17" s="562"/>
      <c r="VM17" s="562"/>
      <c r="VN17" s="562"/>
      <c r="VO17" s="562"/>
      <c r="VP17" s="562"/>
      <c r="VQ17" s="562"/>
      <c r="VR17" s="562"/>
      <c r="VS17" s="562"/>
      <c r="VT17" s="562"/>
      <c r="VU17" s="562"/>
      <c r="VV17" s="562"/>
      <c r="VW17" s="562"/>
      <c r="VX17" s="562"/>
      <c r="VY17" s="562"/>
      <c r="VZ17" s="562"/>
      <c r="WA17" s="562"/>
      <c r="WB17" s="562"/>
      <c r="WC17" s="562"/>
      <c r="WD17" s="562"/>
      <c r="WE17" s="562"/>
      <c r="WF17" s="562"/>
      <c r="WG17" s="562"/>
      <c r="WH17" s="562"/>
      <c r="WI17" s="562"/>
      <c r="WJ17" s="562"/>
      <c r="WK17" s="562"/>
      <c r="WL17" s="562"/>
      <c r="WM17" s="562"/>
      <c r="WN17" s="562"/>
      <c r="WO17" s="562"/>
      <c r="WP17" s="562"/>
      <c r="WQ17" s="562"/>
      <c r="WR17" s="562"/>
      <c r="WS17" s="562"/>
      <c r="WT17" s="562"/>
      <c r="WU17" s="562"/>
      <c r="WV17" s="562"/>
      <c r="WW17" s="562"/>
      <c r="WX17" s="562"/>
      <c r="WY17" s="562"/>
      <c r="WZ17" s="562"/>
      <c r="XA17" s="562"/>
      <c r="XB17" s="562"/>
      <c r="XC17" s="562"/>
      <c r="XD17" s="562"/>
      <c r="XE17" s="562"/>
      <c r="XF17" s="562"/>
      <c r="XG17" s="562"/>
      <c r="XH17" s="562"/>
      <c r="XI17" s="562"/>
      <c r="XJ17" s="562"/>
      <c r="XK17" s="562"/>
      <c r="XL17" s="562"/>
      <c r="XM17" s="562"/>
      <c r="XN17" s="562"/>
      <c r="XO17" s="562"/>
      <c r="XP17" s="562"/>
      <c r="XQ17" s="562"/>
      <c r="XR17" s="562"/>
      <c r="XS17" s="562"/>
      <c r="XT17" s="562"/>
      <c r="XU17" s="562"/>
      <c r="XV17" s="562"/>
      <c r="XW17" s="562"/>
      <c r="XX17" s="562"/>
      <c r="XY17" s="562"/>
      <c r="XZ17" s="562"/>
      <c r="YA17" s="562"/>
      <c r="YB17" s="562"/>
      <c r="YC17" s="562"/>
      <c r="YD17" s="562"/>
      <c r="YE17" s="562"/>
      <c r="YF17" s="562"/>
      <c r="YG17" s="562"/>
      <c r="YH17" s="562"/>
      <c r="YI17" s="562"/>
      <c r="YJ17" s="562"/>
      <c r="YK17" s="562"/>
      <c r="YL17" s="562"/>
      <c r="YM17" s="562"/>
      <c r="YN17" s="562"/>
      <c r="YO17" s="562"/>
      <c r="YP17" s="562"/>
      <c r="YQ17" s="562"/>
      <c r="YR17" s="562"/>
      <c r="YS17" s="562"/>
      <c r="YT17" s="562"/>
      <c r="YU17" s="562"/>
      <c r="YV17" s="562"/>
      <c r="YW17" s="562"/>
      <c r="YX17" s="562"/>
      <c r="YY17" s="562"/>
      <c r="YZ17" s="562"/>
      <c r="ZA17" s="562"/>
      <c r="ZB17" s="562"/>
      <c r="ZC17" s="562"/>
      <c r="ZD17" s="562"/>
      <c r="ZE17" s="562"/>
      <c r="ZF17" s="562"/>
      <c r="ZG17" s="562"/>
      <c r="ZH17" s="562"/>
      <c r="ZI17" s="562"/>
      <c r="ZJ17" s="562"/>
      <c r="ZK17" s="562"/>
      <c r="ZL17" s="562"/>
      <c r="ZM17" s="562"/>
      <c r="ZN17" s="562"/>
      <c r="ZO17" s="562"/>
      <c r="ZP17" s="562"/>
      <c r="ZQ17" s="562"/>
      <c r="ZR17" s="562"/>
      <c r="ZS17" s="562"/>
      <c r="ZT17" s="562"/>
      <c r="ZU17" s="562"/>
      <c r="ZV17" s="562"/>
      <c r="ZW17" s="562"/>
      <c r="ZX17" s="562"/>
      <c r="ZY17" s="562"/>
      <c r="ZZ17" s="562"/>
      <c r="AAA17" s="562"/>
      <c r="AAB17" s="562"/>
      <c r="AAC17" s="562"/>
      <c r="AAD17" s="562"/>
      <c r="AAE17" s="562"/>
      <c r="AAF17" s="562"/>
      <c r="AAG17" s="562"/>
      <c r="AAH17" s="562"/>
      <c r="AAI17" s="562"/>
      <c r="AAJ17" s="562"/>
      <c r="AAK17" s="562"/>
      <c r="AAL17" s="562"/>
      <c r="AAM17" s="562"/>
      <c r="AAN17" s="562"/>
      <c r="AAO17" s="562"/>
      <c r="AAP17" s="562"/>
      <c r="AAQ17" s="562"/>
      <c r="AAR17" s="562"/>
      <c r="AAS17" s="562"/>
      <c r="AAT17" s="562"/>
      <c r="AAU17" s="562"/>
      <c r="AAV17" s="562"/>
      <c r="AAW17" s="562"/>
      <c r="AAX17" s="562"/>
      <c r="AAY17" s="562"/>
      <c r="AAZ17" s="562"/>
      <c r="ABA17" s="562"/>
      <c r="ABB17" s="562"/>
      <c r="ABC17" s="562"/>
      <c r="ABD17" s="562"/>
      <c r="ABE17" s="562"/>
      <c r="ABF17" s="562"/>
      <c r="ABG17" s="562"/>
      <c r="ABH17" s="562"/>
      <c r="ABI17" s="562"/>
      <c r="ABJ17" s="562"/>
      <c r="ABK17" s="562"/>
      <c r="ABL17" s="562"/>
      <c r="ABM17" s="562"/>
      <c r="ABN17" s="562"/>
      <c r="ABO17" s="562"/>
      <c r="ABP17" s="562"/>
      <c r="ABQ17" s="562"/>
      <c r="ABR17" s="562"/>
      <c r="ABS17" s="562"/>
      <c r="ABT17" s="562"/>
      <c r="ABU17" s="562"/>
      <c r="ABV17" s="562"/>
      <c r="ABW17" s="562"/>
      <c r="ABX17" s="562"/>
      <c r="ABY17" s="562"/>
      <c r="ABZ17" s="562"/>
      <c r="ACA17" s="562"/>
      <c r="ACB17" s="562"/>
      <c r="ACC17" s="562"/>
      <c r="ACD17" s="562"/>
      <c r="ACE17" s="562"/>
      <c r="ACF17" s="562"/>
      <c r="ACG17" s="562"/>
      <c r="ACH17" s="562"/>
      <c r="ACI17" s="562"/>
      <c r="ACJ17" s="562"/>
      <c r="ACK17" s="562"/>
      <c r="ACL17" s="562"/>
      <c r="ACM17" s="562"/>
      <c r="ACN17" s="562"/>
      <c r="ACO17" s="562"/>
      <c r="ACP17" s="562"/>
      <c r="ACQ17" s="562"/>
      <c r="ACR17" s="562"/>
      <c r="ACS17" s="562"/>
      <c r="ACT17" s="562"/>
      <c r="ACU17" s="562"/>
      <c r="ACV17" s="562"/>
      <c r="ACW17" s="562"/>
      <c r="ACX17" s="562"/>
      <c r="ACY17" s="562"/>
      <c r="ACZ17" s="562"/>
      <c r="ADA17" s="562"/>
      <c r="ADB17" s="562"/>
      <c r="ADC17" s="562"/>
      <c r="ADD17" s="562"/>
      <c r="ADE17" s="562"/>
      <c r="ADF17" s="562"/>
      <c r="ADG17" s="562"/>
      <c r="ADH17" s="562"/>
      <c r="ADI17" s="562"/>
      <c r="ADJ17" s="562"/>
      <c r="ADK17" s="562"/>
      <c r="ADL17" s="562"/>
      <c r="ADM17" s="562"/>
      <c r="ADN17" s="562"/>
      <c r="ADO17" s="562"/>
      <c r="ADP17" s="562"/>
      <c r="ADQ17" s="562"/>
      <c r="ADR17" s="562"/>
      <c r="ADS17" s="562"/>
      <c r="ADT17" s="562"/>
      <c r="ADU17" s="562"/>
      <c r="ADV17" s="562"/>
      <c r="ADW17" s="562"/>
      <c r="ADX17" s="562"/>
      <c r="ADY17" s="562"/>
      <c r="ADZ17" s="562"/>
      <c r="AEA17" s="562"/>
      <c r="AEB17" s="562"/>
      <c r="AEC17" s="562"/>
      <c r="AED17" s="562"/>
      <c r="AEE17" s="562"/>
      <c r="AEF17" s="562"/>
      <c r="AEG17" s="562"/>
      <c r="AEH17" s="562"/>
      <c r="AEI17" s="562"/>
      <c r="AEJ17" s="562"/>
      <c r="AEK17" s="562"/>
      <c r="AEL17" s="562"/>
      <c r="AEM17" s="562"/>
      <c r="AEN17" s="562"/>
      <c r="AEO17" s="562"/>
    </row>
    <row r="18" spans="1:821" s="623" customFormat="1" ht="44.25" customHeight="1" thickBot="1">
      <c r="A18" s="663" t="s">
        <v>3358</v>
      </c>
      <c r="B18" s="544" t="s">
        <v>2197</v>
      </c>
      <c r="C18" s="545" t="s">
        <v>2166</v>
      </c>
      <c r="D18" s="680">
        <v>82</v>
      </c>
      <c r="E18" s="545" t="s">
        <v>726</v>
      </c>
      <c r="F18" s="545" t="s">
        <v>45</v>
      </c>
      <c r="G18" s="545" t="s">
        <v>2201</v>
      </c>
      <c r="H18" s="380" t="s">
        <v>2198</v>
      </c>
      <c r="I18" s="798" t="s">
        <v>111</v>
      </c>
      <c r="J18" s="680" t="s">
        <v>2210</v>
      </c>
      <c r="K18" s="547" t="s">
        <v>1743</v>
      </c>
      <c r="L18" s="680" t="s">
        <v>2207</v>
      </c>
      <c r="M18" s="681" t="s">
        <v>1604</v>
      </c>
      <c r="N18" s="680" t="s">
        <v>1607</v>
      </c>
      <c r="O18" s="680" t="s">
        <v>1608</v>
      </c>
      <c r="P18" s="545"/>
      <c r="Q18" s="545"/>
      <c r="R18" s="545"/>
      <c r="S18" s="380" t="s">
        <v>2199</v>
      </c>
      <c r="T18" s="606"/>
      <c r="U18" s="380"/>
      <c r="V18" s="380"/>
      <c r="W18" s="606"/>
      <c r="X18" s="545" t="s">
        <v>2200</v>
      </c>
      <c r="Y18" s="545"/>
      <c r="Z18" s="545"/>
      <c r="AA18" s="545" t="s">
        <v>2201</v>
      </c>
      <c r="AB18" s="545" t="s">
        <v>2202</v>
      </c>
      <c r="AC18" s="681" t="s">
        <v>2203</v>
      </c>
      <c r="AD18" s="545" t="s">
        <v>2204</v>
      </c>
      <c r="AE18" s="380"/>
      <c r="AF18" s="380"/>
      <c r="AG18" s="681"/>
      <c r="AH18" s="606"/>
      <c r="AI18" s="606"/>
      <c r="AJ18" s="606"/>
      <c r="AK18" s="380" t="s">
        <v>2170</v>
      </c>
      <c r="AL18" s="680" t="s">
        <v>3160</v>
      </c>
      <c r="AM18" s="681" t="s">
        <v>2172</v>
      </c>
      <c r="AN18" s="681" t="s">
        <v>2205</v>
      </c>
      <c r="AO18" s="680"/>
      <c r="AP18" s="680" t="s">
        <v>2206</v>
      </c>
      <c r="AQ18" s="680" t="s">
        <v>2207</v>
      </c>
      <c r="AR18" s="681" t="s">
        <v>1923</v>
      </c>
      <c r="AS18" s="680" t="s">
        <v>2208</v>
      </c>
      <c r="AT18" s="682" t="s">
        <v>2209</v>
      </c>
      <c r="AU18" s="680" t="s">
        <v>1763</v>
      </c>
      <c r="AV18" s="683" t="s">
        <v>3157</v>
      </c>
      <c r="AW18" s="662"/>
      <c r="AX18" s="662"/>
      <c r="AY18" s="662"/>
      <c r="AZ18" s="662"/>
      <c r="BA18" s="662"/>
      <c r="BB18" s="662"/>
      <c r="BC18" s="662"/>
      <c r="BD18" s="662"/>
      <c r="BE18" s="662"/>
      <c r="BF18" s="662"/>
      <c r="BG18" s="562"/>
      <c r="BH18" s="562"/>
      <c r="BI18" s="562"/>
      <c r="BJ18" s="562"/>
      <c r="BK18" s="562"/>
      <c r="BL18" s="562"/>
      <c r="BM18" s="562"/>
      <c r="BN18" s="562"/>
      <c r="BO18" s="562"/>
      <c r="BP18" s="562"/>
      <c r="BQ18" s="562"/>
      <c r="BR18" s="562"/>
      <c r="BS18" s="562"/>
      <c r="BT18" s="562"/>
      <c r="BU18" s="562"/>
      <c r="BV18" s="562"/>
      <c r="BW18" s="562"/>
      <c r="BX18" s="562"/>
      <c r="BY18" s="562"/>
      <c r="BZ18" s="562"/>
      <c r="CA18" s="562"/>
      <c r="CB18" s="562"/>
      <c r="CC18" s="562"/>
      <c r="CD18" s="562"/>
      <c r="CE18" s="562"/>
      <c r="CF18" s="562"/>
      <c r="CG18" s="562"/>
      <c r="CH18" s="562"/>
      <c r="CI18" s="562"/>
      <c r="CJ18" s="562"/>
      <c r="CK18" s="562"/>
      <c r="CL18" s="562"/>
      <c r="CM18" s="562"/>
      <c r="CN18" s="562"/>
      <c r="CO18" s="562"/>
      <c r="CP18" s="562"/>
      <c r="CQ18" s="562"/>
      <c r="CR18" s="562"/>
      <c r="CS18" s="562"/>
      <c r="CT18" s="562"/>
      <c r="CU18" s="562"/>
      <c r="CV18" s="562"/>
      <c r="CW18" s="562"/>
      <c r="CX18" s="562"/>
      <c r="CY18" s="562"/>
      <c r="CZ18" s="562"/>
      <c r="DA18" s="562"/>
      <c r="DB18" s="562"/>
      <c r="DC18" s="562"/>
      <c r="DD18" s="562"/>
      <c r="DE18" s="562"/>
      <c r="DF18" s="562"/>
      <c r="DG18" s="562"/>
      <c r="DH18" s="562"/>
      <c r="DI18" s="562"/>
      <c r="DJ18" s="562"/>
      <c r="DK18" s="562"/>
      <c r="DL18" s="562"/>
      <c r="DM18" s="562"/>
      <c r="DN18" s="562"/>
      <c r="DO18" s="562"/>
      <c r="DP18" s="562"/>
      <c r="DQ18" s="562"/>
      <c r="DR18" s="562"/>
      <c r="DS18" s="562"/>
      <c r="DT18" s="562"/>
      <c r="DU18" s="562"/>
      <c r="DV18" s="562"/>
      <c r="DW18" s="562"/>
      <c r="DX18" s="562"/>
      <c r="DY18" s="562"/>
      <c r="DZ18" s="562"/>
      <c r="EA18" s="562"/>
      <c r="EB18" s="562"/>
      <c r="EC18" s="562"/>
      <c r="ED18" s="562"/>
      <c r="EE18" s="562"/>
      <c r="EF18" s="562"/>
      <c r="EG18" s="562"/>
      <c r="EH18" s="562"/>
      <c r="EI18" s="562"/>
      <c r="EJ18" s="562"/>
      <c r="EK18" s="562"/>
      <c r="EL18" s="562"/>
      <c r="EM18" s="562"/>
      <c r="EN18" s="562"/>
      <c r="EO18" s="562"/>
      <c r="EP18" s="562"/>
      <c r="EQ18" s="562"/>
      <c r="ER18" s="562"/>
      <c r="ES18" s="562"/>
      <c r="ET18" s="562"/>
      <c r="EU18" s="562"/>
      <c r="EV18" s="562"/>
      <c r="EW18" s="562"/>
      <c r="EX18" s="562"/>
      <c r="EY18" s="562"/>
      <c r="EZ18" s="562"/>
      <c r="FA18" s="562"/>
      <c r="FB18" s="562"/>
      <c r="FC18" s="562"/>
      <c r="FD18" s="562"/>
      <c r="FE18" s="562"/>
      <c r="FF18" s="562"/>
      <c r="FG18" s="562"/>
      <c r="FH18" s="562"/>
      <c r="FI18" s="562"/>
      <c r="FJ18" s="562"/>
      <c r="FK18" s="562"/>
      <c r="FL18" s="562"/>
      <c r="FM18" s="562"/>
      <c r="FN18" s="562"/>
      <c r="FO18" s="562"/>
      <c r="FP18" s="562"/>
      <c r="FQ18" s="562"/>
      <c r="FR18" s="562"/>
      <c r="FS18" s="562"/>
      <c r="FT18" s="562"/>
      <c r="FU18" s="562"/>
      <c r="FV18" s="562"/>
      <c r="FW18" s="562"/>
      <c r="FX18" s="562"/>
      <c r="FY18" s="562"/>
      <c r="FZ18" s="562"/>
      <c r="GA18" s="562"/>
      <c r="GB18" s="562"/>
      <c r="GC18" s="562"/>
      <c r="GD18" s="562"/>
      <c r="GE18" s="562"/>
      <c r="GF18" s="562"/>
      <c r="GG18" s="562"/>
      <c r="GH18" s="562"/>
      <c r="GI18" s="562"/>
      <c r="GJ18" s="562"/>
      <c r="GK18" s="562"/>
      <c r="GL18" s="562"/>
      <c r="GM18" s="562"/>
      <c r="GN18" s="562"/>
      <c r="GO18" s="562"/>
      <c r="GP18" s="562"/>
      <c r="GQ18" s="562"/>
      <c r="GR18" s="562"/>
      <c r="GS18" s="562"/>
      <c r="GT18" s="562"/>
      <c r="GU18" s="562"/>
      <c r="GV18" s="562"/>
      <c r="GW18" s="562"/>
      <c r="GX18" s="562"/>
      <c r="GY18" s="562"/>
      <c r="GZ18" s="562"/>
      <c r="HA18" s="562"/>
      <c r="HB18" s="562"/>
      <c r="HC18" s="562"/>
      <c r="HD18" s="562"/>
      <c r="HE18" s="562"/>
      <c r="HF18" s="562"/>
      <c r="HG18" s="562"/>
      <c r="HH18" s="562"/>
      <c r="HI18" s="562"/>
      <c r="HJ18" s="562"/>
      <c r="HK18" s="562"/>
      <c r="HL18" s="562"/>
      <c r="HM18" s="562"/>
      <c r="HN18" s="562"/>
      <c r="HO18" s="562"/>
      <c r="HP18" s="562"/>
      <c r="HQ18" s="562"/>
      <c r="HR18" s="562"/>
      <c r="HS18" s="562"/>
      <c r="HT18" s="562"/>
      <c r="HU18" s="562"/>
      <c r="HV18" s="562"/>
      <c r="HW18" s="562"/>
      <c r="HX18" s="562"/>
      <c r="HY18" s="562"/>
      <c r="HZ18" s="562"/>
      <c r="IA18" s="562"/>
      <c r="IB18" s="562"/>
      <c r="IC18" s="562"/>
      <c r="ID18" s="562"/>
      <c r="IE18" s="562"/>
      <c r="IF18" s="562"/>
      <c r="IG18" s="562"/>
      <c r="IH18" s="562"/>
      <c r="II18" s="562"/>
      <c r="IJ18" s="562"/>
      <c r="IK18" s="562"/>
      <c r="IL18" s="562"/>
      <c r="IM18" s="562"/>
      <c r="IN18" s="562"/>
      <c r="IO18" s="562"/>
      <c r="IP18" s="562"/>
      <c r="IQ18" s="562"/>
      <c r="IR18" s="562"/>
      <c r="IS18" s="562"/>
      <c r="IT18" s="562"/>
      <c r="IU18" s="562"/>
      <c r="IV18" s="562"/>
      <c r="IW18" s="562"/>
      <c r="IX18" s="562"/>
      <c r="IY18" s="562"/>
      <c r="IZ18" s="562"/>
      <c r="JA18" s="562"/>
      <c r="JB18" s="562"/>
      <c r="JC18" s="562"/>
      <c r="JD18" s="562"/>
      <c r="JE18" s="562"/>
      <c r="JF18" s="562"/>
      <c r="JG18" s="562"/>
      <c r="JH18" s="562"/>
      <c r="JI18" s="562"/>
      <c r="JJ18" s="562"/>
      <c r="JK18" s="562"/>
      <c r="JL18" s="562"/>
      <c r="JM18" s="562"/>
      <c r="JN18" s="562"/>
      <c r="JO18" s="562"/>
      <c r="JP18" s="562"/>
      <c r="JQ18" s="562"/>
      <c r="JR18" s="562"/>
      <c r="JS18" s="562"/>
      <c r="JT18" s="562"/>
      <c r="JU18" s="562"/>
      <c r="JV18" s="562"/>
      <c r="JW18" s="562"/>
      <c r="JX18" s="562"/>
      <c r="JY18" s="562"/>
      <c r="JZ18" s="562"/>
      <c r="KA18" s="562"/>
      <c r="KB18" s="562"/>
      <c r="KC18" s="562"/>
      <c r="KD18" s="562"/>
      <c r="KE18" s="562"/>
      <c r="KF18" s="562"/>
      <c r="KG18" s="562"/>
      <c r="KH18" s="562"/>
      <c r="KI18" s="562"/>
      <c r="KJ18" s="562"/>
      <c r="KK18" s="562"/>
      <c r="KL18" s="562"/>
      <c r="KM18" s="562"/>
      <c r="KN18" s="562"/>
      <c r="KO18" s="562"/>
      <c r="KP18" s="562"/>
      <c r="KQ18" s="562"/>
      <c r="KR18" s="562"/>
      <c r="KS18" s="562"/>
      <c r="KT18" s="562"/>
      <c r="KU18" s="562"/>
      <c r="KV18" s="562"/>
      <c r="KW18" s="562"/>
      <c r="KX18" s="562"/>
      <c r="KY18" s="562"/>
      <c r="KZ18" s="562"/>
      <c r="LA18" s="562"/>
      <c r="LB18" s="562"/>
      <c r="LC18" s="562"/>
      <c r="LD18" s="562"/>
      <c r="LE18" s="562"/>
      <c r="LF18" s="562"/>
      <c r="LG18" s="562"/>
      <c r="LH18" s="562"/>
      <c r="LI18" s="562"/>
      <c r="LJ18" s="562"/>
      <c r="LK18" s="562"/>
      <c r="LL18" s="562"/>
      <c r="LM18" s="562"/>
      <c r="LN18" s="562"/>
      <c r="LO18" s="562"/>
      <c r="LP18" s="562"/>
      <c r="LQ18" s="562"/>
      <c r="LR18" s="562"/>
      <c r="LS18" s="562"/>
      <c r="LT18" s="562"/>
      <c r="LU18" s="562"/>
      <c r="LV18" s="562"/>
      <c r="LW18" s="562"/>
      <c r="LX18" s="562"/>
      <c r="LY18" s="562"/>
      <c r="LZ18" s="562"/>
      <c r="MA18" s="562"/>
      <c r="MB18" s="562"/>
      <c r="MC18" s="562"/>
      <c r="MD18" s="562"/>
      <c r="ME18" s="562"/>
      <c r="MF18" s="562"/>
      <c r="MG18" s="562"/>
      <c r="MH18" s="562"/>
      <c r="MI18" s="562"/>
      <c r="MJ18" s="562"/>
      <c r="MK18" s="562"/>
      <c r="ML18" s="562"/>
      <c r="MM18" s="562"/>
      <c r="MN18" s="562"/>
      <c r="MO18" s="562"/>
      <c r="MP18" s="562"/>
      <c r="MQ18" s="562"/>
      <c r="MR18" s="562"/>
      <c r="MS18" s="562"/>
      <c r="MT18" s="562"/>
      <c r="MU18" s="562"/>
      <c r="MV18" s="562"/>
      <c r="MW18" s="562"/>
      <c r="MX18" s="562"/>
      <c r="MY18" s="562"/>
      <c r="MZ18" s="562"/>
      <c r="NA18" s="562"/>
      <c r="NB18" s="562"/>
      <c r="NC18" s="562"/>
      <c r="ND18" s="562"/>
      <c r="NE18" s="562"/>
      <c r="NF18" s="562"/>
      <c r="NG18" s="562"/>
      <c r="NH18" s="562"/>
      <c r="NI18" s="562"/>
      <c r="NJ18" s="562"/>
      <c r="NK18" s="562"/>
      <c r="NL18" s="562"/>
      <c r="NM18" s="562"/>
      <c r="NN18" s="562"/>
      <c r="NO18" s="562"/>
      <c r="NP18" s="562"/>
      <c r="NQ18" s="562"/>
      <c r="NR18" s="562"/>
      <c r="NS18" s="562"/>
      <c r="NT18" s="562"/>
      <c r="NU18" s="562"/>
      <c r="NV18" s="562"/>
      <c r="NW18" s="562"/>
      <c r="NX18" s="562"/>
      <c r="NY18" s="562"/>
      <c r="NZ18" s="562"/>
      <c r="OA18" s="562"/>
      <c r="OB18" s="562"/>
      <c r="OC18" s="562"/>
      <c r="OD18" s="562"/>
      <c r="OE18" s="562"/>
      <c r="OF18" s="562"/>
      <c r="OG18" s="562"/>
      <c r="OH18" s="562"/>
      <c r="OI18" s="562"/>
      <c r="OJ18" s="562"/>
      <c r="OK18" s="562"/>
      <c r="OL18" s="562"/>
      <c r="OM18" s="562"/>
      <c r="ON18" s="562"/>
      <c r="OO18" s="562"/>
      <c r="OP18" s="562"/>
      <c r="OQ18" s="562"/>
      <c r="OR18" s="562"/>
      <c r="OS18" s="562"/>
      <c r="OT18" s="562"/>
      <c r="OU18" s="562"/>
      <c r="OV18" s="562"/>
      <c r="OW18" s="562"/>
      <c r="OX18" s="562"/>
      <c r="OY18" s="562"/>
      <c r="OZ18" s="562"/>
      <c r="PA18" s="562"/>
      <c r="PB18" s="562"/>
      <c r="PC18" s="562"/>
      <c r="PD18" s="562"/>
      <c r="PE18" s="562"/>
      <c r="PF18" s="562"/>
      <c r="PG18" s="562"/>
      <c r="PH18" s="562"/>
      <c r="PI18" s="562"/>
      <c r="PJ18" s="562"/>
      <c r="PK18" s="562"/>
      <c r="PL18" s="562"/>
      <c r="PM18" s="562"/>
      <c r="PN18" s="562"/>
      <c r="PO18" s="562"/>
      <c r="PP18" s="562"/>
      <c r="PQ18" s="562"/>
      <c r="PR18" s="562"/>
      <c r="PS18" s="562"/>
      <c r="PT18" s="562"/>
      <c r="PU18" s="562"/>
      <c r="PV18" s="562"/>
      <c r="PW18" s="562"/>
      <c r="PX18" s="562"/>
      <c r="PY18" s="562"/>
      <c r="PZ18" s="562"/>
      <c r="QA18" s="562"/>
      <c r="QB18" s="562"/>
      <c r="QC18" s="562"/>
      <c r="QD18" s="562"/>
      <c r="QE18" s="562"/>
      <c r="QF18" s="562"/>
      <c r="QG18" s="562"/>
      <c r="QH18" s="562"/>
      <c r="QI18" s="562"/>
      <c r="QJ18" s="562"/>
      <c r="QK18" s="562"/>
      <c r="QL18" s="562"/>
      <c r="QM18" s="562"/>
      <c r="QN18" s="562"/>
      <c r="QO18" s="562"/>
      <c r="QP18" s="562"/>
      <c r="QQ18" s="562"/>
      <c r="QR18" s="562"/>
      <c r="QS18" s="562"/>
      <c r="QT18" s="562"/>
      <c r="QU18" s="562"/>
      <c r="QV18" s="562"/>
      <c r="QW18" s="562"/>
      <c r="QX18" s="562"/>
      <c r="QY18" s="562"/>
      <c r="QZ18" s="562"/>
      <c r="RA18" s="562"/>
      <c r="RB18" s="562"/>
      <c r="RC18" s="562"/>
      <c r="RD18" s="562"/>
      <c r="RE18" s="562"/>
      <c r="RF18" s="562"/>
      <c r="RG18" s="562"/>
      <c r="RH18" s="562"/>
      <c r="RI18" s="562"/>
      <c r="RJ18" s="562"/>
      <c r="RK18" s="562"/>
      <c r="RL18" s="562"/>
      <c r="RM18" s="562"/>
      <c r="RN18" s="562"/>
      <c r="RO18" s="562"/>
      <c r="RP18" s="562"/>
      <c r="RQ18" s="562"/>
      <c r="RR18" s="562"/>
      <c r="RS18" s="562"/>
      <c r="RT18" s="562"/>
      <c r="RU18" s="562"/>
      <c r="RV18" s="562"/>
      <c r="RW18" s="562"/>
      <c r="RX18" s="562"/>
      <c r="RY18" s="562"/>
      <c r="RZ18" s="562"/>
      <c r="SA18" s="562"/>
      <c r="SB18" s="562"/>
      <c r="SC18" s="562"/>
      <c r="SD18" s="562"/>
      <c r="SE18" s="562"/>
      <c r="SF18" s="562"/>
      <c r="SG18" s="562"/>
      <c r="SH18" s="562"/>
      <c r="SI18" s="562"/>
      <c r="SJ18" s="562"/>
      <c r="SK18" s="562"/>
      <c r="SL18" s="562"/>
      <c r="SM18" s="562"/>
      <c r="SN18" s="562"/>
      <c r="SO18" s="562"/>
      <c r="SP18" s="562"/>
      <c r="SQ18" s="562"/>
      <c r="SR18" s="562"/>
      <c r="SS18" s="562"/>
      <c r="ST18" s="562"/>
      <c r="SU18" s="562"/>
      <c r="SV18" s="562"/>
      <c r="SW18" s="562"/>
      <c r="SX18" s="562"/>
      <c r="SY18" s="562"/>
      <c r="SZ18" s="562"/>
      <c r="TA18" s="562"/>
      <c r="TB18" s="562"/>
      <c r="TC18" s="562"/>
      <c r="TD18" s="562"/>
      <c r="TE18" s="562"/>
      <c r="TF18" s="562"/>
      <c r="TG18" s="562"/>
      <c r="TH18" s="562"/>
      <c r="TI18" s="562"/>
      <c r="TJ18" s="562"/>
      <c r="TK18" s="562"/>
      <c r="TL18" s="562"/>
      <c r="TM18" s="562"/>
      <c r="TN18" s="562"/>
      <c r="TO18" s="562"/>
      <c r="TP18" s="562"/>
      <c r="TQ18" s="562"/>
      <c r="TR18" s="562"/>
      <c r="TS18" s="562"/>
      <c r="TT18" s="562"/>
      <c r="TU18" s="562"/>
      <c r="TV18" s="562"/>
      <c r="TW18" s="562"/>
      <c r="TX18" s="562"/>
      <c r="TY18" s="562"/>
      <c r="TZ18" s="562"/>
      <c r="UA18" s="562"/>
      <c r="UB18" s="562"/>
      <c r="UC18" s="562"/>
      <c r="UD18" s="562"/>
      <c r="UE18" s="562"/>
      <c r="UF18" s="562"/>
      <c r="UG18" s="562"/>
      <c r="UH18" s="562"/>
      <c r="UI18" s="562"/>
      <c r="UJ18" s="562"/>
      <c r="UK18" s="562"/>
      <c r="UL18" s="562"/>
      <c r="UM18" s="562"/>
      <c r="UN18" s="562"/>
      <c r="UO18" s="562"/>
      <c r="UP18" s="562"/>
      <c r="UQ18" s="562"/>
      <c r="UR18" s="562"/>
      <c r="US18" s="562"/>
      <c r="UT18" s="562"/>
      <c r="UU18" s="562"/>
      <c r="UV18" s="562"/>
      <c r="UW18" s="562"/>
      <c r="UX18" s="562"/>
      <c r="UY18" s="562"/>
      <c r="UZ18" s="562"/>
      <c r="VA18" s="562"/>
      <c r="VB18" s="562"/>
      <c r="VC18" s="562"/>
      <c r="VD18" s="562"/>
      <c r="VE18" s="562"/>
      <c r="VF18" s="562"/>
      <c r="VG18" s="562"/>
      <c r="VH18" s="562"/>
      <c r="VI18" s="562"/>
      <c r="VJ18" s="562"/>
      <c r="VK18" s="562"/>
      <c r="VL18" s="562"/>
      <c r="VM18" s="562"/>
      <c r="VN18" s="562"/>
      <c r="VO18" s="562"/>
      <c r="VP18" s="562"/>
      <c r="VQ18" s="562"/>
      <c r="VR18" s="562"/>
      <c r="VS18" s="562"/>
      <c r="VT18" s="562"/>
      <c r="VU18" s="562"/>
      <c r="VV18" s="562"/>
      <c r="VW18" s="562"/>
      <c r="VX18" s="562"/>
      <c r="VY18" s="562"/>
      <c r="VZ18" s="562"/>
      <c r="WA18" s="562"/>
      <c r="WB18" s="562"/>
      <c r="WC18" s="562"/>
      <c r="WD18" s="562"/>
      <c r="WE18" s="562"/>
      <c r="WF18" s="562"/>
      <c r="WG18" s="562"/>
      <c r="WH18" s="562"/>
      <c r="WI18" s="562"/>
      <c r="WJ18" s="562"/>
      <c r="WK18" s="562"/>
      <c r="WL18" s="562"/>
      <c r="WM18" s="562"/>
      <c r="WN18" s="562"/>
      <c r="WO18" s="562"/>
      <c r="WP18" s="562"/>
      <c r="WQ18" s="562"/>
      <c r="WR18" s="562"/>
      <c r="WS18" s="562"/>
      <c r="WT18" s="562"/>
      <c r="WU18" s="562"/>
      <c r="WV18" s="562"/>
      <c r="WW18" s="562"/>
      <c r="WX18" s="562"/>
      <c r="WY18" s="562"/>
      <c r="WZ18" s="562"/>
      <c r="XA18" s="562"/>
      <c r="XB18" s="562"/>
      <c r="XC18" s="562"/>
      <c r="XD18" s="562"/>
      <c r="XE18" s="562"/>
      <c r="XF18" s="562"/>
      <c r="XG18" s="562"/>
      <c r="XH18" s="562"/>
      <c r="XI18" s="562"/>
      <c r="XJ18" s="562"/>
      <c r="XK18" s="562"/>
      <c r="XL18" s="562"/>
      <c r="XM18" s="562"/>
      <c r="XN18" s="562"/>
      <c r="XO18" s="562"/>
      <c r="XP18" s="562"/>
      <c r="XQ18" s="562"/>
      <c r="XR18" s="562"/>
      <c r="XS18" s="562"/>
      <c r="XT18" s="562"/>
      <c r="XU18" s="562"/>
      <c r="XV18" s="562"/>
      <c r="XW18" s="562"/>
      <c r="XX18" s="562"/>
      <c r="XY18" s="562"/>
      <c r="XZ18" s="562"/>
      <c r="YA18" s="562"/>
      <c r="YB18" s="562"/>
      <c r="YC18" s="562"/>
      <c r="YD18" s="562"/>
      <c r="YE18" s="562"/>
      <c r="YF18" s="562"/>
      <c r="YG18" s="562"/>
      <c r="YH18" s="562"/>
      <c r="YI18" s="562"/>
      <c r="YJ18" s="562"/>
      <c r="YK18" s="562"/>
      <c r="YL18" s="562"/>
      <c r="YM18" s="562"/>
      <c r="YN18" s="562"/>
      <c r="YO18" s="562"/>
      <c r="YP18" s="562"/>
      <c r="YQ18" s="562"/>
      <c r="YR18" s="562"/>
      <c r="YS18" s="562"/>
      <c r="YT18" s="562"/>
      <c r="YU18" s="562"/>
      <c r="YV18" s="562"/>
      <c r="YW18" s="562"/>
      <c r="YX18" s="562"/>
      <c r="YY18" s="562"/>
      <c r="YZ18" s="562"/>
      <c r="ZA18" s="562"/>
      <c r="ZB18" s="562"/>
      <c r="ZC18" s="562"/>
      <c r="ZD18" s="562"/>
      <c r="ZE18" s="562"/>
      <c r="ZF18" s="562"/>
      <c r="ZG18" s="562"/>
      <c r="ZH18" s="562"/>
      <c r="ZI18" s="562"/>
      <c r="ZJ18" s="562"/>
      <c r="ZK18" s="562"/>
      <c r="ZL18" s="562"/>
      <c r="ZM18" s="562"/>
      <c r="ZN18" s="562"/>
      <c r="ZO18" s="562"/>
      <c r="ZP18" s="562"/>
      <c r="ZQ18" s="562"/>
      <c r="ZR18" s="562"/>
      <c r="ZS18" s="562"/>
      <c r="ZT18" s="562"/>
      <c r="ZU18" s="562"/>
      <c r="ZV18" s="562"/>
      <c r="ZW18" s="562"/>
      <c r="ZX18" s="562"/>
      <c r="ZY18" s="562"/>
      <c r="ZZ18" s="562"/>
      <c r="AAA18" s="562"/>
      <c r="AAB18" s="562"/>
      <c r="AAC18" s="562"/>
      <c r="AAD18" s="562"/>
      <c r="AAE18" s="562"/>
      <c r="AAF18" s="562"/>
      <c r="AAG18" s="562"/>
      <c r="AAH18" s="562"/>
      <c r="AAI18" s="562"/>
      <c r="AAJ18" s="562"/>
      <c r="AAK18" s="562"/>
      <c r="AAL18" s="562"/>
      <c r="AAM18" s="562"/>
      <c r="AAN18" s="562"/>
      <c r="AAO18" s="562"/>
      <c r="AAP18" s="562"/>
      <c r="AAQ18" s="562"/>
      <c r="AAR18" s="562"/>
      <c r="AAS18" s="562"/>
      <c r="AAT18" s="562"/>
      <c r="AAU18" s="562"/>
      <c r="AAV18" s="562"/>
      <c r="AAW18" s="562"/>
      <c r="AAX18" s="562"/>
      <c r="AAY18" s="562"/>
      <c r="AAZ18" s="562"/>
      <c r="ABA18" s="562"/>
      <c r="ABB18" s="562"/>
      <c r="ABC18" s="562"/>
      <c r="ABD18" s="562"/>
      <c r="ABE18" s="562"/>
      <c r="ABF18" s="562"/>
      <c r="ABG18" s="562"/>
      <c r="ABH18" s="562"/>
      <c r="ABI18" s="562"/>
      <c r="ABJ18" s="562"/>
      <c r="ABK18" s="562"/>
      <c r="ABL18" s="562"/>
      <c r="ABM18" s="562"/>
      <c r="ABN18" s="562"/>
      <c r="ABO18" s="562"/>
      <c r="ABP18" s="562"/>
      <c r="ABQ18" s="562"/>
      <c r="ABR18" s="562"/>
      <c r="ABS18" s="562"/>
      <c r="ABT18" s="562"/>
      <c r="ABU18" s="562"/>
      <c r="ABV18" s="562"/>
      <c r="ABW18" s="562"/>
      <c r="ABX18" s="562"/>
      <c r="ABY18" s="562"/>
      <c r="ABZ18" s="562"/>
      <c r="ACA18" s="562"/>
      <c r="ACB18" s="562"/>
      <c r="ACC18" s="562"/>
      <c r="ACD18" s="562"/>
      <c r="ACE18" s="562"/>
      <c r="ACF18" s="562"/>
      <c r="ACG18" s="562"/>
      <c r="ACH18" s="562"/>
      <c r="ACI18" s="562"/>
      <c r="ACJ18" s="562"/>
      <c r="ACK18" s="562"/>
      <c r="ACL18" s="562"/>
      <c r="ACM18" s="562"/>
      <c r="ACN18" s="562"/>
      <c r="ACO18" s="562"/>
      <c r="ACP18" s="562"/>
      <c r="ACQ18" s="562"/>
      <c r="ACR18" s="562"/>
      <c r="ACS18" s="562"/>
      <c r="ACT18" s="562"/>
      <c r="ACU18" s="562"/>
      <c r="ACV18" s="562"/>
      <c r="ACW18" s="562"/>
      <c r="ACX18" s="562"/>
      <c r="ACY18" s="562"/>
      <c r="ACZ18" s="562"/>
      <c r="ADA18" s="562"/>
      <c r="ADB18" s="562"/>
      <c r="ADC18" s="562"/>
      <c r="ADD18" s="562"/>
      <c r="ADE18" s="562"/>
      <c r="ADF18" s="562"/>
      <c r="ADG18" s="562"/>
      <c r="ADH18" s="562"/>
      <c r="ADI18" s="562"/>
      <c r="ADJ18" s="562"/>
      <c r="ADK18" s="562"/>
      <c r="ADL18" s="562"/>
      <c r="ADM18" s="562"/>
      <c r="ADN18" s="562"/>
      <c r="ADO18" s="562"/>
      <c r="ADP18" s="562"/>
      <c r="ADQ18" s="562"/>
      <c r="ADR18" s="562"/>
      <c r="ADS18" s="562"/>
      <c r="ADT18" s="562"/>
      <c r="ADU18" s="562"/>
      <c r="ADV18" s="562"/>
      <c r="ADW18" s="562"/>
      <c r="ADX18" s="562"/>
      <c r="ADY18" s="562"/>
      <c r="ADZ18" s="562"/>
      <c r="AEA18" s="562"/>
      <c r="AEB18" s="562"/>
      <c r="AEC18" s="562"/>
      <c r="AED18" s="562"/>
      <c r="AEE18" s="562"/>
      <c r="AEF18" s="562"/>
      <c r="AEG18" s="562"/>
      <c r="AEH18" s="562"/>
      <c r="AEI18" s="562"/>
      <c r="AEJ18" s="562"/>
      <c r="AEK18" s="562"/>
      <c r="AEL18" s="562"/>
      <c r="AEM18" s="562"/>
      <c r="AEN18" s="562"/>
      <c r="AEO18" s="562"/>
    </row>
    <row r="19" spans="1:821" s="562" customFormat="1" ht="44.25" customHeight="1" thickBot="1">
      <c r="A19" s="592" t="s">
        <v>3134</v>
      </c>
      <c r="B19" s="550" t="s">
        <v>1978</v>
      </c>
      <c r="C19" s="551" t="s">
        <v>1979</v>
      </c>
      <c r="D19" s="684"/>
      <c r="E19" s="551"/>
      <c r="F19" s="551"/>
      <c r="G19" s="551"/>
      <c r="H19" s="551" t="s">
        <v>1638</v>
      </c>
      <c r="I19" s="552" t="s">
        <v>1575</v>
      </c>
      <c r="J19" s="551" t="s">
        <v>1980</v>
      </c>
      <c r="K19" s="551" t="s">
        <v>1743</v>
      </c>
      <c r="L19" s="684"/>
      <c r="M19" s="684"/>
      <c r="N19" s="685" t="s">
        <v>1607</v>
      </c>
      <c r="O19" s="685" t="s">
        <v>1608</v>
      </c>
      <c r="P19" s="551"/>
      <c r="Q19" s="551"/>
      <c r="R19" s="551"/>
      <c r="S19" s="551"/>
      <c r="T19" s="551"/>
      <c r="U19" s="551"/>
      <c r="V19" s="551"/>
      <c r="W19" s="551"/>
      <c r="X19" s="551"/>
      <c r="Y19" s="551"/>
      <c r="Z19" s="551"/>
      <c r="AA19" s="551"/>
      <c r="AB19" s="551"/>
      <c r="AC19" s="684"/>
      <c r="AD19" s="551"/>
      <c r="AE19" s="551"/>
      <c r="AF19" s="551"/>
      <c r="AG19" s="551"/>
      <c r="AH19" s="551"/>
      <c r="AI19" s="551"/>
      <c r="AJ19" s="551"/>
      <c r="AK19" s="551"/>
      <c r="AL19" s="551"/>
      <c r="AM19" s="551"/>
      <c r="AN19" s="551"/>
      <c r="AO19" s="684"/>
      <c r="AP19" s="684"/>
      <c r="AQ19" s="684"/>
      <c r="AR19" s="551"/>
      <c r="AS19" s="551"/>
      <c r="AT19" s="684"/>
      <c r="AU19" s="551"/>
      <c r="AV19" s="686"/>
      <c r="AW19" s="662"/>
      <c r="AX19" s="662"/>
      <c r="AY19" s="662"/>
      <c r="AZ19" s="662"/>
      <c r="BA19" s="662"/>
      <c r="BB19" s="662"/>
      <c r="BC19" s="662"/>
      <c r="BD19" s="662"/>
      <c r="BE19" s="662"/>
      <c r="BF19" s="662"/>
    </row>
    <row r="20" spans="1:821" s="562" customFormat="1" ht="44.25" customHeight="1" thickBot="1">
      <c r="A20" s="592" t="s">
        <v>3134</v>
      </c>
      <c r="B20" s="555" t="s">
        <v>1981</v>
      </c>
      <c r="C20" s="556" t="s">
        <v>1979</v>
      </c>
      <c r="D20" s="687">
        <v>48</v>
      </c>
      <c r="E20" s="535" t="s">
        <v>726</v>
      </c>
      <c r="F20" s="556"/>
      <c r="G20" s="556" t="s">
        <v>1989</v>
      </c>
      <c r="H20" s="556" t="s">
        <v>1638</v>
      </c>
      <c r="I20" s="557" t="s">
        <v>1575</v>
      </c>
      <c r="J20" s="556" t="s">
        <v>1995</v>
      </c>
      <c r="K20" s="556" t="s">
        <v>1996</v>
      </c>
      <c r="L20" s="687"/>
      <c r="M20" s="687" t="s">
        <v>1604</v>
      </c>
      <c r="N20" s="687" t="s">
        <v>1607</v>
      </c>
      <c r="O20" s="687" t="s">
        <v>1608</v>
      </c>
      <c r="P20" s="556" t="s">
        <v>1707</v>
      </c>
      <c r="Q20" s="556"/>
      <c r="R20" s="556" t="s">
        <v>1982</v>
      </c>
      <c r="S20" s="556" t="s">
        <v>1983</v>
      </c>
      <c r="T20" s="556" t="s">
        <v>1984</v>
      </c>
      <c r="U20" s="556" t="s">
        <v>1985</v>
      </c>
      <c r="V20" s="556" t="s">
        <v>1825</v>
      </c>
      <c r="W20" s="556" t="s">
        <v>1986</v>
      </c>
      <c r="X20" s="556" t="s">
        <v>1987</v>
      </c>
      <c r="Y20" s="556">
        <v>3</v>
      </c>
      <c r="Z20" s="556" t="s">
        <v>1988</v>
      </c>
      <c r="AA20" s="556" t="s">
        <v>1989</v>
      </c>
      <c r="AB20" s="556" t="s">
        <v>1990</v>
      </c>
      <c r="AC20" s="687"/>
      <c r="AD20" s="556" t="s">
        <v>1991</v>
      </c>
      <c r="AE20" s="556"/>
      <c r="AF20" s="556"/>
      <c r="AG20" s="556" t="s">
        <v>1992</v>
      </c>
      <c r="AH20" s="556" t="s">
        <v>1603</v>
      </c>
      <c r="AI20" s="556" t="s">
        <v>1993</v>
      </c>
      <c r="AJ20" s="556" t="s">
        <v>1994</v>
      </c>
      <c r="AK20" s="556"/>
      <c r="AL20" s="556"/>
      <c r="AM20" s="556"/>
      <c r="AN20" s="556"/>
      <c r="AO20" s="687"/>
      <c r="AP20" s="687"/>
      <c r="AQ20" s="687"/>
      <c r="AR20" s="556"/>
      <c r="AS20" s="556"/>
      <c r="AT20" s="687"/>
      <c r="AU20" s="556"/>
      <c r="AV20" s="688"/>
      <c r="AW20" s="662"/>
      <c r="AX20" s="662"/>
      <c r="AY20" s="662"/>
      <c r="AZ20" s="662"/>
      <c r="BA20" s="662"/>
      <c r="BB20" s="662"/>
      <c r="BC20" s="662"/>
      <c r="BD20" s="662"/>
      <c r="BE20" s="662"/>
      <c r="BF20" s="662"/>
    </row>
    <row r="21" spans="1:821" s="562" customFormat="1" ht="44.25" customHeight="1">
      <c r="A21" s="689" t="s">
        <v>3134</v>
      </c>
      <c r="B21" s="622" t="s">
        <v>2003</v>
      </c>
      <c r="C21" s="510" t="s">
        <v>2004</v>
      </c>
      <c r="D21" s="659">
        <v>67</v>
      </c>
      <c r="E21" s="510" t="s">
        <v>726</v>
      </c>
      <c r="F21" s="510"/>
      <c r="G21" s="510" t="s">
        <v>2001</v>
      </c>
      <c r="H21" s="510" t="s">
        <v>1592</v>
      </c>
      <c r="I21" s="512" t="s">
        <v>1575</v>
      </c>
      <c r="J21" s="510" t="s">
        <v>2013</v>
      </c>
      <c r="K21" s="510" t="s">
        <v>2014</v>
      </c>
      <c r="L21" s="659"/>
      <c r="M21" s="659" t="s">
        <v>1604</v>
      </c>
      <c r="N21" s="511" t="s">
        <v>1607</v>
      </c>
      <c r="O21" s="511" t="s">
        <v>1608</v>
      </c>
      <c r="P21" s="510" t="s">
        <v>1707</v>
      </c>
      <c r="Q21" s="510" t="s">
        <v>2005</v>
      </c>
      <c r="R21" s="510" t="s">
        <v>1983</v>
      </c>
      <c r="S21" s="510" t="s">
        <v>1983</v>
      </c>
      <c r="T21" s="659" t="s">
        <v>2006</v>
      </c>
      <c r="U21" s="659" t="s">
        <v>2007</v>
      </c>
      <c r="V21" s="510" t="s">
        <v>1825</v>
      </c>
      <c r="W21" s="510" t="s">
        <v>1986</v>
      </c>
      <c r="X21" s="510" t="s">
        <v>84</v>
      </c>
      <c r="Y21" s="510">
        <v>3</v>
      </c>
      <c r="Z21" s="510"/>
      <c r="AA21" s="510" t="s">
        <v>2001</v>
      </c>
      <c r="AB21" s="510" t="s">
        <v>2008</v>
      </c>
      <c r="AC21" s="659"/>
      <c r="AD21" s="510" t="s">
        <v>2009</v>
      </c>
      <c r="AE21" s="510" t="s">
        <v>2010</v>
      </c>
      <c r="AF21" s="510"/>
      <c r="AG21" s="510" t="s">
        <v>2011</v>
      </c>
      <c r="AH21" s="510" t="s">
        <v>1772</v>
      </c>
      <c r="AI21" s="510"/>
      <c r="AJ21" s="510" t="s">
        <v>2012</v>
      </c>
      <c r="AK21" s="510"/>
      <c r="AL21" s="510"/>
      <c r="AM21" s="510"/>
      <c r="AN21" s="510"/>
      <c r="AO21" s="659"/>
      <c r="AP21" s="659"/>
      <c r="AQ21" s="659"/>
      <c r="AR21" s="510"/>
      <c r="AS21" s="510"/>
      <c r="AT21" s="659"/>
      <c r="AU21" s="510"/>
      <c r="AV21" s="640"/>
      <c r="AW21" s="662"/>
      <c r="AX21" s="662"/>
      <c r="AY21" s="662"/>
      <c r="AZ21" s="662"/>
      <c r="BA21" s="662"/>
      <c r="BB21" s="662"/>
      <c r="BC21" s="662"/>
      <c r="BD21" s="662"/>
      <c r="BE21" s="662"/>
      <c r="BF21" s="662"/>
    </row>
    <row r="22" spans="1:821" s="562" customFormat="1" ht="44.25" customHeight="1" thickBot="1">
      <c r="A22" s="690" t="s">
        <v>3134</v>
      </c>
      <c r="B22" s="642" t="s">
        <v>2003</v>
      </c>
      <c r="C22" s="664" t="s">
        <v>1979</v>
      </c>
      <c r="D22" s="667">
        <v>67</v>
      </c>
      <c r="E22" s="664" t="s">
        <v>726</v>
      </c>
      <c r="F22" s="664"/>
      <c r="G22" s="664" t="s">
        <v>2001</v>
      </c>
      <c r="H22" s="664" t="s">
        <v>1638</v>
      </c>
      <c r="I22" s="643" t="s">
        <v>1575</v>
      </c>
      <c r="J22" s="664" t="s">
        <v>2015</v>
      </c>
      <c r="K22" s="664" t="s">
        <v>2016</v>
      </c>
      <c r="L22" s="667"/>
      <c r="M22" s="667" t="s">
        <v>1604</v>
      </c>
      <c r="N22" s="691" t="s">
        <v>1607</v>
      </c>
      <c r="O22" s="691" t="s">
        <v>1608</v>
      </c>
      <c r="P22" s="664" t="s">
        <v>1707</v>
      </c>
      <c r="Q22" s="664" t="s">
        <v>2005</v>
      </c>
      <c r="R22" s="664" t="s">
        <v>1983</v>
      </c>
      <c r="S22" s="664" t="s">
        <v>1983</v>
      </c>
      <c r="T22" s="667" t="s">
        <v>2006</v>
      </c>
      <c r="U22" s="667" t="s">
        <v>2007</v>
      </c>
      <c r="V22" s="664" t="s">
        <v>1825</v>
      </c>
      <c r="W22" s="664" t="s">
        <v>1986</v>
      </c>
      <c r="X22" s="664" t="s">
        <v>84</v>
      </c>
      <c r="Y22" s="664">
        <v>3</v>
      </c>
      <c r="Z22" s="664"/>
      <c r="AA22" s="664" t="s">
        <v>2001</v>
      </c>
      <c r="AB22" s="664" t="s">
        <v>2008</v>
      </c>
      <c r="AC22" s="667"/>
      <c r="AD22" s="664" t="s">
        <v>2009</v>
      </c>
      <c r="AE22" s="664" t="s">
        <v>2010</v>
      </c>
      <c r="AF22" s="664"/>
      <c r="AG22" s="664" t="s">
        <v>2011</v>
      </c>
      <c r="AH22" s="664" t="s">
        <v>1772</v>
      </c>
      <c r="AI22" s="664"/>
      <c r="AJ22" s="664" t="s">
        <v>2012</v>
      </c>
      <c r="AK22" s="664"/>
      <c r="AL22" s="664"/>
      <c r="AM22" s="664"/>
      <c r="AN22" s="664"/>
      <c r="AO22" s="667"/>
      <c r="AP22" s="667"/>
      <c r="AQ22" s="667"/>
      <c r="AR22" s="664"/>
      <c r="AS22" s="664"/>
      <c r="AT22" s="667"/>
      <c r="AU22" s="664"/>
      <c r="AV22" s="644"/>
      <c r="AW22" s="662"/>
      <c r="AX22" s="662"/>
      <c r="AY22" s="662"/>
      <c r="AZ22" s="662"/>
      <c r="BA22" s="662"/>
      <c r="BB22" s="662"/>
      <c r="BC22" s="662"/>
      <c r="BD22" s="662"/>
      <c r="BE22" s="662"/>
      <c r="BF22" s="662"/>
    </row>
    <row r="23" spans="1:821" s="562" customFormat="1" ht="44.25" customHeight="1" thickBot="1">
      <c r="A23" s="596" t="s">
        <v>3134</v>
      </c>
      <c r="B23" s="555" t="s">
        <v>2021</v>
      </c>
      <c r="C23" s="556" t="s">
        <v>1979</v>
      </c>
      <c r="D23" s="687">
        <v>39</v>
      </c>
      <c r="E23" s="556" t="s">
        <v>726</v>
      </c>
      <c r="F23" s="556"/>
      <c r="G23" s="556" t="s">
        <v>2025</v>
      </c>
      <c r="H23" s="556" t="s">
        <v>1638</v>
      </c>
      <c r="I23" s="557" t="s">
        <v>1575</v>
      </c>
      <c r="J23" s="556" t="s">
        <v>2030</v>
      </c>
      <c r="K23" s="556" t="s">
        <v>1767</v>
      </c>
      <c r="L23" s="687"/>
      <c r="M23" s="687" t="s">
        <v>1604</v>
      </c>
      <c r="N23" s="559" t="s">
        <v>1607</v>
      </c>
      <c r="O23" s="559" t="s">
        <v>1608</v>
      </c>
      <c r="P23" s="556" t="s">
        <v>1707</v>
      </c>
      <c r="Q23" s="556" t="s">
        <v>2005</v>
      </c>
      <c r="R23" s="556" t="s">
        <v>1983</v>
      </c>
      <c r="S23" s="556" t="s">
        <v>1983</v>
      </c>
      <c r="T23" s="556" t="s">
        <v>2022</v>
      </c>
      <c r="U23" s="556"/>
      <c r="V23" s="556"/>
      <c r="W23" s="556" t="s">
        <v>2023</v>
      </c>
      <c r="X23" s="556" t="s">
        <v>1987</v>
      </c>
      <c r="Y23" s="556">
        <v>3</v>
      </c>
      <c r="Z23" s="556" t="s">
        <v>2024</v>
      </c>
      <c r="AA23" s="556" t="s">
        <v>2025</v>
      </c>
      <c r="AB23" s="556" t="s">
        <v>2026</v>
      </c>
      <c r="AC23" s="687"/>
      <c r="AD23" s="556" t="s">
        <v>2027</v>
      </c>
      <c r="AE23" s="556" t="s">
        <v>2010</v>
      </c>
      <c r="AF23" s="556"/>
      <c r="AG23" s="556" t="s">
        <v>2028</v>
      </c>
      <c r="AH23" s="556" t="s">
        <v>1772</v>
      </c>
      <c r="AI23" s="556"/>
      <c r="AJ23" s="556" t="s">
        <v>2029</v>
      </c>
      <c r="AK23" s="556"/>
      <c r="AL23" s="556"/>
      <c r="AM23" s="556"/>
      <c r="AN23" s="556"/>
      <c r="AO23" s="687"/>
      <c r="AP23" s="687"/>
      <c r="AQ23" s="687"/>
      <c r="AR23" s="556"/>
      <c r="AS23" s="556"/>
      <c r="AT23" s="687"/>
      <c r="AU23" s="556"/>
      <c r="AV23" s="619"/>
      <c r="AW23" s="662"/>
      <c r="AX23" s="662"/>
      <c r="AY23" s="662"/>
      <c r="AZ23" s="662"/>
      <c r="BA23" s="662"/>
      <c r="BB23" s="662"/>
      <c r="BC23" s="662"/>
      <c r="BD23" s="662"/>
      <c r="BE23" s="662"/>
      <c r="BF23" s="662"/>
    </row>
    <row r="24" spans="1:821" s="562" customFormat="1" ht="44.25" customHeight="1" thickBot="1">
      <c r="A24" s="592" t="s">
        <v>3134</v>
      </c>
      <c r="B24" s="550" t="s">
        <v>2031</v>
      </c>
      <c r="C24" s="551" t="s">
        <v>2004</v>
      </c>
      <c r="D24" s="684">
        <v>49</v>
      </c>
      <c r="E24" s="551" t="s">
        <v>726</v>
      </c>
      <c r="F24" s="551"/>
      <c r="G24" s="551" t="s">
        <v>2001</v>
      </c>
      <c r="H24" s="551" t="s">
        <v>1592</v>
      </c>
      <c r="I24" s="552" t="s">
        <v>1575</v>
      </c>
      <c r="J24" s="551" t="s">
        <v>1662</v>
      </c>
      <c r="K24" s="551" t="s">
        <v>1618</v>
      </c>
      <c r="L24" s="684"/>
      <c r="M24" s="684" t="s">
        <v>1604</v>
      </c>
      <c r="N24" s="553" t="s">
        <v>1607</v>
      </c>
      <c r="O24" s="553" t="s">
        <v>1608</v>
      </c>
      <c r="P24" s="551" t="s">
        <v>1707</v>
      </c>
      <c r="Q24" s="551"/>
      <c r="R24" s="551" t="s">
        <v>1983</v>
      </c>
      <c r="S24" s="551" t="s">
        <v>1983</v>
      </c>
      <c r="T24" s="684" t="s">
        <v>2032</v>
      </c>
      <c r="U24" s="551" t="s">
        <v>1985</v>
      </c>
      <c r="V24" s="551" t="s">
        <v>1825</v>
      </c>
      <c r="W24" s="551" t="s">
        <v>1986</v>
      </c>
      <c r="X24" s="551" t="s">
        <v>1987</v>
      </c>
      <c r="Y24" s="551">
        <v>3</v>
      </c>
      <c r="Z24" s="551"/>
      <c r="AA24" s="551" t="s">
        <v>2001</v>
      </c>
      <c r="AB24" s="551" t="s">
        <v>2033</v>
      </c>
      <c r="AC24" s="684"/>
      <c r="AD24" s="551" t="s">
        <v>2034</v>
      </c>
      <c r="AE24" s="551" t="s">
        <v>2035</v>
      </c>
      <c r="AF24" s="551"/>
      <c r="AG24" s="551" t="s">
        <v>2036</v>
      </c>
      <c r="AH24" s="551"/>
      <c r="AI24" s="551" t="s">
        <v>2037</v>
      </c>
      <c r="AJ24" s="551"/>
      <c r="AK24" s="551"/>
      <c r="AL24" s="551"/>
      <c r="AM24" s="551"/>
      <c r="AN24" s="551"/>
      <c r="AO24" s="684"/>
      <c r="AP24" s="684"/>
      <c r="AQ24" s="684"/>
      <c r="AR24" s="551"/>
      <c r="AS24" s="551"/>
      <c r="AT24" s="684"/>
      <c r="AU24" s="551"/>
      <c r="AV24" s="646"/>
      <c r="AW24" s="662"/>
      <c r="AX24" s="662"/>
      <c r="AY24" s="662"/>
      <c r="AZ24" s="662"/>
      <c r="BA24" s="662"/>
      <c r="BB24" s="662"/>
      <c r="BC24" s="662"/>
      <c r="BD24" s="662"/>
      <c r="BE24" s="662"/>
      <c r="BF24" s="662"/>
    </row>
    <row r="25" spans="1:821" s="562" customFormat="1" ht="44.25" customHeight="1" thickBot="1">
      <c r="A25" s="592" t="s">
        <v>3134</v>
      </c>
      <c r="B25" s="555" t="s">
        <v>2040</v>
      </c>
      <c r="C25" s="556" t="s">
        <v>1979</v>
      </c>
      <c r="D25" s="687">
        <v>62</v>
      </c>
      <c r="E25" s="556" t="s">
        <v>726</v>
      </c>
      <c r="F25" s="556"/>
      <c r="G25" s="556" t="s">
        <v>2043</v>
      </c>
      <c r="H25" s="556" t="s">
        <v>1638</v>
      </c>
      <c r="I25" s="557" t="s">
        <v>1575</v>
      </c>
      <c r="J25" s="556" t="s">
        <v>1902</v>
      </c>
      <c r="K25" s="556" t="s">
        <v>1916</v>
      </c>
      <c r="L25" s="687"/>
      <c r="M25" s="687" t="s">
        <v>1604</v>
      </c>
      <c r="N25" s="559"/>
      <c r="O25" s="559"/>
      <c r="P25" s="556" t="s">
        <v>1707</v>
      </c>
      <c r="Q25" s="556"/>
      <c r="R25" s="556" t="s">
        <v>2041</v>
      </c>
      <c r="S25" s="556" t="s">
        <v>1983</v>
      </c>
      <c r="T25" s="556" t="s">
        <v>2042</v>
      </c>
      <c r="U25" s="556" t="s">
        <v>1985</v>
      </c>
      <c r="V25" s="556" t="s">
        <v>1825</v>
      </c>
      <c r="W25" s="556" t="s">
        <v>1986</v>
      </c>
      <c r="X25" s="556" t="s">
        <v>1987</v>
      </c>
      <c r="Y25" s="556">
        <v>2</v>
      </c>
      <c r="Z25" s="556"/>
      <c r="AA25" s="556" t="s">
        <v>2043</v>
      </c>
      <c r="AB25" s="556" t="s">
        <v>2044</v>
      </c>
      <c r="AC25" s="687"/>
      <c r="AD25" s="556" t="s">
        <v>2045</v>
      </c>
      <c r="AE25" s="556"/>
      <c r="AF25" s="556" t="s">
        <v>2046</v>
      </c>
      <c r="AG25" s="556" t="s">
        <v>2047</v>
      </c>
      <c r="AH25" s="556" t="s">
        <v>1772</v>
      </c>
      <c r="AI25" s="556" t="s">
        <v>2048</v>
      </c>
      <c r="AJ25" s="556" t="s">
        <v>2049</v>
      </c>
      <c r="AK25" s="556"/>
      <c r="AL25" s="556"/>
      <c r="AM25" s="556"/>
      <c r="AN25" s="556"/>
      <c r="AO25" s="687"/>
      <c r="AP25" s="687"/>
      <c r="AQ25" s="687"/>
      <c r="AR25" s="556"/>
      <c r="AS25" s="556"/>
      <c r="AT25" s="687"/>
      <c r="AU25" s="556"/>
      <c r="AV25" s="619"/>
      <c r="AW25" s="662"/>
      <c r="AX25" s="662"/>
      <c r="AY25" s="662"/>
      <c r="AZ25" s="662"/>
      <c r="BA25" s="662"/>
      <c r="BB25" s="662"/>
      <c r="BC25" s="662"/>
      <c r="BD25" s="662"/>
      <c r="BE25" s="662"/>
      <c r="BF25" s="662"/>
    </row>
    <row r="26" spans="1:821" s="562" customFormat="1" ht="44.25" customHeight="1" thickBot="1">
      <c r="A26" s="592" t="s">
        <v>3134</v>
      </c>
      <c r="B26" s="550" t="s">
        <v>2050</v>
      </c>
      <c r="C26" s="551" t="s">
        <v>2004</v>
      </c>
      <c r="D26" s="684">
        <v>52</v>
      </c>
      <c r="E26" s="551" t="s">
        <v>726</v>
      </c>
      <c r="F26" s="551"/>
      <c r="G26" s="551" t="s">
        <v>2053</v>
      </c>
      <c r="H26" s="551" t="s">
        <v>1592</v>
      </c>
      <c r="I26" s="552" t="s">
        <v>1575</v>
      </c>
      <c r="J26" s="551" t="s">
        <v>1685</v>
      </c>
      <c r="K26" s="551" t="s">
        <v>1618</v>
      </c>
      <c r="L26" s="684"/>
      <c r="M26" s="684" t="s">
        <v>1604</v>
      </c>
      <c r="N26" s="553"/>
      <c r="O26" s="553"/>
      <c r="P26" s="551" t="s">
        <v>1707</v>
      </c>
      <c r="Q26" s="551"/>
      <c r="R26" s="551" t="s">
        <v>1983</v>
      </c>
      <c r="S26" s="551" t="s">
        <v>1983</v>
      </c>
      <c r="T26" s="684" t="s">
        <v>2051</v>
      </c>
      <c r="U26" s="684" t="s">
        <v>2007</v>
      </c>
      <c r="V26" s="551" t="s">
        <v>1825</v>
      </c>
      <c r="W26" s="551" t="s">
        <v>2052</v>
      </c>
      <c r="X26" s="551" t="s">
        <v>1987</v>
      </c>
      <c r="Y26" s="551">
        <v>3</v>
      </c>
      <c r="Z26" s="551"/>
      <c r="AA26" s="551" t="s">
        <v>2053</v>
      </c>
      <c r="AB26" s="551" t="s">
        <v>2054</v>
      </c>
      <c r="AC26" s="684"/>
      <c r="AD26" s="551" t="s">
        <v>2055</v>
      </c>
      <c r="AE26" s="551" t="s">
        <v>2056</v>
      </c>
      <c r="AF26" s="551" t="s">
        <v>2057</v>
      </c>
      <c r="AG26" s="551"/>
      <c r="AH26" s="551" t="s">
        <v>1603</v>
      </c>
      <c r="AI26" s="551" t="s">
        <v>2058</v>
      </c>
      <c r="AJ26" s="551" t="s">
        <v>1994</v>
      </c>
      <c r="AK26" s="551"/>
      <c r="AL26" s="551"/>
      <c r="AM26" s="551"/>
      <c r="AN26" s="551"/>
      <c r="AO26" s="684"/>
      <c r="AP26" s="684"/>
      <c r="AQ26" s="684"/>
      <c r="AR26" s="551"/>
      <c r="AS26" s="551"/>
      <c r="AT26" s="684"/>
      <c r="AU26" s="551"/>
      <c r="AV26" s="646"/>
      <c r="AW26" s="662"/>
      <c r="AX26" s="662"/>
      <c r="AY26" s="662"/>
      <c r="AZ26" s="662"/>
      <c r="BA26" s="662"/>
      <c r="BB26" s="662"/>
      <c r="BC26" s="662"/>
      <c r="BD26" s="662"/>
      <c r="BE26" s="662"/>
      <c r="BF26" s="662"/>
    </row>
    <row r="27" spans="1:821" s="562" customFormat="1" ht="44.25" customHeight="1" thickBot="1">
      <c r="A27" s="592" t="s">
        <v>3134</v>
      </c>
      <c r="B27" s="555" t="s">
        <v>2061</v>
      </c>
      <c r="C27" s="556" t="s">
        <v>1979</v>
      </c>
      <c r="D27" s="687">
        <v>41</v>
      </c>
      <c r="E27" s="556" t="s">
        <v>726</v>
      </c>
      <c r="F27" s="556"/>
      <c r="G27" s="556" t="s">
        <v>2065</v>
      </c>
      <c r="H27" s="556" t="s">
        <v>1638</v>
      </c>
      <c r="I27" s="557" t="s">
        <v>1575</v>
      </c>
      <c r="J27" s="556" t="s">
        <v>2069</v>
      </c>
      <c r="K27" s="568" t="s">
        <v>1743</v>
      </c>
      <c r="L27" s="687"/>
      <c r="M27" s="687" t="s">
        <v>1604</v>
      </c>
      <c r="N27" s="559" t="s">
        <v>1607</v>
      </c>
      <c r="O27" s="559" t="s">
        <v>1608</v>
      </c>
      <c r="P27" s="556" t="s">
        <v>1707</v>
      </c>
      <c r="Q27" s="556"/>
      <c r="R27" s="556" t="s">
        <v>1983</v>
      </c>
      <c r="S27" s="556" t="s">
        <v>1983</v>
      </c>
      <c r="T27" s="687" t="s">
        <v>2062</v>
      </c>
      <c r="U27" s="556" t="s">
        <v>1985</v>
      </c>
      <c r="V27" s="556" t="s">
        <v>2063</v>
      </c>
      <c r="W27" s="556" t="s">
        <v>1986</v>
      </c>
      <c r="X27" s="556" t="s">
        <v>1987</v>
      </c>
      <c r="Y27" s="556">
        <v>3</v>
      </c>
      <c r="Z27" s="556" t="s">
        <v>2064</v>
      </c>
      <c r="AA27" s="556" t="s">
        <v>2065</v>
      </c>
      <c r="AB27" s="556" t="s">
        <v>2066</v>
      </c>
      <c r="AC27" s="687"/>
      <c r="AD27" s="556" t="s">
        <v>2009</v>
      </c>
      <c r="AE27" s="556" t="s">
        <v>2067</v>
      </c>
      <c r="AF27" s="556"/>
      <c r="AG27" s="556" t="s">
        <v>2068</v>
      </c>
      <c r="AH27" s="556"/>
      <c r="AI27" s="556"/>
      <c r="AJ27" s="556"/>
      <c r="AK27" s="556"/>
      <c r="AL27" s="556"/>
      <c r="AM27" s="556"/>
      <c r="AN27" s="556"/>
      <c r="AO27" s="687"/>
      <c r="AP27" s="687"/>
      <c r="AQ27" s="687"/>
      <c r="AR27" s="556"/>
      <c r="AS27" s="556"/>
      <c r="AT27" s="687"/>
      <c r="AU27" s="556"/>
      <c r="AV27" s="619"/>
      <c r="AW27" s="662"/>
      <c r="AX27" s="662"/>
      <c r="AY27" s="662"/>
      <c r="AZ27" s="662"/>
      <c r="BA27" s="662"/>
      <c r="BB27" s="662"/>
      <c r="BC27" s="662"/>
      <c r="BD27" s="662"/>
      <c r="BE27" s="662"/>
      <c r="BF27" s="662"/>
    </row>
    <row r="28" spans="1:821" s="562" customFormat="1" ht="44.25" customHeight="1">
      <c r="A28" s="689" t="s">
        <v>3134</v>
      </c>
      <c r="B28" s="622" t="s">
        <v>2070</v>
      </c>
      <c r="C28" s="510" t="s">
        <v>2004</v>
      </c>
      <c r="D28" s="659">
        <v>62</v>
      </c>
      <c r="E28" s="510" t="s">
        <v>726</v>
      </c>
      <c r="F28" s="510"/>
      <c r="G28" s="510" t="s">
        <v>2001</v>
      </c>
      <c r="H28" s="510" t="s">
        <v>1592</v>
      </c>
      <c r="I28" s="512" t="s">
        <v>1575</v>
      </c>
      <c r="J28" s="510" t="s">
        <v>2077</v>
      </c>
      <c r="K28" s="510" t="s">
        <v>1618</v>
      </c>
      <c r="L28" s="659"/>
      <c r="M28" s="659" t="s">
        <v>1604</v>
      </c>
      <c r="N28" s="511" t="s">
        <v>1607</v>
      </c>
      <c r="O28" s="511" t="s">
        <v>1608</v>
      </c>
      <c r="P28" s="510" t="s">
        <v>1707</v>
      </c>
      <c r="Q28" s="510"/>
      <c r="R28" s="510" t="s">
        <v>1983</v>
      </c>
      <c r="S28" s="510" t="s">
        <v>1983</v>
      </c>
      <c r="T28" s="659" t="s">
        <v>2071</v>
      </c>
      <c r="U28" s="510" t="s">
        <v>1985</v>
      </c>
      <c r="V28" s="510" t="s">
        <v>1825</v>
      </c>
      <c r="W28" s="510" t="s">
        <v>1986</v>
      </c>
      <c r="X28" s="510" t="s">
        <v>1987</v>
      </c>
      <c r="Y28" s="510">
        <v>3</v>
      </c>
      <c r="Z28" s="510" t="s">
        <v>2072</v>
      </c>
      <c r="AA28" s="510" t="s">
        <v>2001</v>
      </c>
      <c r="AB28" s="510" t="s">
        <v>2073</v>
      </c>
      <c r="AC28" s="659"/>
      <c r="AD28" s="510" t="s">
        <v>2074</v>
      </c>
      <c r="AE28" s="510" t="s">
        <v>2075</v>
      </c>
      <c r="AF28" s="510"/>
      <c r="AG28" s="510" t="s">
        <v>2076</v>
      </c>
      <c r="AH28" s="510"/>
      <c r="AI28" s="510"/>
      <c r="AJ28" s="510"/>
      <c r="AK28" s="510"/>
      <c r="AL28" s="510"/>
      <c r="AM28" s="510"/>
      <c r="AN28" s="510"/>
      <c r="AO28" s="659"/>
      <c r="AP28" s="659"/>
      <c r="AQ28" s="659"/>
      <c r="AR28" s="510"/>
      <c r="AS28" s="510"/>
      <c r="AT28" s="659"/>
      <c r="AU28" s="510"/>
      <c r="AV28" s="640"/>
      <c r="AW28" s="662"/>
      <c r="AX28" s="662"/>
      <c r="AY28" s="662"/>
      <c r="AZ28" s="662"/>
      <c r="BA28" s="662"/>
      <c r="BB28" s="662"/>
      <c r="BC28" s="662"/>
      <c r="BD28" s="662"/>
      <c r="BE28" s="662"/>
      <c r="BF28" s="662"/>
    </row>
    <row r="29" spans="1:821" s="562" customFormat="1" ht="44.25" customHeight="1" thickBot="1">
      <c r="A29" s="690" t="s">
        <v>3134</v>
      </c>
      <c r="B29" s="642" t="s">
        <v>2070</v>
      </c>
      <c r="C29" s="664" t="s">
        <v>1979</v>
      </c>
      <c r="D29" s="667">
        <v>62</v>
      </c>
      <c r="E29" s="664" t="s">
        <v>726</v>
      </c>
      <c r="F29" s="664"/>
      <c r="G29" s="664" t="s">
        <v>2001</v>
      </c>
      <c r="H29" s="664" t="s">
        <v>1638</v>
      </c>
      <c r="I29" s="643" t="s">
        <v>1575</v>
      </c>
      <c r="J29" s="664" t="s">
        <v>1902</v>
      </c>
      <c r="K29" s="664" t="s">
        <v>1916</v>
      </c>
      <c r="L29" s="667"/>
      <c r="M29" s="667" t="s">
        <v>1604</v>
      </c>
      <c r="N29" s="691" t="s">
        <v>1607</v>
      </c>
      <c r="O29" s="691" t="s">
        <v>1608</v>
      </c>
      <c r="P29" s="664" t="s">
        <v>1707</v>
      </c>
      <c r="Q29" s="664"/>
      <c r="R29" s="664" t="s">
        <v>1983</v>
      </c>
      <c r="S29" s="664" t="s">
        <v>1983</v>
      </c>
      <c r="T29" s="667" t="s">
        <v>2071</v>
      </c>
      <c r="U29" s="664" t="s">
        <v>1985</v>
      </c>
      <c r="V29" s="664" t="s">
        <v>1825</v>
      </c>
      <c r="W29" s="664" t="s">
        <v>1986</v>
      </c>
      <c r="X29" s="664" t="s">
        <v>1987</v>
      </c>
      <c r="Y29" s="664">
        <v>3</v>
      </c>
      <c r="Z29" s="664" t="s">
        <v>2072</v>
      </c>
      <c r="AA29" s="664" t="s">
        <v>2001</v>
      </c>
      <c r="AB29" s="664" t="s">
        <v>2073</v>
      </c>
      <c r="AC29" s="667"/>
      <c r="AD29" s="664" t="s">
        <v>2074</v>
      </c>
      <c r="AE29" s="664" t="s">
        <v>2075</v>
      </c>
      <c r="AF29" s="664"/>
      <c r="AG29" s="664" t="s">
        <v>2076</v>
      </c>
      <c r="AH29" s="664"/>
      <c r="AI29" s="664"/>
      <c r="AJ29" s="664"/>
      <c r="AK29" s="664"/>
      <c r="AL29" s="664"/>
      <c r="AM29" s="664"/>
      <c r="AN29" s="664"/>
      <c r="AO29" s="667"/>
      <c r="AP29" s="667"/>
      <c r="AQ29" s="667"/>
      <c r="AR29" s="664"/>
      <c r="AS29" s="664"/>
      <c r="AT29" s="667"/>
      <c r="AU29" s="664"/>
      <c r="AV29" s="644"/>
      <c r="AW29" s="662"/>
      <c r="AX29" s="662"/>
      <c r="AY29" s="662"/>
      <c r="AZ29" s="662"/>
      <c r="BA29" s="662"/>
      <c r="BB29" s="662"/>
      <c r="BC29" s="662"/>
      <c r="BD29" s="662"/>
      <c r="BE29" s="662"/>
      <c r="BF29" s="662"/>
    </row>
    <row r="30" spans="1:821" s="562" customFormat="1" ht="44.25" customHeight="1" thickBot="1">
      <c r="A30" s="592" t="s">
        <v>3134</v>
      </c>
      <c r="B30" s="618" t="s">
        <v>2078</v>
      </c>
      <c r="C30" s="556" t="s">
        <v>2004</v>
      </c>
      <c r="D30" s="687">
        <v>66</v>
      </c>
      <c r="E30" s="556" t="s">
        <v>726</v>
      </c>
      <c r="F30" s="556"/>
      <c r="G30" s="556" t="s">
        <v>2001</v>
      </c>
      <c r="H30" s="556" t="s">
        <v>1592</v>
      </c>
      <c r="I30" s="557" t="s">
        <v>1575</v>
      </c>
      <c r="J30" s="556" t="s">
        <v>2084</v>
      </c>
      <c r="K30" s="556" t="s">
        <v>1618</v>
      </c>
      <c r="L30" s="687"/>
      <c r="M30" s="687" t="s">
        <v>1604</v>
      </c>
      <c r="N30" s="559" t="s">
        <v>1607</v>
      </c>
      <c r="O30" s="559" t="s">
        <v>1608</v>
      </c>
      <c r="P30" s="556" t="s">
        <v>1707</v>
      </c>
      <c r="Q30" s="556"/>
      <c r="R30" s="556" t="s">
        <v>2079</v>
      </c>
      <c r="S30" s="556" t="s">
        <v>1983</v>
      </c>
      <c r="T30" s="687" t="s">
        <v>2080</v>
      </c>
      <c r="U30" s="556" t="s">
        <v>2007</v>
      </c>
      <c r="V30" s="556" t="s">
        <v>1825</v>
      </c>
      <c r="W30" s="556" t="s">
        <v>1986</v>
      </c>
      <c r="X30" s="556" t="s">
        <v>1987</v>
      </c>
      <c r="Y30" s="556">
        <v>3</v>
      </c>
      <c r="Z30" s="556"/>
      <c r="AA30" s="556" t="s">
        <v>2001</v>
      </c>
      <c r="AB30" s="556" t="s">
        <v>2081</v>
      </c>
      <c r="AC30" s="687"/>
      <c r="AD30" s="556" t="s">
        <v>2027</v>
      </c>
      <c r="AE30" s="556" t="s">
        <v>2082</v>
      </c>
      <c r="AF30" s="556" t="s">
        <v>2083</v>
      </c>
      <c r="AG30" s="556"/>
      <c r="AH30" s="556"/>
      <c r="AI30" s="556"/>
      <c r="AJ30" s="556"/>
      <c r="AK30" s="556"/>
      <c r="AL30" s="556"/>
      <c r="AM30" s="556"/>
      <c r="AN30" s="556"/>
      <c r="AO30" s="687"/>
      <c r="AP30" s="687"/>
      <c r="AQ30" s="687"/>
      <c r="AR30" s="556"/>
      <c r="AS30" s="556"/>
      <c r="AT30" s="687"/>
      <c r="AU30" s="556"/>
      <c r="AV30" s="619"/>
      <c r="AW30" s="662"/>
      <c r="AX30" s="662"/>
      <c r="AY30" s="662"/>
      <c r="AZ30" s="662"/>
      <c r="BA30" s="662"/>
      <c r="BB30" s="662"/>
      <c r="BC30" s="662"/>
      <c r="BD30" s="662"/>
      <c r="BE30" s="662"/>
      <c r="BF30" s="662"/>
    </row>
    <row r="31" spans="1:821" s="562" customFormat="1" ht="44.25" customHeight="1" thickBot="1">
      <c r="A31" s="592" t="s">
        <v>3134</v>
      </c>
      <c r="B31" s="550" t="s">
        <v>2087</v>
      </c>
      <c r="C31" s="551" t="s">
        <v>2004</v>
      </c>
      <c r="D31" s="684">
        <v>75</v>
      </c>
      <c r="E31" s="551" t="s">
        <v>726</v>
      </c>
      <c r="F31" s="551"/>
      <c r="G31" s="551" t="s">
        <v>2001</v>
      </c>
      <c r="H31" s="551" t="s">
        <v>1592</v>
      </c>
      <c r="I31" s="552" t="s">
        <v>1575</v>
      </c>
      <c r="J31" s="551" t="s">
        <v>1902</v>
      </c>
      <c r="K31" s="551" t="s">
        <v>1618</v>
      </c>
      <c r="L31" s="684"/>
      <c r="M31" s="684" t="s">
        <v>1604</v>
      </c>
      <c r="N31" s="553" t="s">
        <v>1607</v>
      </c>
      <c r="O31" s="553" t="s">
        <v>1608</v>
      </c>
      <c r="P31" s="551" t="s">
        <v>1707</v>
      </c>
      <c r="Q31" s="551"/>
      <c r="R31" s="551" t="s">
        <v>1983</v>
      </c>
      <c r="S31" s="551" t="s">
        <v>1983</v>
      </c>
      <c r="T31" s="551" t="s">
        <v>2088</v>
      </c>
      <c r="U31" s="551" t="s">
        <v>1985</v>
      </c>
      <c r="V31" s="551" t="s">
        <v>1825</v>
      </c>
      <c r="W31" s="551" t="s">
        <v>1986</v>
      </c>
      <c r="X31" s="551" t="s">
        <v>1987</v>
      </c>
      <c r="Y31" s="551">
        <v>3</v>
      </c>
      <c r="Z31" s="551" t="s">
        <v>2089</v>
      </c>
      <c r="AA31" s="551" t="s">
        <v>2001</v>
      </c>
      <c r="AB31" s="551" t="s">
        <v>2090</v>
      </c>
      <c r="AC31" s="684"/>
      <c r="AD31" s="551" t="s">
        <v>2074</v>
      </c>
      <c r="AE31" s="551" t="s">
        <v>2091</v>
      </c>
      <c r="AF31" s="551"/>
      <c r="AG31" s="551" t="s">
        <v>2092</v>
      </c>
      <c r="AH31" s="551"/>
      <c r="AI31" s="551"/>
      <c r="AJ31" s="551"/>
      <c r="AK31" s="551"/>
      <c r="AL31" s="551"/>
      <c r="AM31" s="551"/>
      <c r="AN31" s="551"/>
      <c r="AO31" s="684"/>
      <c r="AP31" s="684"/>
      <c r="AQ31" s="684"/>
      <c r="AR31" s="551"/>
      <c r="AS31" s="551"/>
      <c r="AT31" s="684"/>
      <c r="AU31" s="551"/>
      <c r="AV31" s="646"/>
      <c r="AW31" s="662"/>
      <c r="AX31" s="662"/>
      <c r="AY31" s="662"/>
      <c r="AZ31" s="662"/>
      <c r="BA31" s="662"/>
      <c r="BB31" s="662"/>
      <c r="BC31" s="662"/>
      <c r="BD31" s="662"/>
      <c r="BE31" s="662"/>
      <c r="BF31" s="662"/>
    </row>
    <row r="32" spans="1:821" s="562" customFormat="1" ht="44.25" customHeight="1" thickBot="1">
      <c r="A32" s="592" t="s">
        <v>3134</v>
      </c>
      <c r="B32" s="555" t="s">
        <v>2093</v>
      </c>
      <c r="C32" s="556" t="s">
        <v>1979</v>
      </c>
      <c r="D32" s="687">
        <v>51</v>
      </c>
      <c r="E32" s="556" t="s">
        <v>726</v>
      </c>
      <c r="F32" s="556"/>
      <c r="G32" s="556" t="s">
        <v>2096</v>
      </c>
      <c r="H32" s="556" t="s">
        <v>1638</v>
      </c>
      <c r="I32" s="557" t="s">
        <v>1575</v>
      </c>
      <c r="J32" s="556" t="s">
        <v>2102</v>
      </c>
      <c r="K32" s="556" t="s">
        <v>1957</v>
      </c>
      <c r="L32" s="687"/>
      <c r="M32" s="687" t="s">
        <v>1604</v>
      </c>
      <c r="N32" s="559" t="s">
        <v>1607</v>
      </c>
      <c r="O32" s="559" t="s">
        <v>1608</v>
      </c>
      <c r="P32" s="556" t="s">
        <v>1707</v>
      </c>
      <c r="Q32" s="556"/>
      <c r="R32" s="556" t="s">
        <v>1983</v>
      </c>
      <c r="S32" s="556" t="s">
        <v>1983</v>
      </c>
      <c r="T32" s="556"/>
      <c r="U32" s="556"/>
      <c r="V32" s="556" t="s">
        <v>2063</v>
      </c>
      <c r="W32" s="556" t="s">
        <v>2094</v>
      </c>
      <c r="X32" s="556" t="s">
        <v>2095</v>
      </c>
      <c r="Y32" s="556">
        <v>3</v>
      </c>
      <c r="Z32" s="556"/>
      <c r="AA32" s="556" t="s">
        <v>2096</v>
      </c>
      <c r="AB32" s="556" t="s">
        <v>2097</v>
      </c>
      <c r="AC32" s="687"/>
      <c r="AD32" s="556" t="s">
        <v>2098</v>
      </c>
      <c r="AE32" s="556" t="s">
        <v>2099</v>
      </c>
      <c r="AF32" s="556"/>
      <c r="AG32" s="556" t="s">
        <v>2100</v>
      </c>
      <c r="AH32" s="556"/>
      <c r="AI32" s="556" t="s">
        <v>2101</v>
      </c>
      <c r="AJ32" s="556"/>
      <c r="AK32" s="556"/>
      <c r="AL32" s="556"/>
      <c r="AM32" s="556"/>
      <c r="AN32" s="556"/>
      <c r="AO32" s="687"/>
      <c r="AP32" s="687"/>
      <c r="AQ32" s="687"/>
      <c r="AR32" s="556"/>
      <c r="AS32" s="556"/>
      <c r="AT32" s="687"/>
      <c r="AU32" s="556"/>
      <c r="AV32" s="619"/>
      <c r="AW32" s="662"/>
      <c r="AX32" s="662"/>
      <c r="AY32" s="662"/>
      <c r="AZ32" s="662"/>
      <c r="BA32" s="662"/>
      <c r="BB32" s="662"/>
      <c r="BC32" s="662"/>
      <c r="BD32" s="662"/>
      <c r="BE32" s="662"/>
      <c r="BF32" s="662"/>
    </row>
    <row r="33" spans="1:58" s="562" customFormat="1" ht="44.25" customHeight="1" thickBot="1">
      <c r="A33" s="592" t="s">
        <v>3134</v>
      </c>
      <c r="B33" s="550" t="s">
        <v>2103</v>
      </c>
      <c r="C33" s="551" t="s">
        <v>2004</v>
      </c>
      <c r="D33" s="684">
        <v>75</v>
      </c>
      <c r="E33" s="551" t="s">
        <v>726</v>
      </c>
      <c r="F33" s="551"/>
      <c r="G33" s="551" t="s">
        <v>2106</v>
      </c>
      <c r="H33" s="551" t="s">
        <v>1592</v>
      </c>
      <c r="I33" s="552" t="s">
        <v>1575</v>
      </c>
      <c r="J33" s="551" t="s">
        <v>1872</v>
      </c>
      <c r="K33" s="551" t="s">
        <v>1618</v>
      </c>
      <c r="L33" s="684"/>
      <c r="M33" s="684" t="s">
        <v>1604</v>
      </c>
      <c r="N33" s="553" t="s">
        <v>1607</v>
      </c>
      <c r="O33" s="553" t="s">
        <v>1608</v>
      </c>
      <c r="P33" s="551" t="s">
        <v>1707</v>
      </c>
      <c r="Q33" s="551"/>
      <c r="R33" s="551" t="s">
        <v>1983</v>
      </c>
      <c r="S33" s="551" t="s">
        <v>1983</v>
      </c>
      <c r="T33" s="551" t="s">
        <v>2104</v>
      </c>
      <c r="U33" s="551" t="s">
        <v>1985</v>
      </c>
      <c r="V33" s="551" t="s">
        <v>22</v>
      </c>
      <c r="W33" s="551" t="s">
        <v>1794</v>
      </c>
      <c r="X33" s="551" t="s">
        <v>1987</v>
      </c>
      <c r="Y33" s="551" t="s">
        <v>22</v>
      </c>
      <c r="Z33" s="551" t="s">
        <v>2105</v>
      </c>
      <c r="AA33" s="551" t="s">
        <v>2106</v>
      </c>
      <c r="AB33" s="551" t="s">
        <v>2107</v>
      </c>
      <c r="AC33" s="684"/>
      <c r="AD33" s="551"/>
      <c r="AE33" s="551" t="s">
        <v>2108</v>
      </c>
      <c r="AF33" s="551"/>
      <c r="AG33" s="551"/>
      <c r="AH33" s="551"/>
      <c r="AI33" s="551"/>
      <c r="AJ33" s="551"/>
      <c r="AK33" s="551"/>
      <c r="AL33" s="551"/>
      <c r="AM33" s="551"/>
      <c r="AN33" s="551"/>
      <c r="AO33" s="684"/>
      <c r="AP33" s="684"/>
      <c r="AQ33" s="684"/>
      <c r="AR33" s="551"/>
      <c r="AS33" s="551"/>
      <c r="AT33" s="684"/>
      <c r="AU33" s="551"/>
      <c r="AV33" s="646"/>
      <c r="AW33" s="662"/>
      <c r="AX33" s="662"/>
      <c r="AY33" s="662"/>
      <c r="AZ33" s="662"/>
      <c r="BA33" s="662"/>
      <c r="BB33" s="662"/>
      <c r="BC33" s="662"/>
      <c r="BD33" s="662"/>
      <c r="BE33" s="662"/>
      <c r="BF33" s="662"/>
    </row>
    <row r="34" spans="1:58" s="562" customFormat="1" ht="44.25" customHeight="1" thickBot="1">
      <c r="A34" s="592" t="s">
        <v>3134</v>
      </c>
      <c r="B34" s="555" t="s">
        <v>2111</v>
      </c>
      <c r="C34" s="556" t="s">
        <v>1979</v>
      </c>
      <c r="D34" s="687">
        <v>73</v>
      </c>
      <c r="E34" s="556" t="s">
        <v>726</v>
      </c>
      <c r="F34" s="556"/>
      <c r="G34" s="556" t="s">
        <v>2001</v>
      </c>
      <c r="H34" s="556" t="s">
        <v>1638</v>
      </c>
      <c r="I34" s="557" t="s">
        <v>1575</v>
      </c>
      <c r="J34" s="556" t="s">
        <v>2119</v>
      </c>
      <c r="K34" s="556" t="s">
        <v>1767</v>
      </c>
      <c r="L34" s="687"/>
      <c r="M34" s="687" t="s">
        <v>1604</v>
      </c>
      <c r="N34" s="559" t="s">
        <v>1607</v>
      </c>
      <c r="O34" s="559" t="s">
        <v>1608</v>
      </c>
      <c r="P34" s="556" t="s">
        <v>1707</v>
      </c>
      <c r="Q34" s="556"/>
      <c r="R34" s="556" t="s">
        <v>1983</v>
      </c>
      <c r="S34" s="556" t="s">
        <v>1983</v>
      </c>
      <c r="T34" s="687" t="s">
        <v>2112</v>
      </c>
      <c r="U34" s="556" t="s">
        <v>1985</v>
      </c>
      <c r="V34" s="556" t="s">
        <v>1825</v>
      </c>
      <c r="W34" s="556" t="s">
        <v>1986</v>
      </c>
      <c r="X34" s="556" t="s">
        <v>1987</v>
      </c>
      <c r="Y34" s="556">
        <v>3</v>
      </c>
      <c r="Z34" s="556"/>
      <c r="AA34" s="556" t="s">
        <v>2001</v>
      </c>
      <c r="AB34" s="556" t="s">
        <v>3161</v>
      </c>
      <c r="AC34" s="687"/>
      <c r="AD34" s="556" t="s">
        <v>2113</v>
      </c>
      <c r="AE34" s="556" t="s">
        <v>2114</v>
      </c>
      <c r="AF34" s="556" t="s">
        <v>2115</v>
      </c>
      <c r="AG34" s="556" t="s">
        <v>2116</v>
      </c>
      <c r="AH34" s="556" t="s">
        <v>2117</v>
      </c>
      <c r="AI34" s="556"/>
      <c r="AJ34" s="556" t="s">
        <v>2118</v>
      </c>
      <c r="AK34" s="556"/>
      <c r="AL34" s="556"/>
      <c r="AM34" s="556"/>
      <c r="AN34" s="556"/>
      <c r="AO34" s="687"/>
      <c r="AP34" s="687"/>
      <c r="AQ34" s="687"/>
      <c r="AR34" s="556"/>
      <c r="AS34" s="556"/>
      <c r="AT34" s="687"/>
      <c r="AU34" s="556"/>
      <c r="AV34" s="619"/>
      <c r="AW34" s="662"/>
      <c r="AX34" s="662"/>
      <c r="AY34" s="662"/>
      <c r="AZ34" s="662"/>
      <c r="BA34" s="662"/>
      <c r="BB34" s="662"/>
      <c r="BC34" s="662"/>
      <c r="BD34" s="662"/>
      <c r="BE34" s="662"/>
      <c r="BF34" s="662"/>
    </row>
    <row r="35" spans="1:58" s="562" customFormat="1" ht="44.25" customHeight="1" thickBot="1">
      <c r="A35" s="592" t="s">
        <v>3134</v>
      </c>
      <c r="B35" s="550" t="s">
        <v>2120</v>
      </c>
      <c r="C35" s="551" t="s">
        <v>2004</v>
      </c>
      <c r="D35" s="684">
        <v>58</v>
      </c>
      <c r="E35" s="551" t="s">
        <v>726</v>
      </c>
      <c r="F35" s="551"/>
      <c r="G35" s="551" t="s">
        <v>2124</v>
      </c>
      <c r="H35" s="551" t="s">
        <v>1592</v>
      </c>
      <c r="I35" s="552" t="s">
        <v>1575</v>
      </c>
      <c r="J35" s="551" t="s">
        <v>1617</v>
      </c>
      <c r="K35" s="551" t="s">
        <v>1618</v>
      </c>
      <c r="L35" s="684"/>
      <c r="M35" s="684" t="s">
        <v>1604</v>
      </c>
      <c r="N35" s="553" t="s">
        <v>1607</v>
      </c>
      <c r="O35" s="553" t="s">
        <v>1608</v>
      </c>
      <c r="P35" s="551" t="s">
        <v>1707</v>
      </c>
      <c r="Q35" s="551" t="s">
        <v>2005</v>
      </c>
      <c r="R35" s="551" t="s">
        <v>1983</v>
      </c>
      <c r="S35" s="551" t="s">
        <v>1983</v>
      </c>
      <c r="T35" s="551" t="s">
        <v>2121</v>
      </c>
      <c r="U35" s="551" t="s">
        <v>2122</v>
      </c>
      <c r="V35" s="551" t="s">
        <v>1825</v>
      </c>
      <c r="W35" s="551" t="s">
        <v>2123</v>
      </c>
      <c r="X35" s="551" t="s">
        <v>1987</v>
      </c>
      <c r="Y35" s="551"/>
      <c r="Z35" s="551"/>
      <c r="AA35" s="551" t="s">
        <v>2124</v>
      </c>
      <c r="AB35" s="551" t="s">
        <v>2125</v>
      </c>
      <c r="AC35" s="684"/>
      <c r="AD35" s="551" t="s">
        <v>2113</v>
      </c>
      <c r="AE35" s="551" t="s">
        <v>2126</v>
      </c>
      <c r="AF35" s="551"/>
      <c r="AG35" s="551" t="s">
        <v>2127</v>
      </c>
      <c r="AH35" s="551"/>
      <c r="AI35" s="551"/>
      <c r="AJ35" s="551" t="s">
        <v>2128</v>
      </c>
      <c r="AK35" s="551"/>
      <c r="AL35" s="551"/>
      <c r="AM35" s="551"/>
      <c r="AN35" s="551"/>
      <c r="AO35" s="684"/>
      <c r="AP35" s="684"/>
      <c r="AQ35" s="684"/>
      <c r="AR35" s="551"/>
      <c r="AS35" s="551"/>
      <c r="AT35" s="684"/>
      <c r="AU35" s="551"/>
      <c r="AV35" s="646"/>
      <c r="AW35" s="662"/>
      <c r="AX35" s="662"/>
      <c r="AY35" s="662"/>
      <c r="AZ35" s="662"/>
      <c r="BA35" s="662"/>
      <c r="BB35" s="662"/>
      <c r="BC35" s="662"/>
      <c r="BD35" s="662"/>
      <c r="BE35" s="662"/>
      <c r="BF35" s="662"/>
    </row>
    <row r="36" spans="1:58" s="562" customFormat="1" ht="44.25" customHeight="1" thickBot="1">
      <c r="A36" s="592" t="s">
        <v>3134</v>
      </c>
      <c r="B36" s="555" t="s">
        <v>2129</v>
      </c>
      <c r="C36" s="556" t="s">
        <v>1979</v>
      </c>
      <c r="D36" s="687">
        <v>58</v>
      </c>
      <c r="E36" s="556" t="s">
        <v>726</v>
      </c>
      <c r="F36" s="556"/>
      <c r="G36" s="556" t="s">
        <v>2131</v>
      </c>
      <c r="H36" s="556" t="s">
        <v>1638</v>
      </c>
      <c r="I36" s="557" t="s">
        <v>1575</v>
      </c>
      <c r="J36" s="556" t="s">
        <v>3162</v>
      </c>
      <c r="K36" s="556" t="s">
        <v>1767</v>
      </c>
      <c r="L36" s="687"/>
      <c r="M36" s="687" t="s">
        <v>1604</v>
      </c>
      <c r="N36" s="559" t="s">
        <v>1607</v>
      </c>
      <c r="O36" s="559" t="s">
        <v>1608</v>
      </c>
      <c r="P36" s="556" t="s">
        <v>1707</v>
      </c>
      <c r="Q36" s="556"/>
      <c r="R36" s="556" t="s">
        <v>1983</v>
      </c>
      <c r="S36" s="556" t="s">
        <v>1983</v>
      </c>
      <c r="T36" s="687" t="s">
        <v>2130</v>
      </c>
      <c r="U36" s="556" t="s">
        <v>1985</v>
      </c>
      <c r="V36" s="556" t="s">
        <v>2063</v>
      </c>
      <c r="W36" s="556" t="s">
        <v>2023</v>
      </c>
      <c r="X36" s="556" t="s">
        <v>1987</v>
      </c>
      <c r="Y36" s="556">
        <v>3</v>
      </c>
      <c r="Z36" s="556"/>
      <c r="AA36" s="556" t="s">
        <v>2131</v>
      </c>
      <c r="AB36" s="556" t="s">
        <v>2132</v>
      </c>
      <c r="AC36" s="687"/>
      <c r="AD36" s="556" t="s">
        <v>2133</v>
      </c>
      <c r="AE36" s="556"/>
      <c r="AF36" s="556"/>
      <c r="AG36" s="556" t="s">
        <v>2134</v>
      </c>
      <c r="AH36" s="556"/>
      <c r="AI36" s="556" t="s">
        <v>2135</v>
      </c>
      <c r="AJ36" s="556"/>
      <c r="AK36" s="556"/>
      <c r="AL36" s="556"/>
      <c r="AM36" s="556"/>
      <c r="AN36" s="556"/>
      <c r="AO36" s="687"/>
      <c r="AP36" s="687"/>
      <c r="AQ36" s="687"/>
      <c r="AR36" s="556"/>
      <c r="AS36" s="556"/>
      <c r="AT36" s="687"/>
      <c r="AU36" s="556"/>
      <c r="AV36" s="619"/>
      <c r="AW36" s="662"/>
      <c r="AX36" s="662"/>
      <c r="AY36" s="662"/>
      <c r="AZ36" s="662"/>
      <c r="BA36" s="662"/>
      <c r="BB36" s="662"/>
      <c r="BC36" s="662"/>
      <c r="BD36" s="662"/>
      <c r="BE36" s="662"/>
      <c r="BF36" s="662"/>
    </row>
    <row r="37" spans="1:58" s="562" customFormat="1" ht="44.25" customHeight="1" thickBot="1">
      <c r="A37" s="592" t="s">
        <v>3134</v>
      </c>
      <c r="B37" s="550" t="s">
        <v>2141</v>
      </c>
      <c r="C37" s="551" t="s">
        <v>2004</v>
      </c>
      <c r="D37" s="684">
        <v>0</v>
      </c>
      <c r="E37" s="551" t="s">
        <v>726</v>
      </c>
      <c r="F37" s="551"/>
      <c r="G37" s="551" t="s">
        <v>2143</v>
      </c>
      <c r="H37" s="551" t="s">
        <v>1592</v>
      </c>
      <c r="I37" s="552" t="s">
        <v>1575</v>
      </c>
      <c r="J37" s="551" t="s">
        <v>2145</v>
      </c>
      <c r="K37" s="551" t="s">
        <v>1844</v>
      </c>
      <c r="L37" s="684"/>
      <c r="M37" s="684" t="s">
        <v>1604</v>
      </c>
      <c r="N37" s="553" t="s">
        <v>1607</v>
      </c>
      <c r="O37" s="553" t="s">
        <v>1608</v>
      </c>
      <c r="P37" s="551"/>
      <c r="Q37" s="551"/>
      <c r="R37" s="551"/>
      <c r="S37" s="551" t="s">
        <v>1983</v>
      </c>
      <c r="T37" s="551"/>
      <c r="U37" s="551"/>
      <c r="V37" s="551"/>
      <c r="W37" s="551" t="s">
        <v>2052</v>
      </c>
      <c r="X37" s="551"/>
      <c r="Y37" s="551" t="s">
        <v>2142</v>
      </c>
      <c r="Z37" s="551"/>
      <c r="AA37" s="551" t="s">
        <v>2143</v>
      </c>
      <c r="AB37" s="551" t="s">
        <v>2144</v>
      </c>
      <c r="AC37" s="684"/>
      <c r="AD37" s="551"/>
      <c r="AE37" s="551"/>
      <c r="AF37" s="551"/>
      <c r="AG37" s="551"/>
      <c r="AH37" s="551"/>
      <c r="AI37" s="551"/>
      <c r="AJ37" s="551"/>
      <c r="AK37" s="551"/>
      <c r="AL37" s="551"/>
      <c r="AM37" s="551"/>
      <c r="AN37" s="551"/>
      <c r="AO37" s="684"/>
      <c r="AP37" s="684"/>
      <c r="AQ37" s="684"/>
      <c r="AR37" s="551"/>
      <c r="AS37" s="551"/>
      <c r="AT37" s="684"/>
      <c r="AU37" s="551"/>
      <c r="AV37" s="646"/>
      <c r="AW37" s="662"/>
      <c r="AX37" s="662"/>
      <c r="AY37" s="662"/>
      <c r="AZ37" s="662"/>
      <c r="BA37" s="662"/>
      <c r="BB37" s="662"/>
      <c r="BC37" s="662"/>
      <c r="BD37" s="662"/>
      <c r="BE37" s="662"/>
      <c r="BF37" s="662"/>
    </row>
    <row r="38" spans="1:58" s="562" customFormat="1" ht="44.25" customHeight="1" thickBot="1">
      <c r="A38" s="592" t="s">
        <v>3134</v>
      </c>
      <c r="B38" s="555" t="s">
        <v>2151</v>
      </c>
      <c r="C38" s="556" t="s">
        <v>1979</v>
      </c>
      <c r="D38" s="687">
        <v>60</v>
      </c>
      <c r="E38" s="556" t="s">
        <v>726</v>
      </c>
      <c r="F38" s="556"/>
      <c r="G38" s="556" t="s">
        <v>2154</v>
      </c>
      <c r="H38" s="556" t="s">
        <v>1638</v>
      </c>
      <c r="I38" s="557" t="s">
        <v>1575</v>
      </c>
      <c r="J38" s="556" t="s">
        <v>1909</v>
      </c>
      <c r="K38" s="556" t="s">
        <v>1916</v>
      </c>
      <c r="L38" s="687"/>
      <c r="M38" s="687" t="s">
        <v>1604</v>
      </c>
      <c r="N38" s="559" t="s">
        <v>1607</v>
      </c>
      <c r="O38" s="559" t="s">
        <v>1608</v>
      </c>
      <c r="P38" s="556" t="s">
        <v>1707</v>
      </c>
      <c r="Q38" s="556"/>
      <c r="R38" s="556" t="s">
        <v>1983</v>
      </c>
      <c r="S38" s="556" t="s">
        <v>1983</v>
      </c>
      <c r="T38" s="687" t="s">
        <v>2152</v>
      </c>
      <c r="U38" s="556" t="s">
        <v>1985</v>
      </c>
      <c r="V38" s="556" t="s">
        <v>1825</v>
      </c>
      <c r="W38" s="556" t="s">
        <v>1986</v>
      </c>
      <c r="X38" s="556" t="s">
        <v>22</v>
      </c>
      <c r="Y38" s="556">
        <v>3</v>
      </c>
      <c r="Z38" s="556" t="s">
        <v>2153</v>
      </c>
      <c r="AA38" s="556" t="s">
        <v>2154</v>
      </c>
      <c r="AB38" s="556" t="s">
        <v>2155</v>
      </c>
      <c r="AC38" s="687"/>
      <c r="AD38" s="556"/>
      <c r="AE38" s="556" t="s">
        <v>2156</v>
      </c>
      <c r="AF38" s="556"/>
      <c r="AG38" s="556" t="s">
        <v>2157</v>
      </c>
      <c r="AH38" s="556" t="s">
        <v>1603</v>
      </c>
      <c r="AI38" s="556"/>
      <c r="AJ38" s="556" t="s">
        <v>1994</v>
      </c>
      <c r="AK38" s="556"/>
      <c r="AL38" s="556"/>
      <c r="AM38" s="556"/>
      <c r="AN38" s="556"/>
      <c r="AO38" s="687"/>
      <c r="AP38" s="687"/>
      <c r="AQ38" s="687"/>
      <c r="AR38" s="556"/>
      <c r="AS38" s="556"/>
      <c r="AT38" s="687"/>
      <c r="AU38" s="556"/>
      <c r="AV38" s="619"/>
      <c r="AW38" s="662"/>
      <c r="AX38" s="662"/>
      <c r="AY38" s="662"/>
      <c r="AZ38" s="662"/>
      <c r="BA38" s="662"/>
      <c r="BB38" s="662"/>
      <c r="BC38" s="662"/>
      <c r="BD38" s="662"/>
      <c r="BE38" s="662"/>
      <c r="BF38" s="662"/>
    </row>
    <row r="39" spans="1:58" s="562" customFormat="1" ht="44.25" customHeight="1" thickBot="1">
      <c r="A39" s="592" t="s">
        <v>3134</v>
      </c>
      <c r="B39" s="550" t="s">
        <v>2146</v>
      </c>
      <c r="C39" s="551" t="s">
        <v>2004</v>
      </c>
      <c r="D39" s="684">
        <v>0</v>
      </c>
      <c r="E39" s="551" t="s">
        <v>726</v>
      </c>
      <c r="F39" s="551"/>
      <c r="G39" s="551" t="s">
        <v>2148</v>
      </c>
      <c r="H39" s="551" t="s">
        <v>1592</v>
      </c>
      <c r="I39" s="552" t="s">
        <v>1575</v>
      </c>
      <c r="J39" s="551" t="s">
        <v>2150</v>
      </c>
      <c r="K39" s="551" t="s">
        <v>1858</v>
      </c>
      <c r="L39" s="684"/>
      <c r="M39" s="684" t="s">
        <v>1604</v>
      </c>
      <c r="N39" s="553" t="s">
        <v>1607</v>
      </c>
      <c r="O39" s="553" t="s">
        <v>1608</v>
      </c>
      <c r="P39" s="551"/>
      <c r="Q39" s="551"/>
      <c r="R39" s="551"/>
      <c r="S39" s="551" t="s">
        <v>1983</v>
      </c>
      <c r="T39" s="551"/>
      <c r="U39" s="551"/>
      <c r="V39" s="551"/>
      <c r="W39" s="551" t="s">
        <v>1794</v>
      </c>
      <c r="X39" s="551"/>
      <c r="Y39" s="551" t="s">
        <v>2147</v>
      </c>
      <c r="Z39" s="551"/>
      <c r="AA39" s="551" t="s">
        <v>2148</v>
      </c>
      <c r="AB39" s="551" t="s">
        <v>2149</v>
      </c>
      <c r="AC39" s="684"/>
      <c r="AD39" s="551"/>
      <c r="AE39" s="551"/>
      <c r="AF39" s="551"/>
      <c r="AG39" s="551"/>
      <c r="AH39" s="551"/>
      <c r="AI39" s="551"/>
      <c r="AJ39" s="551"/>
      <c r="AK39" s="551"/>
      <c r="AL39" s="551"/>
      <c r="AM39" s="551"/>
      <c r="AN39" s="551"/>
      <c r="AO39" s="684"/>
      <c r="AP39" s="684"/>
      <c r="AQ39" s="684"/>
      <c r="AR39" s="551"/>
      <c r="AS39" s="551"/>
      <c r="AT39" s="684"/>
      <c r="AU39" s="551"/>
      <c r="AV39" s="646"/>
      <c r="AW39" s="662"/>
      <c r="AX39" s="662"/>
      <c r="AY39" s="662"/>
      <c r="AZ39" s="662"/>
      <c r="BA39" s="662"/>
      <c r="BB39" s="662"/>
      <c r="BC39" s="662"/>
      <c r="BD39" s="662"/>
      <c r="BE39" s="662"/>
      <c r="BF39" s="662"/>
    </row>
    <row r="40" spans="1:58" s="562" customFormat="1" ht="44.25" customHeight="1" thickBot="1">
      <c r="A40" s="592" t="s">
        <v>3134</v>
      </c>
      <c r="B40" s="555" t="s">
        <v>2158</v>
      </c>
      <c r="C40" s="556" t="s">
        <v>1979</v>
      </c>
      <c r="D40" s="687">
        <v>55</v>
      </c>
      <c r="E40" s="556" t="s">
        <v>726</v>
      </c>
      <c r="F40" s="556" t="s">
        <v>2159</v>
      </c>
      <c r="G40" s="556" t="s">
        <v>2154</v>
      </c>
      <c r="H40" s="556" t="s">
        <v>1638</v>
      </c>
      <c r="I40" s="557" t="s">
        <v>1575</v>
      </c>
      <c r="J40" s="556" t="s">
        <v>1731</v>
      </c>
      <c r="K40" s="556" t="s">
        <v>1916</v>
      </c>
      <c r="L40" s="687"/>
      <c r="M40" s="687" t="s">
        <v>1604</v>
      </c>
      <c r="N40" s="559" t="s">
        <v>1607</v>
      </c>
      <c r="O40" s="559" t="s">
        <v>1608</v>
      </c>
      <c r="P40" s="556"/>
      <c r="Q40" s="556"/>
      <c r="R40" s="556"/>
      <c r="S40" s="556" t="s">
        <v>1983</v>
      </c>
      <c r="T40" s="556" t="s">
        <v>2160</v>
      </c>
      <c r="U40" s="556" t="s">
        <v>1985</v>
      </c>
      <c r="V40" s="556"/>
      <c r="W40" s="556" t="s">
        <v>1986</v>
      </c>
      <c r="X40" s="556"/>
      <c r="Y40" s="556" t="s">
        <v>22</v>
      </c>
      <c r="Z40" s="556"/>
      <c r="AA40" s="556" t="s">
        <v>2154</v>
      </c>
      <c r="AB40" s="556" t="s">
        <v>2161</v>
      </c>
      <c r="AC40" s="687"/>
      <c r="AD40" s="556" t="s">
        <v>2162</v>
      </c>
      <c r="AE40" s="556" t="s">
        <v>2163</v>
      </c>
      <c r="AF40" s="556"/>
      <c r="AG40" s="556" t="s">
        <v>2164</v>
      </c>
      <c r="AH40" s="556" t="s">
        <v>1603</v>
      </c>
      <c r="AI40" s="556"/>
      <c r="AJ40" s="556" t="s">
        <v>1994</v>
      </c>
      <c r="AK40" s="556"/>
      <c r="AL40" s="556"/>
      <c r="AM40" s="556"/>
      <c r="AN40" s="556"/>
      <c r="AO40" s="687"/>
      <c r="AP40" s="687"/>
      <c r="AQ40" s="687"/>
      <c r="AR40" s="556"/>
      <c r="AS40" s="556"/>
      <c r="AT40" s="687"/>
      <c r="AU40" s="556"/>
      <c r="AV40" s="619"/>
      <c r="AW40" s="662"/>
      <c r="AX40" s="662"/>
      <c r="AY40" s="662"/>
      <c r="AZ40" s="662"/>
      <c r="BA40" s="662"/>
      <c r="BB40" s="662"/>
      <c r="BC40" s="662"/>
      <c r="BD40" s="662"/>
      <c r="BE40" s="662"/>
      <c r="BF40" s="662"/>
    </row>
    <row r="41" spans="1:58" s="562" customFormat="1" ht="44.25" customHeight="1" thickBot="1">
      <c r="A41" s="592" t="s">
        <v>3134</v>
      </c>
      <c r="B41" s="550" t="s">
        <v>2165</v>
      </c>
      <c r="C41" s="551" t="s">
        <v>1979</v>
      </c>
      <c r="D41" s="684">
        <v>43</v>
      </c>
      <c r="E41" s="551" t="s">
        <v>726</v>
      </c>
      <c r="F41" s="551"/>
      <c r="G41" s="551" t="s">
        <v>2184</v>
      </c>
      <c r="H41" s="551" t="s">
        <v>1638</v>
      </c>
      <c r="I41" s="552" t="s">
        <v>1575</v>
      </c>
      <c r="J41" s="551" t="s">
        <v>1685</v>
      </c>
      <c r="K41" s="551" t="s">
        <v>1916</v>
      </c>
      <c r="L41" s="684"/>
      <c r="M41" s="684" t="s">
        <v>1604</v>
      </c>
      <c r="N41" s="553" t="s">
        <v>1607</v>
      </c>
      <c r="O41" s="553" t="s">
        <v>1608</v>
      </c>
      <c r="P41" s="551" t="s">
        <v>22</v>
      </c>
      <c r="Q41" s="551" t="s">
        <v>2180</v>
      </c>
      <c r="R41" s="551" t="s">
        <v>2181</v>
      </c>
      <c r="S41" s="551" t="s">
        <v>1983</v>
      </c>
      <c r="T41" s="551" t="s">
        <v>2182</v>
      </c>
      <c r="U41" s="551"/>
      <c r="V41" s="551" t="s">
        <v>1825</v>
      </c>
      <c r="W41" s="551" t="s">
        <v>2183</v>
      </c>
      <c r="X41" s="551" t="s">
        <v>22</v>
      </c>
      <c r="Y41" s="551" t="s">
        <v>22</v>
      </c>
      <c r="Z41" s="551"/>
      <c r="AA41" s="551" t="s">
        <v>2184</v>
      </c>
      <c r="AB41" s="551" t="s">
        <v>2185</v>
      </c>
      <c r="AC41" s="684"/>
      <c r="AD41" s="551"/>
      <c r="AE41" s="551" t="s">
        <v>2186</v>
      </c>
      <c r="AF41" s="551"/>
      <c r="AG41" s="551" t="s">
        <v>2187</v>
      </c>
      <c r="AH41" s="551" t="s">
        <v>2117</v>
      </c>
      <c r="AI41" s="551" t="s">
        <v>2188</v>
      </c>
      <c r="AJ41" s="551" t="s">
        <v>1994</v>
      </c>
      <c r="AK41" s="551"/>
      <c r="AL41" s="551"/>
      <c r="AM41" s="684"/>
      <c r="AN41" s="551"/>
      <c r="AO41" s="684"/>
      <c r="AP41" s="684"/>
      <c r="AQ41" s="684"/>
      <c r="AR41" s="551"/>
      <c r="AS41" s="551"/>
      <c r="AT41" s="684"/>
      <c r="AU41" s="551"/>
      <c r="AV41" s="646"/>
      <c r="AW41" s="662"/>
      <c r="AX41" s="662"/>
      <c r="AY41" s="662"/>
      <c r="AZ41" s="662"/>
      <c r="BA41" s="662"/>
      <c r="BB41" s="662"/>
      <c r="BC41" s="662"/>
      <c r="BD41" s="662"/>
      <c r="BE41" s="662"/>
      <c r="BF41" s="662"/>
    </row>
    <row r="42" spans="1:58" s="562" customFormat="1" ht="44.25" customHeight="1" thickBot="1">
      <c r="A42" s="592" t="s">
        <v>3134</v>
      </c>
      <c r="B42" s="555" t="s">
        <v>2189</v>
      </c>
      <c r="C42" s="556" t="s">
        <v>1979</v>
      </c>
      <c r="D42" s="687">
        <v>76</v>
      </c>
      <c r="E42" s="556" t="s">
        <v>726</v>
      </c>
      <c r="F42" s="556" t="s">
        <v>2159</v>
      </c>
      <c r="G42" s="556" t="s">
        <v>2191</v>
      </c>
      <c r="H42" s="556" t="s">
        <v>1638</v>
      </c>
      <c r="I42" s="557" t="s">
        <v>1575</v>
      </c>
      <c r="J42" s="556" t="s">
        <v>2196</v>
      </c>
      <c r="K42" s="568" t="s">
        <v>1743</v>
      </c>
      <c r="L42" s="687"/>
      <c r="M42" s="687" t="s">
        <v>1604</v>
      </c>
      <c r="N42" s="559" t="s">
        <v>1607</v>
      </c>
      <c r="O42" s="559" t="s">
        <v>1608</v>
      </c>
      <c r="P42" s="556"/>
      <c r="Q42" s="556"/>
      <c r="R42" s="556" t="s">
        <v>1983</v>
      </c>
      <c r="S42" s="556" t="s">
        <v>1983</v>
      </c>
      <c r="T42" s="687" t="s">
        <v>2190</v>
      </c>
      <c r="U42" s="556" t="s">
        <v>1985</v>
      </c>
      <c r="V42" s="556" t="s">
        <v>22</v>
      </c>
      <c r="W42" s="556" t="s">
        <v>1986</v>
      </c>
      <c r="X42" s="556" t="s">
        <v>22</v>
      </c>
      <c r="Y42" s="556">
        <v>3</v>
      </c>
      <c r="Z42" s="556"/>
      <c r="AA42" s="556" t="s">
        <v>2191</v>
      </c>
      <c r="AB42" s="556" t="s">
        <v>2192</v>
      </c>
      <c r="AC42" s="687"/>
      <c r="AD42" s="556" t="s">
        <v>2193</v>
      </c>
      <c r="AE42" s="556" t="s">
        <v>2194</v>
      </c>
      <c r="AF42" s="556"/>
      <c r="AG42" s="556" t="s">
        <v>2195</v>
      </c>
      <c r="AH42" s="556" t="s">
        <v>1603</v>
      </c>
      <c r="AI42" s="556"/>
      <c r="AJ42" s="556" t="s">
        <v>1994</v>
      </c>
      <c r="AK42" s="556"/>
      <c r="AL42" s="556"/>
      <c r="AM42" s="687"/>
      <c r="AN42" s="556"/>
      <c r="AO42" s="687"/>
      <c r="AP42" s="687"/>
      <c r="AQ42" s="687"/>
      <c r="AR42" s="556"/>
      <c r="AS42" s="556"/>
      <c r="AT42" s="687"/>
      <c r="AU42" s="556"/>
      <c r="AV42" s="619"/>
      <c r="AW42" s="662"/>
      <c r="AX42" s="662"/>
      <c r="AY42" s="662"/>
      <c r="AZ42" s="662"/>
      <c r="BA42" s="662"/>
      <c r="BB42" s="662"/>
      <c r="BC42" s="662"/>
      <c r="BD42" s="662"/>
      <c r="BE42" s="662"/>
      <c r="BF42" s="662"/>
    </row>
    <row r="43" spans="1:58" s="562" customFormat="1" ht="44.25" customHeight="1" thickBot="1">
      <c r="A43" s="592" t="s">
        <v>3134</v>
      </c>
      <c r="B43" s="692" t="s">
        <v>2197</v>
      </c>
      <c r="C43" s="664" t="s">
        <v>1979</v>
      </c>
      <c r="D43" s="667">
        <v>82</v>
      </c>
      <c r="E43" s="664" t="s">
        <v>726</v>
      </c>
      <c r="F43" s="664" t="s">
        <v>2159</v>
      </c>
      <c r="G43" s="664" t="s">
        <v>2214</v>
      </c>
      <c r="H43" s="664" t="s">
        <v>1638</v>
      </c>
      <c r="I43" s="643" t="s">
        <v>1575</v>
      </c>
      <c r="J43" s="664" t="s">
        <v>1905</v>
      </c>
      <c r="K43" s="664" t="s">
        <v>1916</v>
      </c>
      <c r="L43" s="667"/>
      <c r="M43" s="667" t="s">
        <v>1604</v>
      </c>
      <c r="N43" s="691" t="s">
        <v>1607</v>
      </c>
      <c r="O43" s="691" t="s">
        <v>1608</v>
      </c>
      <c r="P43" s="664"/>
      <c r="Q43" s="664" t="s">
        <v>2005</v>
      </c>
      <c r="R43" s="664" t="s">
        <v>1983</v>
      </c>
      <c r="S43" s="664" t="s">
        <v>1983</v>
      </c>
      <c r="T43" s="664" t="s">
        <v>2212</v>
      </c>
      <c r="U43" s="664"/>
      <c r="V43" s="664" t="s">
        <v>1825</v>
      </c>
      <c r="W43" s="664" t="s">
        <v>1986</v>
      </c>
      <c r="X43" s="664" t="s">
        <v>1987</v>
      </c>
      <c r="Y43" s="664" t="s">
        <v>22</v>
      </c>
      <c r="Z43" s="664" t="s">
        <v>2213</v>
      </c>
      <c r="AA43" s="664" t="s">
        <v>2214</v>
      </c>
      <c r="AB43" s="664" t="s">
        <v>2215</v>
      </c>
      <c r="AC43" s="667"/>
      <c r="AD43" s="664" t="s">
        <v>2216</v>
      </c>
      <c r="AE43" s="664" t="s">
        <v>2217</v>
      </c>
      <c r="AF43" s="664" t="s">
        <v>2218</v>
      </c>
      <c r="AG43" s="664" t="s">
        <v>2219</v>
      </c>
      <c r="AH43" s="664" t="s">
        <v>1856</v>
      </c>
      <c r="AI43" s="664"/>
      <c r="AJ43" s="664" t="s">
        <v>1994</v>
      </c>
      <c r="AK43" s="664"/>
      <c r="AL43" s="664"/>
      <c r="AM43" s="664"/>
      <c r="AN43" s="664"/>
      <c r="AO43" s="667"/>
      <c r="AP43" s="667"/>
      <c r="AQ43" s="667"/>
      <c r="AR43" s="664"/>
      <c r="AS43" s="664"/>
      <c r="AT43" s="667"/>
      <c r="AU43" s="664"/>
      <c r="AV43" s="644"/>
      <c r="AW43" s="662"/>
      <c r="AX43" s="662"/>
      <c r="AY43" s="662"/>
      <c r="AZ43" s="662"/>
      <c r="BA43" s="662"/>
      <c r="BB43" s="662"/>
      <c r="BC43" s="662"/>
      <c r="BD43" s="662"/>
      <c r="BE43" s="662"/>
      <c r="BF43" s="662"/>
    </row>
    <row r="44" spans="1:58" s="562" customFormat="1" ht="44.25" customHeight="1" thickBot="1">
      <c r="A44" s="693" t="s">
        <v>3138</v>
      </c>
      <c r="B44" s="555" t="s">
        <v>1997</v>
      </c>
      <c r="C44" s="687" t="s">
        <v>1998</v>
      </c>
      <c r="D44" s="559">
        <v>64</v>
      </c>
      <c r="E44" s="687" t="s">
        <v>726</v>
      </c>
      <c r="F44" s="687"/>
      <c r="G44" s="556" t="s">
        <v>2001</v>
      </c>
      <c r="H44" s="556" t="s">
        <v>1648</v>
      </c>
      <c r="I44" s="694" t="s">
        <v>1578</v>
      </c>
      <c r="J44" s="687" t="s">
        <v>1821</v>
      </c>
      <c r="K44" s="568" t="s">
        <v>1653</v>
      </c>
      <c r="L44" s="687"/>
      <c r="M44" s="687" t="s">
        <v>1652</v>
      </c>
      <c r="N44" s="559" t="s">
        <v>1607</v>
      </c>
      <c r="O44" s="559" t="s">
        <v>1608</v>
      </c>
      <c r="P44" s="687"/>
      <c r="Q44" s="687"/>
      <c r="R44" s="687" t="s">
        <v>1983</v>
      </c>
      <c r="S44" s="556"/>
      <c r="T44" s="687"/>
      <c r="U44" s="556"/>
      <c r="V44" s="556"/>
      <c r="W44" s="687"/>
      <c r="X44" s="687" t="s">
        <v>1999</v>
      </c>
      <c r="Y44" s="687" t="s">
        <v>2000</v>
      </c>
      <c r="Z44" s="687"/>
      <c r="AA44" s="556" t="s">
        <v>2001</v>
      </c>
      <c r="AB44" s="687" t="s">
        <v>2002</v>
      </c>
      <c r="AC44" s="687"/>
      <c r="AD44" s="687"/>
      <c r="AE44" s="556"/>
      <c r="AF44" s="556"/>
      <c r="AG44" s="556"/>
      <c r="AH44" s="556"/>
      <c r="AI44" s="556"/>
      <c r="AJ44" s="556"/>
      <c r="AK44" s="556"/>
      <c r="AL44" s="687"/>
      <c r="AM44" s="687"/>
      <c r="AN44" s="687"/>
      <c r="AO44" s="687"/>
      <c r="AP44" s="687"/>
      <c r="AQ44" s="687"/>
      <c r="AR44" s="556"/>
      <c r="AS44" s="687"/>
      <c r="AT44" s="687"/>
      <c r="AU44" s="687"/>
      <c r="AV44" s="619"/>
      <c r="AW44" s="662"/>
      <c r="AX44" s="662"/>
      <c r="AY44" s="662"/>
      <c r="AZ44" s="662"/>
      <c r="BA44" s="662"/>
      <c r="BB44" s="662"/>
      <c r="BC44" s="662"/>
      <c r="BD44" s="662"/>
      <c r="BE44" s="662"/>
      <c r="BF44" s="662"/>
    </row>
    <row r="45" spans="1:58" s="562" customFormat="1" ht="44.25" customHeight="1">
      <c r="A45" s="610" t="s">
        <v>3138</v>
      </c>
      <c r="B45" s="695" t="s">
        <v>2003</v>
      </c>
      <c r="C45" s="659" t="s">
        <v>1998</v>
      </c>
      <c r="D45" s="511">
        <v>67</v>
      </c>
      <c r="E45" s="659" t="s">
        <v>726</v>
      </c>
      <c r="F45" s="659"/>
      <c r="G45" s="510" t="s">
        <v>2001</v>
      </c>
      <c r="H45" s="510" t="s">
        <v>1648</v>
      </c>
      <c r="I45" s="696" t="s">
        <v>1578</v>
      </c>
      <c r="J45" s="659" t="s">
        <v>2019</v>
      </c>
      <c r="K45" s="510" t="s">
        <v>1668</v>
      </c>
      <c r="L45" s="659"/>
      <c r="M45" s="659" t="s">
        <v>1652</v>
      </c>
      <c r="N45" s="511" t="s">
        <v>1607</v>
      </c>
      <c r="O45" s="511" t="s">
        <v>1608</v>
      </c>
      <c r="P45" s="659"/>
      <c r="Q45" s="659"/>
      <c r="R45" s="659" t="s">
        <v>1983</v>
      </c>
      <c r="S45" s="510"/>
      <c r="T45" s="659"/>
      <c r="U45" s="510"/>
      <c r="V45" s="510"/>
      <c r="W45" s="659"/>
      <c r="X45" s="659" t="s">
        <v>2017</v>
      </c>
      <c r="Y45" s="659" t="s">
        <v>2000</v>
      </c>
      <c r="Z45" s="510"/>
      <c r="AA45" s="510" t="s">
        <v>2001</v>
      </c>
      <c r="AB45" s="510" t="s">
        <v>2018</v>
      </c>
      <c r="AC45" s="659"/>
      <c r="AD45" s="659"/>
      <c r="AE45" s="510"/>
      <c r="AF45" s="510"/>
      <c r="AG45" s="510"/>
      <c r="AH45" s="510"/>
      <c r="AI45" s="510"/>
      <c r="AJ45" s="510"/>
      <c r="AK45" s="510"/>
      <c r="AL45" s="659"/>
      <c r="AM45" s="659"/>
      <c r="AN45" s="659"/>
      <c r="AO45" s="659"/>
      <c r="AP45" s="659"/>
      <c r="AQ45" s="659"/>
      <c r="AR45" s="510"/>
      <c r="AS45" s="659"/>
      <c r="AT45" s="659"/>
      <c r="AU45" s="659"/>
      <c r="AV45" s="640"/>
      <c r="AW45" s="662"/>
      <c r="AX45" s="662"/>
      <c r="AY45" s="662"/>
      <c r="AZ45" s="662"/>
      <c r="BA45" s="662"/>
      <c r="BB45" s="662"/>
      <c r="BC45" s="662"/>
      <c r="BD45" s="662"/>
      <c r="BE45" s="662"/>
      <c r="BF45" s="662"/>
    </row>
    <row r="46" spans="1:58" s="562" customFormat="1" ht="44.25" customHeight="1" thickBot="1">
      <c r="A46" s="604" t="s">
        <v>3138</v>
      </c>
      <c r="B46" s="692" t="s">
        <v>2003</v>
      </c>
      <c r="C46" s="667" t="s">
        <v>1998</v>
      </c>
      <c r="D46" s="691">
        <v>67</v>
      </c>
      <c r="E46" s="667" t="s">
        <v>726</v>
      </c>
      <c r="F46" s="667"/>
      <c r="G46" s="664" t="s">
        <v>2001</v>
      </c>
      <c r="H46" s="664" t="s">
        <v>1648</v>
      </c>
      <c r="I46" s="697" t="s">
        <v>1579</v>
      </c>
      <c r="J46" s="667" t="s">
        <v>2020</v>
      </c>
      <c r="K46" s="664" t="s">
        <v>1701</v>
      </c>
      <c r="L46" s="667"/>
      <c r="M46" s="667" t="s">
        <v>1652</v>
      </c>
      <c r="N46" s="691" t="s">
        <v>1607</v>
      </c>
      <c r="O46" s="691" t="s">
        <v>1608</v>
      </c>
      <c r="P46" s="667"/>
      <c r="Q46" s="667"/>
      <c r="R46" s="667" t="s">
        <v>1983</v>
      </c>
      <c r="S46" s="664"/>
      <c r="T46" s="667"/>
      <c r="U46" s="664"/>
      <c r="V46" s="664"/>
      <c r="W46" s="667"/>
      <c r="X46" s="667" t="s">
        <v>2017</v>
      </c>
      <c r="Y46" s="667" t="s">
        <v>2000</v>
      </c>
      <c r="Z46" s="664"/>
      <c r="AA46" s="664" t="s">
        <v>2001</v>
      </c>
      <c r="AB46" s="664" t="s">
        <v>2018</v>
      </c>
      <c r="AC46" s="667"/>
      <c r="AD46" s="667"/>
      <c r="AE46" s="664"/>
      <c r="AF46" s="664"/>
      <c r="AG46" s="664"/>
      <c r="AH46" s="664"/>
      <c r="AI46" s="664"/>
      <c r="AJ46" s="664"/>
      <c r="AK46" s="664"/>
      <c r="AL46" s="667"/>
      <c r="AM46" s="667"/>
      <c r="AN46" s="667"/>
      <c r="AO46" s="667"/>
      <c r="AP46" s="667"/>
      <c r="AQ46" s="667"/>
      <c r="AR46" s="664"/>
      <c r="AS46" s="667"/>
      <c r="AT46" s="667"/>
      <c r="AU46" s="667"/>
      <c r="AV46" s="644"/>
      <c r="AW46" s="662"/>
      <c r="AX46" s="662"/>
      <c r="AY46" s="662"/>
      <c r="AZ46" s="662"/>
      <c r="BA46" s="662"/>
      <c r="BB46" s="662"/>
      <c r="BC46" s="662"/>
      <c r="BD46" s="662"/>
      <c r="BE46" s="662"/>
      <c r="BF46" s="662"/>
    </row>
    <row r="47" spans="1:58" s="562" customFormat="1" ht="44.25" customHeight="1" thickBot="1">
      <c r="A47" s="693" t="s">
        <v>3138</v>
      </c>
      <c r="B47" s="555" t="s">
        <v>2031</v>
      </c>
      <c r="C47" s="687" t="s">
        <v>1998</v>
      </c>
      <c r="D47" s="687">
        <v>49</v>
      </c>
      <c r="E47" s="687" t="s">
        <v>726</v>
      </c>
      <c r="F47" s="687"/>
      <c r="G47" s="556" t="s">
        <v>2001</v>
      </c>
      <c r="H47" s="556" t="s">
        <v>1648</v>
      </c>
      <c r="I47" s="694" t="s">
        <v>1578</v>
      </c>
      <c r="J47" s="687" t="s">
        <v>1690</v>
      </c>
      <c r="K47" s="568" t="s">
        <v>1653</v>
      </c>
      <c r="L47" s="687"/>
      <c r="M47" s="687" t="s">
        <v>1652</v>
      </c>
      <c r="N47" s="559" t="s">
        <v>1607</v>
      </c>
      <c r="O47" s="559" t="s">
        <v>1608</v>
      </c>
      <c r="P47" s="687"/>
      <c r="Q47" s="687"/>
      <c r="R47" s="687" t="s">
        <v>1983</v>
      </c>
      <c r="S47" s="556"/>
      <c r="T47" s="687"/>
      <c r="U47" s="556"/>
      <c r="V47" s="556"/>
      <c r="W47" s="687"/>
      <c r="X47" s="687" t="s">
        <v>1999</v>
      </c>
      <c r="Y47" s="687" t="s">
        <v>2038</v>
      </c>
      <c r="Z47" s="556"/>
      <c r="AA47" s="556" t="s">
        <v>2001</v>
      </c>
      <c r="AB47" s="556" t="s">
        <v>2039</v>
      </c>
      <c r="AC47" s="687"/>
      <c r="AD47" s="687"/>
      <c r="AE47" s="556"/>
      <c r="AF47" s="556"/>
      <c r="AG47" s="556"/>
      <c r="AH47" s="556"/>
      <c r="AI47" s="556"/>
      <c r="AJ47" s="556"/>
      <c r="AK47" s="556"/>
      <c r="AL47" s="687"/>
      <c r="AM47" s="687"/>
      <c r="AN47" s="687"/>
      <c r="AO47" s="687"/>
      <c r="AP47" s="687"/>
      <c r="AQ47" s="687"/>
      <c r="AR47" s="556"/>
      <c r="AS47" s="687"/>
      <c r="AT47" s="687"/>
      <c r="AU47" s="687"/>
      <c r="AV47" s="619"/>
      <c r="AW47" s="662"/>
      <c r="AX47" s="662"/>
      <c r="AY47" s="662"/>
      <c r="AZ47" s="662"/>
      <c r="BA47" s="662"/>
      <c r="BB47" s="662"/>
      <c r="BC47" s="662"/>
      <c r="BD47" s="662"/>
      <c r="BE47" s="662"/>
      <c r="BF47" s="662"/>
    </row>
    <row r="48" spans="1:58" s="562" customFormat="1" ht="44.25" customHeight="1">
      <c r="A48" s="610" t="s">
        <v>3138</v>
      </c>
      <c r="B48" s="622" t="s">
        <v>2050</v>
      </c>
      <c r="C48" s="659" t="s">
        <v>1998</v>
      </c>
      <c r="D48" s="659">
        <v>52</v>
      </c>
      <c r="E48" s="659" t="s">
        <v>726</v>
      </c>
      <c r="F48" s="659"/>
      <c r="G48" s="510" t="s">
        <v>2059</v>
      </c>
      <c r="H48" s="510" t="s">
        <v>1648</v>
      </c>
      <c r="I48" s="696" t="s">
        <v>1576</v>
      </c>
      <c r="J48" s="659" t="s">
        <v>1685</v>
      </c>
      <c r="K48" s="510" t="s">
        <v>1668</v>
      </c>
      <c r="L48" s="659"/>
      <c r="M48" s="659" t="s">
        <v>1652</v>
      </c>
      <c r="N48" s="511" t="s">
        <v>1607</v>
      </c>
      <c r="O48" s="511" t="s">
        <v>1608</v>
      </c>
      <c r="P48" s="659"/>
      <c r="Q48" s="659"/>
      <c r="R48" s="659" t="s">
        <v>1983</v>
      </c>
      <c r="S48" s="510"/>
      <c r="T48" s="659"/>
      <c r="U48" s="510"/>
      <c r="V48" s="510"/>
      <c r="W48" s="659"/>
      <c r="X48" s="659" t="s">
        <v>1999</v>
      </c>
      <c r="Y48" s="659" t="s">
        <v>2038</v>
      </c>
      <c r="Z48" s="510"/>
      <c r="AA48" s="510" t="s">
        <v>2059</v>
      </c>
      <c r="AB48" s="510" t="s">
        <v>2060</v>
      </c>
      <c r="AC48" s="659"/>
      <c r="AD48" s="659"/>
      <c r="AE48" s="510"/>
      <c r="AF48" s="510"/>
      <c r="AG48" s="510"/>
      <c r="AH48" s="510"/>
      <c r="AI48" s="510"/>
      <c r="AJ48" s="510"/>
      <c r="AK48" s="510"/>
      <c r="AL48" s="659"/>
      <c r="AM48" s="659"/>
      <c r="AN48" s="659"/>
      <c r="AO48" s="659"/>
      <c r="AP48" s="659"/>
      <c r="AQ48" s="659"/>
      <c r="AR48" s="510"/>
      <c r="AS48" s="659"/>
      <c r="AT48" s="659"/>
      <c r="AU48" s="659"/>
      <c r="AV48" s="640"/>
      <c r="AW48" s="662"/>
      <c r="AX48" s="662"/>
      <c r="AY48" s="662"/>
      <c r="AZ48" s="662"/>
      <c r="BA48" s="662"/>
      <c r="BB48" s="662"/>
      <c r="BC48" s="662"/>
      <c r="BD48" s="662"/>
      <c r="BE48" s="662"/>
      <c r="BF48" s="662"/>
    </row>
    <row r="49" spans="1:58" s="562" customFormat="1" ht="44.25" customHeight="1">
      <c r="A49" s="597" t="s">
        <v>3138</v>
      </c>
      <c r="B49" s="624" t="s">
        <v>2050</v>
      </c>
      <c r="C49" s="698" t="s">
        <v>1998</v>
      </c>
      <c r="D49" s="698">
        <v>52</v>
      </c>
      <c r="E49" s="698" t="s">
        <v>726</v>
      </c>
      <c r="F49" s="698"/>
      <c r="G49" s="517" t="s">
        <v>2059</v>
      </c>
      <c r="H49" s="517" t="s">
        <v>1648</v>
      </c>
      <c r="I49" s="699" t="s">
        <v>1577</v>
      </c>
      <c r="J49" s="698" t="s">
        <v>1896</v>
      </c>
      <c r="K49" s="517" t="s">
        <v>1668</v>
      </c>
      <c r="L49" s="698"/>
      <c r="M49" s="698" t="s">
        <v>1652</v>
      </c>
      <c r="N49" s="518" t="s">
        <v>1607</v>
      </c>
      <c r="O49" s="518" t="s">
        <v>1608</v>
      </c>
      <c r="P49" s="698"/>
      <c r="Q49" s="698"/>
      <c r="R49" s="698" t="s">
        <v>1983</v>
      </c>
      <c r="S49" s="517"/>
      <c r="T49" s="698"/>
      <c r="U49" s="517"/>
      <c r="V49" s="517"/>
      <c r="W49" s="698"/>
      <c r="X49" s="698" t="s">
        <v>1999</v>
      </c>
      <c r="Y49" s="698" t="s">
        <v>2038</v>
      </c>
      <c r="Z49" s="517"/>
      <c r="AA49" s="517" t="s">
        <v>2059</v>
      </c>
      <c r="AB49" s="517" t="s">
        <v>2060</v>
      </c>
      <c r="AC49" s="698"/>
      <c r="AD49" s="698"/>
      <c r="AE49" s="517"/>
      <c r="AF49" s="517"/>
      <c r="AG49" s="517"/>
      <c r="AH49" s="517"/>
      <c r="AI49" s="517"/>
      <c r="AJ49" s="517"/>
      <c r="AK49" s="517"/>
      <c r="AL49" s="698"/>
      <c r="AM49" s="698"/>
      <c r="AN49" s="698"/>
      <c r="AO49" s="698"/>
      <c r="AP49" s="698"/>
      <c r="AQ49" s="698"/>
      <c r="AR49" s="517"/>
      <c r="AS49" s="698"/>
      <c r="AT49" s="698"/>
      <c r="AU49" s="698"/>
      <c r="AV49" s="700"/>
      <c r="AW49" s="662"/>
      <c r="AX49" s="662"/>
      <c r="AY49" s="662"/>
      <c r="AZ49" s="662"/>
      <c r="BA49" s="662"/>
      <c r="BB49" s="662"/>
      <c r="BC49" s="662"/>
      <c r="BD49" s="662"/>
      <c r="BE49" s="662"/>
      <c r="BF49" s="662"/>
    </row>
    <row r="50" spans="1:58" s="562" customFormat="1" ht="44.25" customHeight="1" thickBot="1">
      <c r="A50" s="604" t="s">
        <v>3138</v>
      </c>
      <c r="B50" s="642" t="s">
        <v>2050</v>
      </c>
      <c r="C50" s="667" t="s">
        <v>1998</v>
      </c>
      <c r="D50" s="667">
        <v>52</v>
      </c>
      <c r="E50" s="667" t="s">
        <v>726</v>
      </c>
      <c r="F50" s="667"/>
      <c r="G50" s="664" t="s">
        <v>2059</v>
      </c>
      <c r="H50" s="664" t="s">
        <v>1648</v>
      </c>
      <c r="I50" s="643" t="s">
        <v>1578</v>
      </c>
      <c r="J50" s="667" t="s">
        <v>1905</v>
      </c>
      <c r="K50" s="664" t="s">
        <v>1668</v>
      </c>
      <c r="L50" s="667"/>
      <c r="M50" s="667" t="s">
        <v>1652</v>
      </c>
      <c r="N50" s="691" t="s">
        <v>1607</v>
      </c>
      <c r="O50" s="691" t="s">
        <v>1608</v>
      </c>
      <c r="P50" s="667"/>
      <c r="Q50" s="667"/>
      <c r="R50" s="667" t="s">
        <v>1983</v>
      </c>
      <c r="S50" s="664"/>
      <c r="T50" s="667"/>
      <c r="U50" s="664"/>
      <c r="V50" s="664"/>
      <c r="W50" s="667"/>
      <c r="X50" s="667" t="s">
        <v>1999</v>
      </c>
      <c r="Y50" s="667" t="s">
        <v>2038</v>
      </c>
      <c r="Z50" s="664"/>
      <c r="AA50" s="664" t="s">
        <v>2059</v>
      </c>
      <c r="AB50" s="664" t="s">
        <v>2060</v>
      </c>
      <c r="AC50" s="667"/>
      <c r="AD50" s="667"/>
      <c r="AE50" s="664"/>
      <c r="AF50" s="664"/>
      <c r="AG50" s="664"/>
      <c r="AH50" s="664"/>
      <c r="AI50" s="664"/>
      <c r="AJ50" s="664"/>
      <c r="AK50" s="664"/>
      <c r="AL50" s="667"/>
      <c r="AM50" s="667"/>
      <c r="AN50" s="667"/>
      <c r="AO50" s="667"/>
      <c r="AP50" s="667"/>
      <c r="AQ50" s="667"/>
      <c r="AR50" s="664"/>
      <c r="AS50" s="667"/>
      <c r="AT50" s="667"/>
      <c r="AU50" s="667"/>
      <c r="AV50" s="644"/>
      <c r="AW50" s="662"/>
      <c r="AX50" s="662"/>
      <c r="AY50" s="662"/>
      <c r="AZ50" s="662"/>
      <c r="BA50" s="662"/>
      <c r="BB50" s="662"/>
      <c r="BC50" s="662"/>
      <c r="BD50" s="662"/>
      <c r="BE50" s="662"/>
      <c r="BF50" s="662"/>
    </row>
    <row r="51" spans="1:58" s="562" customFormat="1" ht="44.25" customHeight="1">
      <c r="A51" s="610" t="s">
        <v>3138</v>
      </c>
      <c r="B51" s="701" t="s">
        <v>2078</v>
      </c>
      <c r="C51" s="702" t="s">
        <v>1998</v>
      </c>
      <c r="D51" s="702">
        <v>66</v>
      </c>
      <c r="E51" s="702" t="s">
        <v>726</v>
      </c>
      <c r="F51" s="702"/>
      <c r="G51" s="703" t="s">
        <v>2001</v>
      </c>
      <c r="H51" s="703" t="s">
        <v>1648</v>
      </c>
      <c r="I51" s="702" t="s">
        <v>1577</v>
      </c>
      <c r="J51" s="702" t="s">
        <v>1685</v>
      </c>
      <c r="K51" s="703" t="s">
        <v>1668</v>
      </c>
      <c r="L51" s="702"/>
      <c r="M51" s="702" t="s">
        <v>1652</v>
      </c>
      <c r="N51" s="704" t="s">
        <v>1607</v>
      </c>
      <c r="O51" s="704" t="s">
        <v>1608</v>
      </c>
      <c r="P51" s="702"/>
      <c r="Q51" s="702"/>
      <c r="R51" s="702" t="s">
        <v>2079</v>
      </c>
      <c r="S51" s="703"/>
      <c r="T51" s="702"/>
      <c r="U51" s="703"/>
      <c r="V51" s="703"/>
      <c r="W51" s="702"/>
      <c r="X51" s="702" t="s">
        <v>1999</v>
      </c>
      <c r="Y51" s="702" t="s">
        <v>2038</v>
      </c>
      <c r="Z51" s="703"/>
      <c r="AA51" s="703" t="s">
        <v>2001</v>
      </c>
      <c r="AB51" s="703" t="s">
        <v>2085</v>
      </c>
      <c r="AC51" s="702"/>
      <c r="AD51" s="702"/>
      <c r="AE51" s="703"/>
      <c r="AF51" s="703"/>
      <c r="AG51" s="703"/>
      <c r="AH51" s="703"/>
      <c r="AI51" s="703"/>
      <c r="AJ51" s="703"/>
      <c r="AK51" s="703"/>
      <c r="AL51" s="702"/>
      <c r="AM51" s="702"/>
      <c r="AN51" s="702"/>
      <c r="AO51" s="702"/>
      <c r="AP51" s="702"/>
      <c r="AQ51" s="702"/>
      <c r="AR51" s="703"/>
      <c r="AS51" s="702"/>
      <c r="AT51" s="702"/>
      <c r="AU51" s="702"/>
      <c r="AV51" s="705"/>
      <c r="AW51" s="662"/>
      <c r="AX51" s="662"/>
      <c r="AY51" s="662"/>
      <c r="AZ51" s="662"/>
      <c r="BA51" s="662"/>
      <c r="BB51" s="662"/>
      <c r="BC51" s="662"/>
      <c r="BD51" s="662"/>
      <c r="BE51" s="662"/>
      <c r="BF51" s="662"/>
    </row>
    <row r="52" spans="1:58" s="562" customFormat="1" ht="44.25" customHeight="1">
      <c r="A52" s="597" t="s">
        <v>3138</v>
      </c>
      <c r="B52" s="598" t="s">
        <v>2078</v>
      </c>
      <c r="C52" s="599" t="s">
        <v>1998</v>
      </c>
      <c r="D52" s="599">
        <v>66</v>
      </c>
      <c r="E52" s="599" t="s">
        <v>726</v>
      </c>
      <c r="F52" s="599"/>
      <c r="G52" s="541" t="s">
        <v>2001</v>
      </c>
      <c r="H52" s="541" t="s">
        <v>1648</v>
      </c>
      <c r="I52" s="599" t="s">
        <v>1578</v>
      </c>
      <c r="J52" s="599" t="s">
        <v>1685</v>
      </c>
      <c r="K52" s="541" t="s">
        <v>1668</v>
      </c>
      <c r="L52" s="599"/>
      <c r="M52" s="599" t="s">
        <v>1652</v>
      </c>
      <c r="N52" s="540" t="s">
        <v>1607</v>
      </c>
      <c r="O52" s="540" t="s">
        <v>1608</v>
      </c>
      <c r="P52" s="599"/>
      <c r="Q52" s="599"/>
      <c r="R52" s="599" t="s">
        <v>2079</v>
      </c>
      <c r="S52" s="541"/>
      <c r="T52" s="599"/>
      <c r="U52" s="541"/>
      <c r="V52" s="541"/>
      <c r="W52" s="599"/>
      <c r="X52" s="599" t="s">
        <v>1999</v>
      </c>
      <c r="Y52" s="599" t="s">
        <v>2038</v>
      </c>
      <c r="Z52" s="541"/>
      <c r="AA52" s="541" t="s">
        <v>2001</v>
      </c>
      <c r="AB52" s="541" t="s">
        <v>2085</v>
      </c>
      <c r="AC52" s="599"/>
      <c r="AD52" s="599"/>
      <c r="AE52" s="541"/>
      <c r="AF52" s="541"/>
      <c r="AG52" s="541"/>
      <c r="AH52" s="541"/>
      <c r="AI52" s="541"/>
      <c r="AJ52" s="541"/>
      <c r="AK52" s="541"/>
      <c r="AL52" s="599"/>
      <c r="AM52" s="599"/>
      <c r="AN52" s="599"/>
      <c r="AO52" s="599"/>
      <c r="AP52" s="599"/>
      <c r="AQ52" s="599"/>
      <c r="AR52" s="541"/>
      <c r="AS52" s="599"/>
      <c r="AT52" s="599"/>
      <c r="AU52" s="599"/>
      <c r="AV52" s="603"/>
      <c r="AW52" s="662"/>
      <c r="AX52" s="662"/>
      <c r="AY52" s="662"/>
      <c r="AZ52" s="662"/>
      <c r="BA52" s="662"/>
      <c r="BB52" s="662"/>
      <c r="BC52" s="662"/>
      <c r="BD52" s="662"/>
      <c r="BE52" s="662"/>
      <c r="BF52" s="662"/>
    </row>
    <row r="53" spans="1:58" s="562" customFormat="1" ht="44.25" customHeight="1" thickBot="1">
      <c r="A53" s="604" t="s">
        <v>3138</v>
      </c>
      <c r="B53" s="605" t="s">
        <v>2078</v>
      </c>
      <c r="C53" s="606" t="s">
        <v>1998</v>
      </c>
      <c r="D53" s="606">
        <v>66</v>
      </c>
      <c r="E53" s="606" t="s">
        <v>726</v>
      </c>
      <c r="F53" s="606"/>
      <c r="G53" s="545" t="s">
        <v>2001</v>
      </c>
      <c r="H53" s="545" t="s">
        <v>1648</v>
      </c>
      <c r="I53" s="606" t="s">
        <v>1579</v>
      </c>
      <c r="J53" s="606" t="s">
        <v>2086</v>
      </c>
      <c r="K53" s="545" t="s">
        <v>1701</v>
      </c>
      <c r="L53" s="606"/>
      <c r="M53" s="606" t="s">
        <v>1652</v>
      </c>
      <c r="N53" s="546" t="s">
        <v>1607</v>
      </c>
      <c r="O53" s="546" t="s">
        <v>1608</v>
      </c>
      <c r="P53" s="606"/>
      <c r="Q53" s="606"/>
      <c r="R53" s="606" t="s">
        <v>2079</v>
      </c>
      <c r="S53" s="545"/>
      <c r="T53" s="606"/>
      <c r="U53" s="545"/>
      <c r="V53" s="545"/>
      <c r="W53" s="606"/>
      <c r="X53" s="606" t="s">
        <v>1999</v>
      </c>
      <c r="Y53" s="606" t="s">
        <v>2038</v>
      </c>
      <c r="Z53" s="545"/>
      <c r="AA53" s="545" t="s">
        <v>2001</v>
      </c>
      <c r="AB53" s="545" t="s">
        <v>2085</v>
      </c>
      <c r="AC53" s="606"/>
      <c r="AD53" s="606"/>
      <c r="AE53" s="545"/>
      <c r="AF53" s="545"/>
      <c r="AG53" s="545"/>
      <c r="AH53" s="545"/>
      <c r="AI53" s="545"/>
      <c r="AJ53" s="545"/>
      <c r="AK53" s="545"/>
      <c r="AL53" s="606"/>
      <c r="AM53" s="606"/>
      <c r="AN53" s="606"/>
      <c r="AO53" s="606"/>
      <c r="AP53" s="606"/>
      <c r="AQ53" s="606"/>
      <c r="AR53" s="545"/>
      <c r="AS53" s="606"/>
      <c r="AT53" s="606"/>
      <c r="AU53" s="606"/>
      <c r="AV53" s="609"/>
      <c r="AW53" s="662"/>
      <c r="AX53" s="662"/>
      <c r="AY53" s="662"/>
      <c r="AZ53" s="662"/>
      <c r="BA53" s="662"/>
      <c r="BB53" s="662"/>
      <c r="BC53" s="662"/>
      <c r="BD53" s="662"/>
      <c r="BE53" s="662"/>
      <c r="BF53" s="662"/>
    </row>
    <row r="54" spans="1:58" s="562" customFormat="1" ht="44.25" customHeight="1" thickBot="1">
      <c r="A54" s="693" t="s">
        <v>3138</v>
      </c>
      <c r="B54" s="595" t="s">
        <v>2103</v>
      </c>
      <c r="C54" s="684" t="s">
        <v>1998</v>
      </c>
      <c r="D54" s="684">
        <v>75</v>
      </c>
      <c r="E54" s="684" t="s">
        <v>726</v>
      </c>
      <c r="F54" s="684"/>
      <c r="G54" s="551" t="s">
        <v>2109</v>
      </c>
      <c r="H54" s="551" t="s">
        <v>1648</v>
      </c>
      <c r="I54" s="706" t="s">
        <v>1576</v>
      </c>
      <c r="J54" s="684" t="s">
        <v>1683</v>
      </c>
      <c r="K54" s="551" t="s">
        <v>1668</v>
      </c>
      <c r="L54" s="684"/>
      <c r="M54" s="684" t="s">
        <v>1652</v>
      </c>
      <c r="N54" s="553" t="s">
        <v>1607</v>
      </c>
      <c r="O54" s="553" t="s">
        <v>1608</v>
      </c>
      <c r="P54" s="684"/>
      <c r="Q54" s="684"/>
      <c r="R54" s="684" t="s">
        <v>1983</v>
      </c>
      <c r="S54" s="551"/>
      <c r="T54" s="684"/>
      <c r="U54" s="551"/>
      <c r="V54" s="551"/>
      <c r="W54" s="684"/>
      <c r="X54" s="684" t="s">
        <v>1999</v>
      </c>
      <c r="Y54" s="684" t="s">
        <v>22</v>
      </c>
      <c r="Z54" s="551"/>
      <c r="AA54" s="551" t="s">
        <v>2109</v>
      </c>
      <c r="AB54" s="551" t="s">
        <v>2110</v>
      </c>
      <c r="AC54" s="684" t="s">
        <v>2106</v>
      </c>
      <c r="AD54" s="684"/>
      <c r="AE54" s="551"/>
      <c r="AF54" s="551"/>
      <c r="AG54" s="551"/>
      <c r="AH54" s="551"/>
      <c r="AI54" s="551"/>
      <c r="AJ54" s="551"/>
      <c r="AK54" s="551"/>
      <c r="AL54" s="684"/>
      <c r="AM54" s="684"/>
      <c r="AN54" s="684"/>
      <c r="AO54" s="684"/>
      <c r="AP54" s="684"/>
      <c r="AQ54" s="684"/>
      <c r="AR54" s="551"/>
      <c r="AS54" s="684"/>
      <c r="AT54" s="684"/>
      <c r="AU54" s="684"/>
      <c r="AV54" s="646"/>
      <c r="AW54" s="662"/>
      <c r="AX54" s="662"/>
      <c r="AY54" s="662"/>
      <c r="AZ54" s="662"/>
      <c r="BA54" s="662"/>
      <c r="BB54" s="662"/>
      <c r="BC54" s="662"/>
      <c r="BD54" s="662"/>
      <c r="BE54" s="662"/>
      <c r="BF54" s="662"/>
    </row>
    <row r="55" spans="1:58" s="562" customFormat="1" ht="44.25" customHeight="1" thickBot="1">
      <c r="A55" s="604" t="s">
        <v>3138</v>
      </c>
      <c r="B55" s="605" t="s">
        <v>2136</v>
      </c>
      <c r="C55" s="606" t="s">
        <v>1998</v>
      </c>
      <c r="D55" s="606">
        <v>80</v>
      </c>
      <c r="E55" s="606" t="s">
        <v>726</v>
      </c>
      <c r="F55" s="606"/>
      <c r="G55" s="545" t="s">
        <v>2138</v>
      </c>
      <c r="H55" s="545" t="s">
        <v>1648</v>
      </c>
      <c r="I55" s="707" t="s">
        <v>1577</v>
      </c>
      <c r="J55" s="606" t="s">
        <v>1662</v>
      </c>
      <c r="K55" s="545" t="s">
        <v>1668</v>
      </c>
      <c r="L55" s="606"/>
      <c r="M55" s="606" t="s">
        <v>1652</v>
      </c>
      <c r="N55" s="546" t="s">
        <v>1607</v>
      </c>
      <c r="O55" s="546" t="s">
        <v>1608</v>
      </c>
      <c r="P55" s="606"/>
      <c r="Q55" s="606"/>
      <c r="R55" s="606" t="s">
        <v>1983</v>
      </c>
      <c r="S55" s="545"/>
      <c r="T55" s="606"/>
      <c r="U55" s="545"/>
      <c r="V55" s="545"/>
      <c r="W55" s="606"/>
      <c r="X55" s="606" t="s">
        <v>2137</v>
      </c>
      <c r="Y55" s="606" t="s">
        <v>22</v>
      </c>
      <c r="Z55" s="606"/>
      <c r="AA55" s="545" t="s">
        <v>2138</v>
      </c>
      <c r="AB55" s="545" t="s">
        <v>2139</v>
      </c>
      <c r="AC55" s="606" t="s">
        <v>2140</v>
      </c>
      <c r="AD55" s="606"/>
      <c r="AE55" s="545"/>
      <c r="AF55" s="545"/>
      <c r="AG55" s="545"/>
      <c r="AH55" s="606"/>
      <c r="AI55" s="606"/>
      <c r="AJ55" s="606"/>
      <c r="AK55" s="545"/>
      <c r="AL55" s="606"/>
      <c r="AM55" s="606"/>
      <c r="AN55" s="606"/>
      <c r="AO55" s="606"/>
      <c r="AP55" s="606"/>
      <c r="AQ55" s="606"/>
      <c r="AR55" s="545"/>
      <c r="AS55" s="606"/>
      <c r="AT55" s="606"/>
      <c r="AU55" s="606"/>
      <c r="AV55" s="609"/>
      <c r="AW55" s="662"/>
      <c r="AX55" s="662"/>
      <c r="AY55" s="662"/>
      <c r="AZ55" s="662"/>
      <c r="BA55" s="662"/>
      <c r="BB55" s="662"/>
      <c r="BC55" s="662"/>
      <c r="BD55" s="662"/>
      <c r="BE55" s="662"/>
      <c r="BF55" s="662"/>
    </row>
    <row r="56" spans="1:58" s="574" customFormat="1">
      <c r="J56" s="562"/>
    </row>
    <row r="57" spans="1:58" s="574" customFormat="1">
      <c r="J57" s="562"/>
    </row>
    <row r="58" spans="1:58" s="574" customFormat="1">
      <c r="J58" s="562"/>
    </row>
    <row r="59" spans="1:58" s="574" customFormat="1">
      <c r="J59" s="562"/>
    </row>
    <row r="60" spans="1:58" s="574" customFormat="1">
      <c r="J60" s="562"/>
    </row>
    <row r="61" spans="1:58" s="574" customFormat="1">
      <c r="J61" s="562"/>
    </row>
    <row r="62" spans="1:58" s="574" customFormat="1">
      <c r="J62" s="562"/>
    </row>
    <row r="63" spans="1:58" s="574" customFormat="1">
      <c r="J63" s="562"/>
    </row>
    <row r="64" spans="1:58" s="574" customFormat="1">
      <c r="J64" s="562"/>
    </row>
    <row r="65" spans="10:10" s="574" customFormat="1">
      <c r="J65" s="562"/>
    </row>
    <row r="66" spans="10:10" s="574" customFormat="1">
      <c r="J66" s="562"/>
    </row>
    <row r="67" spans="10:10" s="574" customFormat="1">
      <c r="J67" s="562"/>
    </row>
    <row r="68" spans="10:10" s="574" customFormat="1">
      <c r="J68" s="562"/>
    </row>
    <row r="69" spans="10:10" s="574" customFormat="1">
      <c r="J69" s="562"/>
    </row>
    <row r="70" spans="10:10" s="574" customFormat="1">
      <c r="J70" s="562"/>
    </row>
    <row r="71" spans="10:10" s="574" customFormat="1">
      <c r="J71" s="562"/>
    </row>
    <row r="72" spans="10:10" s="574" customFormat="1">
      <c r="J72" s="562"/>
    </row>
    <row r="73" spans="10:10" s="574" customFormat="1">
      <c r="J73" s="562"/>
    </row>
    <row r="74" spans="10:10" s="574" customFormat="1">
      <c r="J74" s="562"/>
    </row>
    <row r="75" spans="10:10" s="574" customFormat="1">
      <c r="J75" s="562"/>
    </row>
    <row r="76" spans="10:10" s="574" customFormat="1">
      <c r="J76" s="562"/>
    </row>
    <row r="77" spans="10:10" s="574" customFormat="1">
      <c r="J77" s="562"/>
    </row>
    <row r="78" spans="10:10" s="574" customFormat="1">
      <c r="J78" s="562"/>
    </row>
    <row r="79" spans="10:10" s="574" customFormat="1">
      <c r="J79" s="562"/>
    </row>
    <row r="80" spans="10:10" s="574" customFormat="1">
      <c r="J80" s="562"/>
    </row>
    <row r="81" spans="10:10" s="574" customFormat="1">
      <c r="J81" s="562"/>
    </row>
    <row r="82" spans="10:10" s="574" customFormat="1">
      <c r="J82" s="562"/>
    </row>
    <row r="83" spans="10:10" s="574" customFormat="1">
      <c r="J83" s="562"/>
    </row>
    <row r="84" spans="10:10" s="574" customFormat="1">
      <c r="J84" s="562"/>
    </row>
    <row r="85" spans="10:10" s="574" customFormat="1">
      <c r="J85" s="562"/>
    </row>
    <row r="86" spans="10:10" s="574" customFormat="1">
      <c r="J86" s="562"/>
    </row>
    <row r="87" spans="10:10" s="574" customFormat="1">
      <c r="J87" s="562"/>
    </row>
    <row r="88" spans="10:10" s="574" customFormat="1">
      <c r="J88" s="562"/>
    </row>
    <row r="89" spans="10:10" s="574" customFormat="1">
      <c r="J89" s="562"/>
    </row>
    <row r="90" spans="10:10" s="574" customFormat="1">
      <c r="J90" s="562"/>
    </row>
    <row r="91" spans="10:10" s="574" customFormat="1">
      <c r="J91" s="562"/>
    </row>
    <row r="92" spans="10:10" s="574" customFormat="1">
      <c r="J92" s="562"/>
    </row>
    <row r="93" spans="10:10" s="574" customFormat="1">
      <c r="J93" s="562"/>
    </row>
    <row r="94" spans="10:10" s="574" customFormat="1">
      <c r="J94" s="562"/>
    </row>
    <row r="95" spans="10:10" s="574" customFormat="1">
      <c r="J95" s="562"/>
    </row>
    <row r="96" spans="10:10" s="574" customFormat="1">
      <c r="J96" s="562"/>
    </row>
    <row r="97" spans="10:10" s="574" customFormat="1">
      <c r="J97" s="562"/>
    </row>
    <row r="98" spans="10:10" s="574" customFormat="1">
      <c r="J98" s="562"/>
    </row>
    <row r="99" spans="10:10" s="574" customFormat="1">
      <c r="J99" s="562"/>
    </row>
    <row r="100" spans="10:10" s="574" customFormat="1">
      <c r="J100" s="562"/>
    </row>
    <row r="101" spans="10:10" s="574" customFormat="1">
      <c r="J101" s="562"/>
    </row>
    <row r="102" spans="10:10" s="574" customFormat="1">
      <c r="J102" s="562"/>
    </row>
    <row r="103" spans="10:10" s="574" customFormat="1">
      <c r="J103" s="562"/>
    </row>
    <row r="104" spans="10:10" s="574" customFormat="1">
      <c r="J104" s="562"/>
    </row>
    <row r="105" spans="10:10" s="574" customFormat="1">
      <c r="J105" s="562"/>
    </row>
    <row r="106" spans="10:10" s="574" customFormat="1">
      <c r="J106" s="562"/>
    </row>
    <row r="107" spans="10:10" s="574" customFormat="1">
      <c r="J107" s="562"/>
    </row>
    <row r="108" spans="10:10" s="574" customFormat="1">
      <c r="J108" s="562"/>
    </row>
    <row r="109" spans="10:10" s="574" customFormat="1">
      <c r="J109" s="562"/>
    </row>
    <row r="110" spans="10:10" s="574" customFormat="1">
      <c r="J110" s="562"/>
    </row>
    <row r="111" spans="10:10" s="574" customFormat="1">
      <c r="J111" s="562"/>
    </row>
    <row r="112" spans="10:10" s="574" customFormat="1">
      <c r="J112" s="562"/>
    </row>
    <row r="113" spans="10:10" s="574" customFormat="1">
      <c r="J113" s="562"/>
    </row>
    <row r="114" spans="10:10" s="574" customFormat="1">
      <c r="J114" s="562"/>
    </row>
    <row r="115" spans="10:10" s="574" customFormat="1">
      <c r="J115" s="562"/>
    </row>
    <row r="116" spans="10:10" s="574" customFormat="1">
      <c r="J116" s="562"/>
    </row>
    <row r="117" spans="10:10" s="574" customFormat="1">
      <c r="J117" s="562"/>
    </row>
    <row r="118" spans="10:10" s="574" customFormat="1">
      <c r="J118" s="562"/>
    </row>
    <row r="119" spans="10:10" s="574" customFormat="1">
      <c r="J119" s="562"/>
    </row>
    <row r="120" spans="10:10" s="574" customFormat="1">
      <c r="J120" s="562"/>
    </row>
    <row r="121" spans="10:10" s="574" customFormat="1">
      <c r="J121" s="562"/>
    </row>
    <row r="122" spans="10:10" s="574" customFormat="1">
      <c r="J122" s="562"/>
    </row>
    <row r="123" spans="10:10" s="574" customFormat="1">
      <c r="J123" s="562"/>
    </row>
    <row r="124" spans="10:10" s="574" customFormat="1">
      <c r="J124" s="562"/>
    </row>
    <row r="125" spans="10:10" s="574" customFormat="1">
      <c r="J125" s="562"/>
    </row>
    <row r="126" spans="10:10" s="574" customFormat="1">
      <c r="J126" s="562"/>
    </row>
    <row r="127" spans="10:10" s="574" customFormat="1">
      <c r="J127" s="562"/>
    </row>
    <row r="128" spans="10:10" s="574" customFormat="1">
      <c r="J128" s="562"/>
    </row>
    <row r="129" spans="10:10" s="574" customFormat="1">
      <c r="J129" s="562"/>
    </row>
    <row r="130" spans="10:10" s="574" customFormat="1">
      <c r="J130" s="562"/>
    </row>
    <row r="131" spans="10:10" s="574" customFormat="1">
      <c r="J131" s="562"/>
    </row>
    <row r="132" spans="10:10" s="574" customFormat="1">
      <c r="J132" s="562"/>
    </row>
    <row r="133" spans="10:10" s="574" customFormat="1">
      <c r="J133" s="562"/>
    </row>
    <row r="134" spans="10:10" s="574" customFormat="1">
      <c r="J134" s="562"/>
    </row>
    <row r="135" spans="10:10" s="574" customFormat="1">
      <c r="J135" s="562"/>
    </row>
    <row r="136" spans="10:10" s="574" customFormat="1">
      <c r="J136" s="562"/>
    </row>
    <row r="137" spans="10:10" s="574" customFormat="1">
      <c r="J137" s="562"/>
    </row>
    <row r="138" spans="10:10" s="574" customFormat="1">
      <c r="J138" s="562"/>
    </row>
    <row r="139" spans="10:10" s="574" customFormat="1">
      <c r="J139" s="562"/>
    </row>
    <row r="140" spans="10:10" s="574" customFormat="1">
      <c r="J140" s="562"/>
    </row>
    <row r="141" spans="10:10" s="574" customFormat="1">
      <c r="J141" s="562"/>
    </row>
    <row r="142" spans="10:10" s="574" customFormat="1">
      <c r="J142" s="562"/>
    </row>
    <row r="143" spans="10:10" s="574" customFormat="1">
      <c r="J143" s="562"/>
    </row>
    <row r="144" spans="10:10" s="574" customFormat="1">
      <c r="J144" s="562"/>
    </row>
    <row r="145" spans="10:10" s="574" customFormat="1">
      <c r="J145" s="562"/>
    </row>
    <row r="146" spans="10:10" s="574" customFormat="1">
      <c r="J146" s="562"/>
    </row>
    <row r="147" spans="10:10" s="574" customFormat="1">
      <c r="J147" s="562"/>
    </row>
    <row r="148" spans="10:10" s="574" customFormat="1">
      <c r="J148" s="562"/>
    </row>
    <row r="149" spans="10:10" s="574" customFormat="1">
      <c r="J149" s="562"/>
    </row>
    <row r="150" spans="10:10" s="574" customFormat="1">
      <c r="J150" s="562"/>
    </row>
    <row r="151" spans="10:10" s="574" customFormat="1">
      <c r="J151" s="562"/>
    </row>
    <row r="152" spans="10:10" s="574" customFormat="1">
      <c r="J152" s="562"/>
    </row>
    <row r="153" spans="10:10" s="574" customFormat="1">
      <c r="J153" s="562"/>
    </row>
    <row r="154" spans="10:10" s="574" customFormat="1">
      <c r="J154" s="562"/>
    </row>
    <row r="155" spans="10:10" s="574" customFormat="1">
      <c r="J155" s="562"/>
    </row>
    <row r="156" spans="10:10" s="574" customFormat="1">
      <c r="J156" s="562"/>
    </row>
    <row r="157" spans="10:10" s="574" customFormat="1">
      <c r="J157" s="562"/>
    </row>
    <row r="158" spans="10:10" s="574" customFormat="1">
      <c r="J158" s="562"/>
    </row>
    <row r="159" spans="10:10" s="574" customFormat="1">
      <c r="J159" s="562"/>
    </row>
    <row r="160" spans="10:10" s="574" customFormat="1">
      <c r="J160" s="562"/>
    </row>
    <row r="161" spans="10:10" s="574" customFormat="1">
      <c r="J161" s="562"/>
    </row>
    <row r="162" spans="10:10" s="574" customFormat="1">
      <c r="J162" s="562"/>
    </row>
    <row r="163" spans="10:10" s="574" customFormat="1">
      <c r="J163" s="562"/>
    </row>
    <row r="164" spans="10:10" s="574" customFormat="1">
      <c r="J164" s="562"/>
    </row>
    <row r="165" spans="10:10" s="574" customFormat="1">
      <c r="J165" s="562"/>
    </row>
    <row r="166" spans="10:10" s="574" customFormat="1">
      <c r="J166" s="562"/>
    </row>
    <row r="167" spans="10:10" s="574" customFormat="1">
      <c r="J167" s="562"/>
    </row>
    <row r="168" spans="10:10" s="574" customFormat="1">
      <c r="J168" s="562"/>
    </row>
    <row r="169" spans="10:10" s="574" customFormat="1">
      <c r="J169" s="562"/>
    </row>
    <row r="170" spans="10:10" s="574" customFormat="1">
      <c r="J170" s="562"/>
    </row>
    <row r="171" spans="10:10" s="574" customFormat="1">
      <c r="J171" s="562"/>
    </row>
    <row r="172" spans="10:10" s="574" customFormat="1">
      <c r="J172" s="562"/>
    </row>
    <row r="173" spans="10:10" s="574" customFormat="1">
      <c r="J173" s="562"/>
    </row>
    <row r="174" spans="10:10" s="574" customFormat="1">
      <c r="J174" s="562"/>
    </row>
    <row r="175" spans="10:10" s="574" customFormat="1">
      <c r="J175" s="562"/>
    </row>
    <row r="176" spans="10:10" s="574" customFormat="1">
      <c r="J176" s="562"/>
    </row>
    <row r="177" spans="10:10" s="574" customFormat="1">
      <c r="J177" s="562"/>
    </row>
    <row r="178" spans="10:10" s="574" customFormat="1">
      <c r="J178" s="562"/>
    </row>
    <row r="179" spans="10:10" s="574" customFormat="1">
      <c r="J179" s="562"/>
    </row>
    <row r="180" spans="10:10" s="574" customFormat="1">
      <c r="J180" s="562"/>
    </row>
    <row r="181" spans="10:10" s="574" customFormat="1">
      <c r="J181" s="562"/>
    </row>
    <row r="182" spans="10:10" s="574" customFormat="1">
      <c r="J182" s="562"/>
    </row>
    <row r="183" spans="10:10" s="574" customFormat="1">
      <c r="J183" s="562"/>
    </row>
    <row r="184" spans="10:10" s="574" customFormat="1">
      <c r="J184" s="562"/>
    </row>
    <row r="185" spans="10:10" s="574" customFormat="1">
      <c r="J185" s="562"/>
    </row>
    <row r="186" spans="10:10" s="574" customFormat="1">
      <c r="J186" s="562"/>
    </row>
    <row r="187" spans="10:10" s="574" customFormat="1">
      <c r="J187" s="562"/>
    </row>
    <row r="188" spans="10:10" s="574" customFormat="1">
      <c r="J188" s="562"/>
    </row>
    <row r="189" spans="10:10" s="574" customFormat="1">
      <c r="J189" s="562"/>
    </row>
    <row r="190" spans="10:10" s="574" customFormat="1">
      <c r="J190" s="562"/>
    </row>
    <row r="191" spans="10:10" s="574" customFormat="1">
      <c r="J191" s="562"/>
    </row>
    <row r="192" spans="10:10" s="574" customFormat="1">
      <c r="J192" s="562"/>
    </row>
    <row r="193" spans="10:10" s="574" customFormat="1">
      <c r="J193" s="562"/>
    </row>
    <row r="194" spans="10:10" s="574" customFormat="1">
      <c r="J194" s="562"/>
    </row>
    <row r="195" spans="10:10" s="574" customFormat="1">
      <c r="J195" s="562"/>
    </row>
    <row r="196" spans="10:10" s="574" customFormat="1">
      <c r="J196" s="562"/>
    </row>
    <row r="197" spans="10:10" s="574" customFormat="1">
      <c r="J197" s="562"/>
    </row>
    <row r="198" spans="10:10" s="574" customFormat="1">
      <c r="J198" s="562"/>
    </row>
    <row r="199" spans="10:10" s="574" customFormat="1">
      <c r="J199" s="562"/>
    </row>
    <row r="200" spans="10:10" s="574" customFormat="1">
      <c r="J200" s="562"/>
    </row>
    <row r="201" spans="10:10" s="574" customFormat="1">
      <c r="J201" s="562"/>
    </row>
    <row r="202" spans="10:10" s="574" customFormat="1">
      <c r="J202" s="562"/>
    </row>
    <row r="203" spans="10:10" s="574" customFormat="1">
      <c r="J203" s="562"/>
    </row>
    <row r="204" spans="10:10" s="574" customFormat="1">
      <c r="J204" s="562"/>
    </row>
    <row r="205" spans="10:10" s="574" customFormat="1">
      <c r="J205" s="562"/>
    </row>
    <row r="206" spans="10:10" s="574" customFormat="1">
      <c r="J206" s="562"/>
    </row>
    <row r="207" spans="10:10" s="574" customFormat="1">
      <c r="J207" s="562"/>
    </row>
    <row r="208" spans="10:10" s="574" customFormat="1">
      <c r="J208" s="562"/>
    </row>
    <row r="209" spans="10:10" s="574" customFormat="1">
      <c r="J209" s="562"/>
    </row>
    <row r="210" spans="10:10" s="574" customFormat="1">
      <c r="J210" s="562"/>
    </row>
    <row r="211" spans="10:10" s="574" customFormat="1">
      <c r="J211" s="562"/>
    </row>
    <row r="212" spans="10:10" s="574" customFormat="1">
      <c r="J212" s="562"/>
    </row>
    <row r="213" spans="10:10" s="574" customFormat="1">
      <c r="J213" s="562"/>
    </row>
    <row r="214" spans="10:10" s="574" customFormat="1">
      <c r="J214" s="562"/>
    </row>
    <row r="215" spans="10:10" s="574" customFormat="1">
      <c r="J215" s="562"/>
    </row>
    <row r="216" spans="10:10" s="574" customFormat="1">
      <c r="J216" s="562"/>
    </row>
    <row r="217" spans="10:10" s="574" customFormat="1">
      <c r="J217" s="562"/>
    </row>
    <row r="218" spans="10:10" s="574" customFormat="1">
      <c r="J218" s="562"/>
    </row>
    <row r="219" spans="10:10" s="574" customFormat="1">
      <c r="J219" s="562"/>
    </row>
    <row r="220" spans="10:10" s="574" customFormat="1">
      <c r="J220" s="562"/>
    </row>
    <row r="221" spans="10:10" s="574" customFormat="1">
      <c r="J221" s="562"/>
    </row>
    <row r="222" spans="10:10" s="574" customFormat="1">
      <c r="J222" s="562"/>
    </row>
    <row r="223" spans="10:10" s="574" customFormat="1">
      <c r="J223" s="562"/>
    </row>
    <row r="224" spans="10:10" s="574" customFormat="1">
      <c r="J224" s="562"/>
    </row>
    <row r="225" spans="10:10" s="574" customFormat="1">
      <c r="J225" s="562"/>
    </row>
    <row r="226" spans="10:10" s="574" customFormat="1">
      <c r="J226" s="562"/>
    </row>
    <row r="227" spans="10:10" s="574" customFormat="1">
      <c r="J227" s="562"/>
    </row>
    <row r="228" spans="10:10" s="574" customFormat="1">
      <c r="J228" s="562"/>
    </row>
    <row r="229" spans="10:10" s="574" customFormat="1">
      <c r="J229" s="562"/>
    </row>
    <row r="230" spans="10:10" s="574" customFormat="1">
      <c r="J230" s="562"/>
    </row>
    <row r="231" spans="10:10" s="574" customFormat="1">
      <c r="J231" s="562"/>
    </row>
    <row r="232" spans="10:10" s="574" customFormat="1">
      <c r="J232" s="562"/>
    </row>
    <row r="233" spans="10:10" s="574" customFormat="1">
      <c r="J233" s="562"/>
    </row>
    <row r="234" spans="10:10" s="574" customFormat="1">
      <c r="J234" s="562"/>
    </row>
    <row r="235" spans="10:10" s="574" customFormat="1">
      <c r="J235" s="562"/>
    </row>
    <row r="236" spans="10:10" s="574" customFormat="1">
      <c r="J236" s="562"/>
    </row>
    <row r="237" spans="10:10" s="574" customFormat="1">
      <c r="J237" s="562"/>
    </row>
    <row r="238" spans="10:10" s="574" customFormat="1">
      <c r="J238" s="562"/>
    </row>
    <row r="239" spans="10:10" s="574" customFormat="1">
      <c r="J239" s="562"/>
    </row>
    <row r="240" spans="10:10" s="574" customFormat="1">
      <c r="J240" s="562"/>
    </row>
    <row r="241" spans="10:10" s="574" customFormat="1">
      <c r="J241" s="562"/>
    </row>
    <row r="242" spans="10:10" s="574" customFormat="1">
      <c r="J242" s="562"/>
    </row>
    <row r="243" spans="10:10" s="574" customFormat="1">
      <c r="J243" s="562"/>
    </row>
    <row r="244" spans="10:10" s="574" customFormat="1">
      <c r="J244" s="562"/>
    </row>
    <row r="245" spans="10:10" s="574" customFormat="1">
      <c r="J245" s="562"/>
    </row>
    <row r="246" spans="10:10" s="574" customFormat="1">
      <c r="J246" s="562"/>
    </row>
    <row r="247" spans="10:10" s="574" customFormat="1">
      <c r="J247" s="562"/>
    </row>
    <row r="248" spans="10:10" s="574" customFormat="1">
      <c r="J248" s="562"/>
    </row>
    <row r="249" spans="10:10" s="574" customFormat="1">
      <c r="J249" s="562"/>
    </row>
    <row r="250" spans="10:10" s="574" customFormat="1">
      <c r="J250" s="562"/>
    </row>
    <row r="251" spans="10:10" s="574" customFormat="1">
      <c r="J251" s="562"/>
    </row>
    <row r="252" spans="10:10" s="574" customFormat="1">
      <c r="J252" s="562"/>
    </row>
    <row r="253" spans="10:10" s="574" customFormat="1">
      <c r="J253" s="562"/>
    </row>
    <row r="254" spans="10:10" s="574" customFormat="1">
      <c r="J254" s="562"/>
    </row>
    <row r="255" spans="10:10" s="574" customFormat="1">
      <c r="J255" s="562"/>
    </row>
    <row r="256" spans="10:10" s="574" customFormat="1">
      <c r="J256" s="562"/>
    </row>
    <row r="257" spans="10:10" s="574" customFormat="1">
      <c r="J257" s="562"/>
    </row>
    <row r="258" spans="10:10" s="574" customFormat="1">
      <c r="J258" s="562"/>
    </row>
    <row r="259" spans="10:10" s="574" customFormat="1">
      <c r="J259" s="562"/>
    </row>
    <row r="260" spans="10:10" s="574" customFormat="1">
      <c r="J260" s="562"/>
    </row>
    <row r="261" spans="10:10" s="574" customFormat="1">
      <c r="J261" s="562"/>
    </row>
    <row r="262" spans="10:10" s="574" customFormat="1">
      <c r="J262" s="562"/>
    </row>
    <row r="263" spans="10:10" s="574" customFormat="1">
      <c r="J263" s="562"/>
    </row>
    <row r="264" spans="10:10" s="574" customFormat="1">
      <c r="J264" s="562"/>
    </row>
    <row r="265" spans="10:10" s="574" customFormat="1">
      <c r="J265" s="562"/>
    </row>
    <row r="266" spans="10:10" s="574" customFormat="1">
      <c r="J266" s="562"/>
    </row>
    <row r="267" spans="10:10" s="574" customFormat="1">
      <c r="J267" s="562"/>
    </row>
    <row r="268" spans="10:10" s="574" customFormat="1">
      <c r="J268" s="562"/>
    </row>
    <row r="269" spans="10:10" s="574" customFormat="1">
      <c r="J269" s="562"/>
    </row>
    <row r="270" spans="10:10" s="574" customFormat="1">
      <c r="J270" s="562"/>
    </row>
    <row r="271" spans="10:10" s="574" customFormat="1">
      <c r="J271" s="562"/>
    </row>
    <row r="272" spans="10:10" s="574" customFormat="1">
      <c r="J272" s="562"/>
    </row>
    <row r="273" spans="10:10" s="574" customFormat="1">
      <c r="J273" s="562"/>
    </row>
    <row r="274" spans="10:10" s="574" customFormat="1">
      <c r="J274" s="562"/>
    </row>
    <row r="275" spans="10:10" s="574" customFormat="1">
      <c r="J275" s="562"/>
    </row>
    <row r="276" spans="10:10" s="574" customFormat="1">
      <c r="J276" s="562"/>
    </row>
    <row r="277" spans="10:10" s="574" customFormat="1">
      <c r="J277" s="562"/>
    </row>
    <row r="278" spans="10:10" s="574" customFormat="1">
      <c r="J278" s="562"/>
    </row>
    <row r="279" spans="10:10" s="574" customFormat="1">
      <c r="J279" s="562"/>
    </row>
    <row r="280" spans="10:10" s="574" customFormat="1">
      <c r="J280" s="562"/>
    </row>
    <row r="281" spans="10:10" s="574" customFormat="1">
      <c r="J281" s="562"/>
    </row>
    <row r="282" spans="10:10" s="574" customFormat="1">
      <c r="J282" s="562"/>
    </row>
    <row r="283" spans="10:10" s="574" customFormat="1">
      <c r="J283" s="562"/>
    </row>
    <row r="284" spans="10:10" s="574" customFormat="1">
      <c r="J284" s="562"/>
    </row>
    <row r="285" spans="10:10" s="574" customFormat="1">
      <c r="J285" s="562"/>
    </row>
    <row r="286" spans="10:10" s="574" customFormat="1">
      <c r="J286" s="562"/>
    </row>
    <row r="287" spans="10:10" s="574" customFormat="1">
      <c r="J287" s="562"/>
    </row>
    <row r="288" spans="10:10" s="574" customFormat="1">
      <c r="J288" s="562"/>
    </row>
    <row r="289" spans="10:10" s="574" customFormat="1">
      <c r="J289" s="562"/>
    </row>
    <row r="290" spans="10:10" s="574" customFormat="1">
      <c r="J290" s="562"/>
    </row>
    <row r="291" spans="10:10" s="574" customFormat="1">
      <c r="J291" s="562"/>
    </row>
    <row r="292" spans="10:10" s="574" customFormat="1">
      <c r="J292" s="562"/>
    </row>
    <row r="293" spans="10:10" s="574" customFormat="1">
      <c r="J293" s="562"/>
    </row>
    <row r="294" spans="10:10" s="574" customFormat="1">
      <c r="J294" s="562"/>
    </row>
    <row r="295" spans="10:10" s="574" customFormat="1">
      <c r="J295" s="562"/>
    </row>
    <row r="296" spans="10:10" s="574" customFormat="1">
      <c r="J296" s="562"/>
    </row>
    <row r="297" spans="10:10" s="574" customFormat="1">
      <c r="J297" s="562"/>
    </row>
    <row r="298" spans="10:10" s="574" customFormat="1">
      <c r="J298" s="562"/>
    </row>
    <row r="299" spans="10:10" s="574" customFormat="1">
      <c r="J299" s="562"/>
    </row>
    <row r="300" spans="10:10" s="574" customFormat="1">
      <c r="J300" s="562"/>
    </row>
    <row r="301" spans="10:10" s="574" customFormat="1">
      <c r="J301" s="562"/>
    </row>
    <row r="302" spans="10:10" s="574" customFormat="1">
      <c r="J302" s="562"/>
    </row>
    <row r="303" spans="10:10" s="574" customFormat="1">
      <c r="J303" s="562"/>
    </row>
    <row r="304" spans="10:10" s="574" customFormat="1">
      <c r="J304" s="562"/>
    </row>
    <row r="305" spans="10:10" s="574" customFormat="1">
      <c r="J305" s="562"/>
    </row>
    <row r="306" spans="10:10" s="574" customFormat="1">
      <c r="J306" s="562"/>
    </row>
    <row r="307" spans="10:10" s="574" customFormat="1">
      <c r="J307" s="562"/>
    </row>
    <row r="308" spans="10:10" s="574" customFormat="1">
      <c r="J308" s="562"/>
    </row>
    <row r="309" spans="10:10" s="574" customFormat="1">
      <c r="J309" s="562"/>
    </row>
    <row r="310" spans="10:10" s="574" customFormat="1">
      <c r="J310" s="562"/>
    </row>
    <row r="311" spans="10:10" s="574" customFormat="1">
      <c r="J311" s="562"/>
    </row>
    <row r="312" spans="10:10" s="574" customFormat="1">
      <c r="J312" s="562"/>
    </row>
    <row r="313" spans="10:10" s="574" customFormat="1">
      <c r="J313" s="562"/>
    </row>
    <row r="314" spans="10:10" s="574" customFormat="1">
      <c r="J314" s="562"/>
    </row>
    <row r="315" spans="10:10" s="574" customFormat="1">
      <c r="J315" s="562"/>
    </row>
    <row r="316" spans="10:10" s="574" customFormat="1">
      <c r="J316" s="562"/>
    </row>
    <row r="317" spans="10:10" s="574" customFormat="1">
      <c r="J317" s="562"/>
    </row>
    <row r="318" spans="10:10" s="574" customFormat="1">
      <c r="J318" s="562"/>
    </row>
    <row r="319" spans="10:10" s="574" customFormat="1">
      <c r="J319" s="562"/>
    </row>
    <row r="320" spans="10:10" s="574" customFormat="1">
      <c r="J320" s="562"/>
    </row>
    <row r="321" spans="10:10" s="574" customFormat="1">
      <c r="J321" s="562"/>
    </row>
    <row r="322" spans="10:10" s="574" customFormat="1">
      <c r="J322" s="562"/>
    </row>
    <row r="323" spans="10:10" s="574" customFormat="1">
      <c r="J323" s="562"/>
    </row>
    <row r="324" spans="10:10" s="574" customFormat="1">
      <c r="J324" s="562"/>
    </row>
    <row r="325" spans="10:10" s="574" customFormat="1">
      <c r="J325" s="562"/>
    </row>
    <row r="326" spans="10:10" s="574" customFormat="1">
      <c r="J326" s="562"/>
    </row>
    <row r="327" spans="10:10" s="574" customFormat="1">
      <c r="J327" s="562"/>
    </row>
    <row r="328" spans="10:10" s="574" customFormat="1">
      <c r="J328" s="562"/>
    </row>
    <row r="329" spans="10:10" s="574" customFormat="1">
      <c r="J329" s="562"/>
    </row>
    <row r="330" spans="10:10" s="574" customFormat="1">
      <c r="J330" s="562"/>
    </row>
    <row r="331" spans="10:10" s="574" customFormat="1">
      <c r="J331" s="562"/>
    </row>
    <row r="332" spans="10:10" s="574" customFormat="1">
      <c r="J332" s="562"/>
    </row>
    <row r="333" spans="10:10" s="574" customFormat="1">
      <c r="J333" s="562"/>
    </row>
    <row r="334" spans="10:10" s="574" customFormat="1">
      <c r="J334" s="562"/>
    </row>
    <row r="335" spans="10:10" s="574" customFormat="1">
      <c r="J335" s="562"/>
    </row>
    <row r="336" spans="10:10" s="574" customFormat="1">
      <c r="J336" s="562"/>
    </row>
    <row r="337" spans="10:10" s="574" customFormat="1">
      <c r="J337" s="562"/>
    </row>
    <row r="338" spans="10:10" s="574" customFormat="1">
      <c r="J338" s="562"/>
    </row>
    <row r="339" spans="10:10" s="574" customFormat="1">
      <c r="J339" s="562"/>
    </row>
    <row r="340" spans="10:10" s="574" customFormat="1">
      <c r="J340" s="562"/>
    </row>
    <row r="341" spans="10:10" s="574" customFormat="1">
      <c r="J341" s="562"/>
    </row>
    <row r="342" spans="10:10" s="574" customFormat="1">
      <c r="J342" s="562"/>
    </row>
    <row r="343" spans="10:10" s="574" customFormat="1">
      <c r="J343" s="562"/>
    </row>
    <row r="344" spans="10:10" s="574" customFormat="1">
      <c r="J344" s="562"/>
    </row>
    <row r="345" spans="10:10" s="574" customFormat="1">
      <c r="J345" s="562"/>
    </row>
    <row r="346" spans="10:10" s="574" customFormat="1">
      <c r="J346" s="562"/>
    </row>
    <row r="347" spans="10:10" s="574" customFormat="1">
      <c r="J347" s="562"/>
    </row>
    <row r="348" spans="10:10" s="574" customFormat="1">
      <c r="J348" s="562"/>
    </row>
    <row r="349" spans="10:10" s="574" customFormat="1">
      <c r="J349" s="562"/>
    </row>
    <row r="350" spans="10:10" s="574" customFormat="1">
      <c r="J350" s="562"/>
    </row>
    <row r="351" spans="10:10" s="574" customFormat="1">
      <c r="J351" s="562"/>
    </row>
    <row r="352" spans="10:10" s="574" customFormat="1">
      <c r="J352" s="562"/>
    </row>
    <row r="353" spans="10:10" s="574" customFormat="1">
      <c r="J353" s="562"/>
    </row>
    <row r="354" spans="10:10" s="574" customFormat="1">
      <c r="J354" s="562"/>
    </row>
    <row r="355" spans="10:10" s="574" customFormat="1">
      <c r="J355" s="562"/>
    </row>
    <row r="356" spans="10:10" s="574" customFormat="1">
      <c r="J356" s="562"/>
    </row>
    <row r="357" spans="10:10" s="574" customFormat="1">
      <c r="J357" s="562"/>
    </row>
    <row r="358" spans="10:10" s="574" customFormat="1">
      <c r="J358" s="562"/>
    </row>
    <row r="359" spans="10:10" s="574" customFormat="1">
      <c r="J359" s="562"/>
    </row>
    <row r="360" spans="10:10" s="574" customFormat="1">
      <c r="J360" s="562"/>
    </row>
    <row r="361" spans="10:10" s="574" customFormat="1">
      <c r="J361" s="562"/>
    </row>
    <row r="362" spans="10:10" s="574" customFormat="1">
      <c r="J362" s="562"/>
    </row>
    <row r="363" spans="10:10" s="574" customFormat="1">
      <c r="J363" s="562"/>
    </row>
    <row r="364" spans="10:10" s="574" customFormat="1">
      <c r="J364" s="562"/>
    </row>
    <row r="365" spans="10:10" s="574" customFormat="1">
      <c r="J365" s="562"/>
    </row>
    <row r="366" spans="10:10" s="574" customFormat="1">
      <c r="J366" s="562"/>
    </row>
    <row r="367" spans="10:10" s="574" customFormat="1">
      <c r="J367" s="562"/>
    </row>
    <row r="368" spans="10:10" s="574" customFormat="1">
      <c r="J368" s="562"/>
    </row>
    <row r="369" spans="10:10" s="574" customFormat="1">
      <c r="J369" s="562"/>
    </row>
    <row r="370" spans="10:10" s="574" customFormat="1">
      <c r="J370" s="562"/>
    </row>
    <row r="371" spans="10:10" s="574" customFormat="1">
      <c r="J371" s="562"/>
    </row>
    <row r="372" spans="10:10" s="574" customFormat="1">
      <c r="J372" s="562"/>
    </row>
    <row r="373" spans="10:10" s="574" customFormat="1">
      <c r="J373" s="562"/>
    </row>
    <row r="374" spans="10:10" s="574" customFormat="1">
      <c r="J374" s="562"/>
    </row>
    <row r="375" spans="10:10" s="574" customFormat="1">
      <c r="J375" s="562"/>
    </row>
    <row r="376" spans="10:10" s="574" customFormat="1">
      <c r="J376" s="562"/>
    </row>
    <row r="377" spans="10:10" s="574" customFormat="1">
      <c r="J377" s="562"/>
    </row>
    <row r="378" spans="10:10" s="574" customFormat="1">
      <c r="J378" s="562"/>
    </row>
    <row r="379" spans="10:10" s="574" customFormat="1">
      <c r="J379" s="562"/>
    </row>
    <row r="380" spans="10:10" s="574" customFormat="1">
      <c r="J380" s="562"/>
    </row>
    <row r="381" spans="10:10" s="574" customFormat="1">
      <c r="J381" s="562"/>
    </row>
    <row r="382" spans="10:10" s="574" customFormat="1">
      <c r="J382" s="562"/>
    </row>
    <row r="383" spans="10:10" s="574" customFormat="1">
      <c r="J383" s="562"/>
    </row>
    <row r="384" spans="10:10" s="574" customFormat="1">
      <c r="J384" s="562"/>
    </row>
    <row r="385" spans="10:10" s="574" customFormat="1">
      <c r="J385" s="562"/>
    </row>
    <row r="386" spans="10:10" s="574" customFormat="1">
      <c r="J386" s="562"/>
    </row>
    <row r="387" spans="10:10" s="574" customFormat="1">
      <c r="J387" s="562"/>
    </row>
    <row r="388" spans="10:10" s="574" customFormat="1">
      <c r="J388" s="562"/>
    </row>
    <row r="389" spans="10:10" s="574" customFormat="1">
      <c r="J389" s="562"/>
    </row>
    <row r="390" spans="10:10" s="574" customFormat="1">
      <c r="J390" s="562"/>
    </row>
    <row r="391" spans="10:10" s="574" customFormat="1">
      <c r="J391" s="562"/>
    </row>
    <row r="392" spans="10:10" s="574" customFormat="1">
      <c r="J392" s="562"/>
    </row>
    <row r="393" spans="10:10" s="574" customFormat="1">
      <c r="J393" s="562"/>
    </row>
    <row r="394" spans="10:10" s="574" customFormat="1">
      <c r="J394" s="562"/>
    </row>
    <row r="395" spans="10:10" s="574" customFormat="1">
      <c r="J395" s="562"/>
    </row>
    <row r="396" spans="10:10" s="574" customFormat="1">
      <c r="J396" s="562"/>
    </row>
    <row r="397" spans="10:10" s="574" customFormat="1">
      <c r="J397" s="562"/>
    </row>
    <row r="398" spans="10:10" s="574" customFormat="1">
      <c r="J398" s="562"/>
    </row>
    <row r="399" spans="10:10" s="574" customFormat="1">
      <c r="J399" s="562"/>
    </row>
    <row r="400" spans="10:10" s="574" customFormat="1">
      <c r="J400" s="562"/>
    </row>
    <row r="401" spans="10:10" s="574" customFormat="1">
      <c r="J401" s="562"/>
    </row>
    <row r="402" spans="10:10" s="574" customFormat="1">
      <c r="J402" s="562"/>
    </row>
    <row r="403" spans="10:10" s="574" customFormat="1">
      <c r="J403" s="562"/>
    </row>
    <row r="404" spans="10:10" s="574" customFormat="1">
      <c r="J404" s="562"/>
    </row>
    <row r="405" spans="10:10" s="574" customFormat="1">
      <c r="J405" s="562"/>
    </row>
    <row r="406" spans="10:10" s="574" customFormat="1">
      <c r="J406" s="562"/>
    </row>
    <row r="407" spans="10:10" s="574" customFormat="1">
      <c r="J407" s="562"/>
    </row>
    <row r="408" spans="10:10" s="574" customFormat="1">
      <c r="J408" s="562"/>
    </row>
    <row r="409" spans="10:10" s="574" customFormat="1">
      <c r="J409" s="562"/>
    </row>
    <row r="410" spans="10:10" s="574" customFormat="1">
      <c r="J410" s="562"/>
    </row>
    <row r="411" spans="10:10" s="574" customFormat="1">
      <c r="J411" s="562"/>
    </row>
    <row r="412" spans="10:10" s="574" customFormat="1">
      <c r="J412" s="562"/>
    </row>
    <row r="413" spans="10:10" s="574" customFormat="1">
      <c r="J413" s="562"/>
    </row>
    <row r="414" spans="10:10" s="574" customFormat="1">
      <c r="J414" s="562"/>
    </row>
    <row r="415" spans="10:10" s="574" customFormat="1">
      <c r="J415" s="562"/>
    </row>
    <row r="416" spans="10:10" s="574" customFormat="1">
      <c r="J416" s="562"/>
    </row>
    <row r="417" spans="10:10" s="574" customFormat="1">
      <c r="J417" s="562"/>
    </row>
    <row r="418" spans="10:10" s="574" customFormat="1">
      <c r="J418" s="562"/>
    </row>
    <row r="419" spans="10:10" s="574" customFormat="1">
      <c r="J419" s="562"/>
    </row>
    <row r="420" spans="10:10" s="574" customFormat="1">
      <c r="J420" s="562"/>
    </row>
    <row r="421" spans="10:10" s="574" customFormat="1">
      <c r="J421" s="562"/>
    </row>
    <row r="422" spans="10:10" s="574" customFormat="1">
      <c r="J422" s="562"/>
    </row>
    <row r="423" spans="10:10" s="574" customFormat="1">
      <c r="J423" s="562"/>
    </row>
    <row r="424" spans="10:10" s="574" customFormat="1">
      <c r="J424" s="562"/>
    </row>
    <row r="425" spans="10:10" s="574" customFormat="1">
      <c r="J425" s="562"/>
    </row>
    <row r="426" spans="10:10" s="574" customFormat="1">
      <c r="J426" s="562"/>
    </row>
    <row r="427" spans="10:10" s="574" customFormat="1">
      <c r="J427" s="562"/>
    </row>
    <row r="428" spans="10:10" s="574" customFormat="1">
      <c r="J428" s="562"/>
    </row>
    <row r="429" spans="10:10" s="574" customFormat="1">
      <c r="J429" s="562"/>
    </row>
    <row r="430" spans="10:10" s="574" customFormat="1">
      <c r="J430" s="562"/>
    </row>
    <row r="431" spans="10:10" s="574" customFormat="1">
      <c r="J431" s="562"/>
    </row>
    <row r="432" spans="10:10" s="574" customFormat="1">
      <c r="J432" s="562"/>
    </row>
    <row r="433" spans="10:10" s="574" customFormat="1">
      <c r="J433" s="562"/>
    </row>
    <row r="434" spans="10:10" s="574" customFormat="1">
      <c r="J434" s="562"/>
    </row>
    <row r="435" spans="10:10" s="574" customFormat="1">
      <c r="J435" s="562"/>
    </row>
    <row r="436" spans="10:10" s="574" customFormat="1">
      <c r="J436" s="562"/>
    </row>
    <row r="437" spans="10:10" s="574" customFormat="1">
      <c r="J437" s="562"/>
    </row>
    <row r="438" spans="10:10" s="574" customFormat="1">
      <c r="J438" s="562"/>
    </row>
    <row r="439" spans="10:10" s="574" customFormat="1">
      <c r="J439" s="562"/>
    </row>
    <row r="440" spans="10:10" s="574" customFormat="1">
      <c r="J440" s="562"/>
    </row>
    <row r="441" spans="10:10" s="574" customFormat="1">
      <c r="J441" s="562"/>
    </row>
    <row r="442" spans="10:10" s="574" customFormat="1">
      <c r="J442" s="562"/>
    </row>
    <row r="443" spans="10:10" s="574" customFormat="1">
      <c r="J443" s="562"/>
    </row>
    <row r="444" spans="10:10" s="574" customFormat="1">
      <c r="J444" s="562"/>
    </row>
    <row r="445" spans="10:10" s="574" customFormat="1">
      <c r="J445" s="562"/>
    </row>
    <row r="446" spans="10:10" s="574" customFormat="1">
      <c r="J446" s="562"/>
    </row>
    <row r="447" spans="10:10" s="574" customFormat="1">
      <c r="J447" s="562"/>
    </row>
    <row r="448" spans="10:10" s="574" customFormat="1">
      <c r="J448" s="562"/>
    </row>
    <row r="449" spans="10:10" s="574" customFormat="1">
      <c r="J449" s="562"/>
    </row>
    <row r="450" spans="10:10" s="574" customFormat="1">
      <c r="J450" s="562"/>
    </row>
    <row r="451" spans="10:10" s="574" customFormat="1">
      <c r="J451" s="562"/>
    </row>
    <row r="452" spans="10:10" s="574" customFormat="1">
      <c r="J452" s="562"/>
    </row>
    <row r="453" spans="10:10" s="574" customFormat="1">
      <c r="J453" s="562"/>
    </row>
    <row r="454" spans="10:10" s="574" customFormat="1">
      <c r="J454" s="562"/>
    </row>
    <row r="455" spans="10:10" s="574" customFormat="1">
      <c r="J455" s="562"/>
    </row>
    <row r="456" spans="10:10" s="574" customFormat="1">
      <c r="J456" s="562"/>
    </row>
    <row r="457" spans="10:10" s="574" customFormat="1">
      <c r="J457" s="562"/>
    </row>
    <row r="458" spans="10:10" s="574" customFormat="1">
      <c r="J458" s="562"/>
    </row>
    <row r="459" spans="10:10" s="574" customFormat="1">
      <c r="J459" s="562"/>
    </row>
    <row r="460" spans="10:10" s="574" customFormat="1">
      <c r="J460" s="562"/>
    </row>
    <row r="461" spans="10:10" s="574" customFormat="1">
      <c r="J461" s="562"/>
    </row>
    <row r="462" spans="10:10" s="574" customFormat="1">
      <c r="J462" s="562"/>
    </row>
    <row r="463" spans="10:10" s="574" customFormat="1">
      <c r="J463" s="562"/>
    </row>
    <row r="464" spans="10:10" s="574" customFormat="1">
      <c r="J464" s="562"/>
    </row>
    <row r="465" spans="10:10" s="574" customFormat="1">
      <c r="J465" s="562"/>
    </row>
    <row r="466" spans="10:10" s="574" customFormat="1">
      <c r="J466" s="562"/>
    </row>
    <row r="467" spans="10:10" s="574" customFormat="1">
      <c r="J467" s="562"/>
    </row>
    <row r="468" spans="10:10" s="574" customFormat="1">
      <c r="J468" s="562"/>
    </row>
    <row r="469" spans="10:10" s="574" customFormat="1">
      <c r="J469" s="562"/>
    </row>
    <row r="470" spans="10:10" s="574" customFormat="1">
      <c r="J470" s="562"/>
    </row>
    <row r="471" spans="10:10" s="574" customFormat="1">
      <c r="J471" s="562"/>
    </row>
    <row r="472" spans="10:10" s="574" customFormat="1">
      <c r="J472" s="562"/>
    </row>
    <row r="473" spans="10:10" s="574" customFormat="1">
      <c r="J473" s="562"/>
    </row>
    <row r="474" spans="10:10" s="574" customFormat="1">
      <c r="J474" s="562"/>
    </row>
    <row r="475" spans="10:10" s="574" customFormat="1">
      <c r="J475" s="562"/>
    </row>
    <row r="476" spans="10:10" s="574" customFormat="1">
      <c r="J476" s="562"/>
    </row>
    <row r="477" spans="10:10" s="574" customFormat="1">
      <c r="J477" s="562"/>
    </row>
    <row r="478" spans="10:10" s="574" customFormat="1">
      <c r="J478" s="562"/>
    </row>
    <row r="479" spans="10:10" s="574" customFormat="1">
      <c r="J479" s="562"/>
    </row>
    <row r="480" spans="10:10" s="574" customFormat="1">
      <c r="J480" s="562"/>
    </row>
    <row r="481" spans="10:10" s="574" customFormat="1">
      <c r="J481" s="562"/>
    </row>
    <row r="482" spans="10:10" s="574" customFormat="1">
      <c r="J482" s="562"/>
    </row>
    <row r="483" spans="10:10" s="574" customFormat="1">
      <c r="J483" s="562"/>
    </row>
    <row r="484" spans="10:10" s="574" customFormat="1">
      <c r="J484" s="562"/>
    </row>
    <row r="485" spans="10:10" s="574" customFormat="1">
      <c r="J485" s="562"/>
    </row>
    <row r="486" spans="10:10" s="574" customFormat="1">
      <c r="J486" s="562"/>
    </row>
    <row r="487" spans="10:10" s="574" customFormat="1">
      <c r="J487" s="562"/>
    </row>
    <row r="488" spans="10:10" s="574" customFormat="1">
      <c r="J488" s="562"/>
    </row>
    <row r="489" spans="10:10" s="574" customFormat="1">
      <c r="J489" s="562"/>
    </row>
    <row r="490" spans="10:10" s="574" customFormat="1">
      <c r="J490" s="562"/>
    </row>
    <row r="491" spans="10:10" s="574" customFormat="1">
      <c r="J491" s="562"/>
    </row>
    <row r="492" spans="10:10" s="574" customFormat="1">
      <c r="J492" s="562"/>
    </row>
    <row r="493" spans="10:10" s="574" customFormat="1">
      <c r="J493" s="562"/>
    </row>
    <row r="494" spans="10:10" s="574" customFormat="1">
      <c r="J494" s="562"/>
    </row>
    <row r="495" spans="10:10" s="574" customFormat="1">
      <c r="J495" s="562"/>
    </row>
    <row r="496" spans="10:10" s="574" customFormat="1">
      <c r="J496" s="562"/>
    </row>
    <row r="497" spans="10:10" s="574" customFormat="1">
      <c r="J497" s="562"/>
    </row>
    <row r="498" spans="10:10" s="574" customFormat="1">
      <c r="J498" s="562"/>
    </row>
    <row r="499" spans="10:10" s="574" customFormat="1">
      <c r="J499" s="562"/>
    </row>
    <row r="500" spans="10:10" s="574" customFormat="1">
      <c r="J500" s="562"/>
    </row>
    <row r="501" spans="10:10" s="574" customFormat="1">
      <c r="J501" s="562"/>
    </row>
    <row r="502" spans="10:10" s="574" customFormat="1">
      <c r="J502" s="562"/>
    </row>
    <row r="503" spans="10:10" s="574" customFormat="1">
      <c r="J503" s="562"/>
    </row>
    <row r="504" spans="10:10" s="574" customFormat="1">
      <c r="J504" s="562"/>
    </row>
    <row r="505" spans="10:10" s="574" customFormat="1">
      <c r="J505" s="562"/>
    </row>
    <row r="506" spans="10:10" s="574" customFormat="1">
      <c r="J506" s="562"/>
    </row>
    <row r="507" spans="10:10" s="574" customFormat="1">
      <c r="J507" s="562"/>
    </row>
    <row r="508" spans="10:10" s="574" customFormat="1">
      <c r="J508" s="562"/>
    </row>
    <row r="509" spans="10:10" s="574" customFormat="1">
      <c r="J509" s="562"/>
    </row>
    <row r="510" spans="10:10" s="574" customFormat="1">
      <c r="J510" s="562"/>
    </row>
    <row r="511" spans="10:10" s="574" customFormat="1">
      <c r="J511" s="562"/>
    </row>
    <row r="512" spans="10:10" s="574" customFormat="1">
      <c r="J512" s="562"/>
    </row>
    <row r="513" spans="10:10" s="574" customFormat="1">
      <c r="J513" s="562"/>
    </row>
    <row r="514" spans="10:10" s="574" customFormat="1">
      <c r="J514" s="562"/>
    </row>
    <row r="515" spans="10:10" s="574" customFormat="1">
      <c r="J515" s="562"/>
    </row>
    <row r="516" spans="10:10" s="574" customFormat="1">
      <c r="J516" s="562"/>
    </row>
    <row r="517" spans="10:10" s="574" customFormat="1">
      <c r="J517" s="562"/>
    </row>
    <row r="518" spans="10:10" s="574" customFormat="1">
      <c r="J518" s="562"/>
    </row>
    <row r="519" spans="10:10" s="574" customFormat="1">
      <c r="J519" s="562"/>
    </row>
    <row r="520" spans="10:10" s="574" customFormat="1">
      <c r="J520" s="562"/>
    </row>
    <row r="521" spans="10:10" s="574" customFormat="1">
      <c r="J521" s="562"/>
    </row>
    <row r="522" spans="10:10" s="574" customFormat="1">
      <c r="J522" s="562"/>
    </row>
    <row r="523" spans="10:10" s="574" customFormat="1">
      <c r="J523" s="562"/>
    </row>
    <row r="524" spans="10:10" s="574" customFormat="1">
      <c r="J524" s="562"/>
    </row>
    <row r="525" spans="10:10" s="574" customFormat="1">
      <c r="J525" s="562"/>
    </row>
    <row r="526" spans="10:10" s="574" customFormat="1">
      <c r="J526" s="562"/>
    </row>
    <row r="527" spans="10:10" s="574" customFormat="1">
      <c r="J527" s="562"/>
    </row>
    <row r="528" spans="10:10" s="574" customFormat="1">
      <c r="J528" s="562"/>
    </row>
    <row r="529" spans="10:10" s="574" customFormat="1">
      <c r="J529" s="562"/>
    </row>
    <row r="530" spans="10:10" s="574" customFormat="1">
      <c r="J530" s="562"/>
    </row>
    <row r="531" spans="10:10" s="574" customFormat="1">
      <c r="J531" s="562"/>
    </row>
    <row r="532" spans="10:10" s="574" customFormat="1">
      <c r="J532" s="562"/>
    </row>
    <row r="533" spans="10:10" s="574" customFormat="1">
      <c r="J533" s="562"/>
    </row>
    <row r="534" spans="10:10" s="574" customFormat="1">
      <c r="J534" s="562"/>
    </row>
    <row r="535" spans="10:10" s="574" customFormat="1">
      <c r="J535" s="562"/>
    </row>
    <row r="536" spans="10:10" s="574" customFormat="1">
      <c r="J536" s="562"/>
    </row>
    <row r="537" spans="10:10" s="574" customFormat="1">
      <c r="J537" s="562"/>
    </row>
    <row r="538" spans="10:10" s="574" customFormat="1">
      <c r="J538" s="562"/>
    </row>
    <row r="539" spans="10:10" s="574" customFormat="1">
      <c r="J539" s="562"/>
    </row>
    <row r="540" spans="10:10" s="574" customFormat="1">
      <c r="J540" s="562"/>
    </row>
    <row r="541" spans="10:10" s="574" customFormat="1">
      <c r="J541" s="562"/>
    </row>
    <row r="542" spans="10:10" s="574" customFormat="1">
      <c r="J542" s="562"/>
    </row>
    <row r="543" spans="10:10" s="574" customFormat="1">
      <c r="J543" s="562"/>
    </row>
    <row r="544" spans="10:10" s="574" customFormat="1">
      <c r="J544" s="562"/>
    </row>
    <row r="545" spans="10:10" s="574" customFormat="1">
      <c r="J545" s="562"/>
    </row>
    <row r="546" spans="10:10" s="574" customFormat="1">
      <c r="J546" s="562"/>
    </row>
    <row r="547" spans="10:10" s="574" customFormat="1">
      <c r="J547" s="562"/>
    </row>
    <row r="548" spans="10:10" s="574" customFormat="1">
      <c r="J548" s="562"/>
    </row>
    <row r="549" spans="10:10" s="574" customFormat="1">
      <c r="J549" s="562"/>
    </row>
    <row r="550" spans="10:10" s="574" customFormat="1">
      <c r="J550" s="562"/>
    </row>
    <row r="551" spans="10:10" s="574" customFormat="1">
      <c r="J551" s="562"/>
    </row>
    <row r="552" spans="10:10" s="574" customFormat="1">
      <c r="J552" s="562"/>
    </row>
    <row r="553" spans="10:10" s="574" customFormat="1">
      <c r="J553" s="562"/>
    </row>
    <row r="554" spans="10:10" s="574" customFormat="1">
      <c r="J554" s="562"/>
    </row>
    <row r="555" spans="10:10" s="574" customFormat="1">
      <c r="J555" s="562"/>
    </row>
    <row r="556" spans="10:10" s="574" customFormat="1">
      <c r="J556" s="562"/>
    </row>
    <row r="557" spans="10:10" s="574" customFormat="1">
      <c r="J557" s="562"/>
    </row>
    <row r="558" spans="10:10" s="574" customFormat="1">
      <c r="J558" s="562"/>
    </row>
    <row r="559" spans="10:10" s="574" customFormat="1">
      <c r="J559" s="562"/>
    </row>
    <row r="560" spans="10:10" s="574" customFormat="1">
      <c r="J560" s="562"/>
    </row>
    <row r="561" spans="10:10" s="574" customFormat="1">
      <c r="J561" s="562"/>
    </row>
    <row r="562" spans="10:10" s="574" customFormat="1">
      <c r="J562" s="562"/>
    </row>
    <row r="563" spans="10:10" s="574" customFormat="1">
      <c r="J563" s="562"/>
    </row>
    <row r="564" spans="10:10" s="574" customFormat="1">
      <c r="J564" s="562"/>
    </row>
    <row r="565" spans="10:10" s="574" customFormat="1">
      <c r="J565" s="562"/>
    </row>
    <row r="566" spans="10:10" s="574" customFormat="1">
      <c r="J566" s="562"/>
    </row>
    <row r="567" spans="10:10" s="574" customFormat="1">
      <c r="J567" s="562"/>
    </row>
    <row r="568" spans="10:10" s="574" customFormat="1">
      <c r="J568" s="562"/>
    </row>
    <row r="569" spans="10:10" s="574" customFormat="1">
      <c r="J569" s="562"/>
    </row>
    <row r="570" spans="10:10" s="574" customFormat="1">
      <c r="J570" s="562"/>
    </row>
    <row r="571" spans="10:10" s="574" customFormat="1">
      <c r="J571" s="562"/>
    </row>
    <row r="572" spans="10:10" s="574" customFormat="1">
      <c r="J572" s="562"/>
    </row>
    <row r="573" spans="10:10" s="574" customFormat="1">
      <c r="J573" s="562"/>
    </row>
    <row r="574" spans="10:10" s="574" customFormat="1">
      <c r="J574" s="562"/>
    </row>
    <row r="575" spans="10:10" s="574" customFormat="1">
      <c r="J575" s="562"/>
    </row>
    <row r="576" spans="10:10" s="574" customFormat="1">
      <c r="J576" s="562"/>
    </row>
    <row r="577" spans="10:10" s="574" customFormat="1">
      <c r="J577" s="562"/>
    </row>
    <row r="578" spans="10:10" s="574" customFormat="1">
      <c r="J578" s="562"/>
    </row>
    <row r="579" spans="10:10" s="574" customFormat="1">
      <c r="J579" s="562"/>
    </row>
    <row r="580" spans="10:10" s="574" customFormat="1">
      <c r="J580" s="562"/>
    </row>
    <row r="581" spans="10:10" s="574" customFormat="1">
      <c r="J581" s="562"/>
    </row>
    <row r="582" spans="10:10" s="574" customFormat="1">
      <c r="J582" s="562"/>
    </row>
    <row r="583" spans="10:10" s="574" customFormat="1">
      <c r="J583" s="562"/>
    </row>
    <row r="584" spans="10:10" s="574" customFormat="1">
      <c r="J584" s="562"/>
    </row>
    <row r="585" spans="10:10" s="574" customFormat="1">
      <c r="J585" s="562"/>
    </row>
    <row r="586" spans="10:10" s="574" customFormat="1">
      <c r="J586" s="562"/>
    </row>
    <row r="587" spans="10:10" s="574" customFormat="1">
      <c r="J587" s="562"/>
    </row>
    <row r="588" spans="10:10" s="574" customFormat="1">
      <c r="J588" s="562"/>
    </row>
    <row r="589" spans="10:10" s="574" customFormat="1">
      <c r="J589" s="562"/>
    </row>
    <row r="590" spans="10:10" s="574" customFormat="1">
      <c r="J590" s="562"/>
    </row>
    <row r="591" spans="10:10" s="574" customFormat="1">
      <c r="J591" s="562"/>
    </row>
    <row r="592" spans="10:10" s="574" customFormat="1">
      <c r="J592" s="562"/>
    </row>
    <row r="593" spans="10:10" s="574" customFormat="1">
      <c r="J593" s="562"/>
    </row>
    <row r="594" spans="10:10" s="574" customFormat="1">
      <c r="J594" s="562"/>
    </row>
    <row r="595" spans="10:10" s="574" customFormat="1">
      <c r="J595" s="562"/>
    </row>
    <row r="596" spans="10:10" s="574" customFormat="1">
      <c r="J596" s="562"/>
    </row>
    <row r="597" spans="10:10" s="574" customFormat="1">
      <c r="J597" s="562"/>
    </row>
    <row r="598" spans="10:10" s="574" customFormat="1">
      <c r="J598" s="562"/>
    </row>
    <row r="599" spans="10:10" s="574" customFormat="1">
      <c r="J599" s="562"/>
    </row>
    <row r="600" spans="10:10" s="574" customFormat="1">
      <c r="J600" s="562"/>
    </row>
    <row r="601" spans="10:10" s="574" customFormat="1">
      <c r="J601" s="562"/>
    </row>
    <row r="602" spans="10:10" s="574" customFormat="1">
      <c r="J602" s="562"/>
    </row>
    <row r="603" spans="10:10" s="574" customFormat="1">
      <c r="J603" s="562"/>
    </row>
    <row r="604" spans="10:10" s="574" customFormat="1">
      <c r="J604" s="562"/>
    </row>
    <row r="605" spans="10:10" s="574" customFormat="1">
      <c r="J605" s="562"/>
    </row>
    <row r="606" spans="10:10" s="574" customFormat="1">
      <c r="J606" s="562"/>
    </row>
    <row r="607" spans="10:10" s="574" customFormat="1">
      <c r="J607" s="562"/>
    </row>
    <row r="608" spans="10:10" s="574" customFormat="1">
      <c r="J608" s="562"/>
    </row>
    <row r="609" spans="10:10" s="574" customFormat="1">
      <c r="J609" s="562"/>
    </row>
    <row r="610" spans="10:10" s="574" customFormat="1">
      <c r="J610" s="562"/>
    </row>
    <row r="611" spans="10:10" s="574" customFormat="1">
      <c r="J611" s="562"/>
    </row>
    <row r="612" spans="10:10" s="574" customFormat="1">
      <c r="J612" s="562"/>
    </row>
    <row r="613" spans="10:10" s="574" customFormat="1">
      <c r="J613" s="562"/>
    </row>
    <row r="614" spans="10:10" s="574" customFormat="1">
      <c r="J614" s="562"/>
    </row>
    <row r="615" spans="10:10" s="574" customFormat="1">
      <c r="J615" s="562"/>
    </row>
    <row r="616" spans="10:10" s="574" customFormat="1">
      <c r="J616" s="562"/>
    </row>
    <row r="617" spans="10:10" s="574" customFormat="1">
      <c r="J617" s="562"/>
    </row>
    <row r="618" spans="10:10" s="574" customFormat="1">
      <c r="J618" s="562"/>
    </row>
    <row r="619" spans="10:10" s="574" customFormat="1">
      <c r="J619" s="562"/>
    </row>
    <row r="620" spans="10:10" s="574" customFormat="1">
      <c r="J620" s="562"/>
    </row>
    <row r="621" spans="10:10" s="574" customFormat="1">
      <c r="J621" s="562"/>
    </row>
    <row r="622" spans="10:10" s="574" customFormat="1">
      <c r="J622" s="562"/>
    </row>
    <row r="623" spans="10:10" s="574" customFormat="1">
      <c r="J623" s="562"/>
    </row>
    <row r="624" spans="10:10" s="574" customFormat="1">
      <c r="J624" s="562"/>
    </row>
    <row r="625" spans="10:10" s="574" customFormat="1">
      <c r="J625" s="562"/>
    </row>
    <row r="626" spans="10:10" s="574" customFormat="1">
      <c r="J626" s="562"/>
    </row>
    <row r="627" spans="10:10" s="574" customFormat="1">
      <c r="J627" s="562"/>
    </row>
    <row r="628" spans="10:10" s="574" customFormat="1">
      <c r="J628" s="562"/>
    </row>
    <row r="629" spans="10:10" s="574" customFormat="1">
      <c r="J629" s="562"/>
    </row>
    <row r="630" spans="10:10" s="574" customFormat="1">
      <c r="J630" s="562"/>
    </row>
    <row r="631" spans="10:10" s="574" customFormat="1">
      <c r="J631" s="562"/>
    </row>
    <row r="632" spans="10:10" s="574" customFormat="1">
      <c r="J632" s="562"/>
    </row>
    <row r="633" spans="10:10" s="574" customFormat="1">
      <c r="J633" s="562"/>
    </row>
    <row r="634" spans="10:10" s="574" customFormat="1">
      <c r="J634" s="562"/>
    </row>
    <row r="635" spans="10:10" s="574" customFormat="1">
      <c r="J635" s="562"/>
    </row>
    <row r="636" spans="10:10" s="574" customFormat="1">
      <c r="J636" s="562"/>
    </row>
    <row r="637" spans="10:10" s="574" customFormat="1">
      <c r="J637" s="562"/>
    </row>
    <row r="638" spans="10:10" s="574" customFormat="1">
      <c r="J638" s="562"/>
    </row>
    <row r="639" spans="10:10" s="574" customFormat="1">
      <c r="J639" s="562"/>
    </row>
    <row r="640" spans="10:10" s="574" customFormat="1">
      <c r="J640" s="562"/>
    </row>
    <row r="641" spans="10:10" s="574" customFormat="1">
      <c r="J641" s="562"/>
    </row>
    <row r="642" spans="10:10" s="574" customFormat="1">
      <c r="J642" s="562"/>
    </row>
    <row r="643" spans="10:10" s="574" customFormat="1">
      <c r="J643" s="562"/>
    </row>
    <row r="644" spans="10:10" s="574" customFormat="1">
      <c r="J644" s="562"/>
    </row>
    <row r="645" spans="10:10" s="574" customFormat="1">
      <c r="J645" s="562"/>
    </row>
    <row r="646" spans="10:10" s="574" customFormat="1">
      <c r="J646" s="562"/>
    </row>
    <row r="647" spans="10:10" s="574" customFormat="1">
      <c r="J647" s="562"/>
    </row>
    <row r="648" spans="10:10" s="574" customFormat="1">
      <c r="J648" s="562"/>
    </row>
    <row r="649" spans="10:10" s="574" customFormat="1">
      <c r="J649" s="562"/>
    </row>
    <row r="650" spans="10:10" s="574" customFormat="1">
      <c r="J650" s="562"/>
    </row>
    <row r="651" spans="10:10" s="574" customFormat="1">
      <c r="J651" s="562"/>
    </row>
    <row r="652" spans="10:10" s="574" customFormat="1">
      <c r="J652" s="562"/>
    </row>
    <row r="653" spans="10:10" s="574" customFormat="1">
      <c r="J653" s="562"/>
    </row>
    <row r="654" spans="10:10" s="574" customFormat="1">
      <c r="J654" s="562"/>
    </row>
    <row r="655" spans="10:10" s="574" customFormat="1">
      <c r="J655" s="562"/>
    </row>
    <row r="656" spans="10:10" s="574" customFormat="1">
      <c r="J656" s="562"/>
    </row>
    <row r="657" spans="10:10" s="574" customFormat="1">
      <c r="J657" s="562"/>
    </row>
    <row r="658" spans="10:10" s="574" customFormat="1">
      <c r="J658" s="562"/>
    </row>
    <row r="659" spans="10:10" s="574" customFormat="1">
      <c r="J659" s="562"/>
    </row>
    <row r="660" spans="10:10" s="574" customFormat="1">
      <c r="J660" s="562"/>
    </row>
    <row r="661" spans="10:10" s="574" customFormat="1">
      <c r="J661" s="562"/>
    </row>
    <row r="662" spans="10:10" s="574" customFormat="1">
      <c r="J662" s="562"/>
    </row>
    <row r="663" spans="10:10" s="574" customFormat="1">
      <c r="J663" s="562"/>
    </row>
    <row r="664" spans="10:10" s="574" customFormat="1">
      <c r="J664" s="562"/>
    </row>
    <row r="665" spans="10:10" s="574" customFormat="1">
      <c r="J665" s="562"/>
    </row>
    <row r="666" spans="10:10" s="574" customFormat="1">
      <c r="J666" s="562"/>
    </row>
    <row r="667" spans="10:10" s="574" customFormat="1">
      <c r="J667" s="562"/>
    </row>
    <row r="668" spans="10:10" s="574" customFormat="1">
      <c r="J668" s="562"/>
    </row>
    <row r="669" spans="10:10" s="574" customFormat="1">
      <c r="J669" s="562"/>
    </row>
    <row r="670" spans="10:10" s="574" customFormat="1">
      <c r="J670" s="562"/>
    </row>
    <row r="671" spans="10:10" s="574" customFormat="1">
      <c r="J671" s="562"/>
    </row>
    <row r="672" spans="10:10" s="574" customFormat="1">
      <c r="J672" s="562"/>
    </row>
    <row r="673" spans="10:10" s="574" customFormat="1">
      <c r="J673" s="562"/>
    </row>
    <row r="674" spans="10:10" s="574" customFormat="1">
      <c r="J674" s="562"/>
    </row>
    <row r="675" spans="10:10" s="574" customFormat="1">
      <c r="J675" s="562"/>
    </row>
    <row r="676" spans="10:10" s="574" customFormat="1">
      <c r="J676" s="562"/>
    </row>
    <row r="677" spans="10:10" s="574" customFormat="1">
      <c r="J677" s="562"/>
    </row>
    <row r="678" spans="10:10" s="574" customFormat="1">
      <c r="J678" s="562"/>
    </row>
    <row r="679" spans="10:10" s="574" customFormat="1">
      <c r="J679" s="562"/>
    </row>
    <row r="680" spans="10:10" s="574" customFormat="1">
      <c r="J680" s="562"/>
    </row>
    <row r="681" spans="10:10" s="574" customFormat="1">
      <c r="J681" s="562"/>
    </row>
    <row r="682" spans="10:10" s="574" customFormat="1">
      <c r="J682" s="562"/>
    </row>
    <row r="683" spans="10:10" s="574" customFormat="1">
      <c r="J683" s="562"/>
    </row>
    <row r="684" spans="10:10" s="574" customFormat="1">
      <c r="J684" s="562"/>
    </row>
    <row r="685" spans="10:10" s="574" customFormat="1">
      <c r="J685" s="562"/>
    </row>
    <row r="686" spans="10:10" s="574" customFormat="1">
      <c r="J686" s="562"/>
    </row>
    <row r="687" spans="10:10" s="574" customFormat="1">
      <c r="J687" s="562"/>
    </row>
    <row r="688" spans="10:10" s="574" customFormat="1">
      <c r="J688" s="562"/>
    </row>
    <row r="689" spans="10:10" s="574" customFormat="1">
      <c r="J689" s="562"/>
    </row>
    <row r="690" spans="10:10" s="574" customFormat="1">
      <c r="J690" s="562"/>
    </row>
    <row r="691" spans="10:10" s="574" customFormat="1">
      <c r="J691" s="562"/>
    </row>
    <row r="692" spans="10:10" s="574" customFormat="1">
      <c r="J692" s="562"/>
    </row>
    <row r="693" spans="10:10" s="574" customFormat="1">
      <c r="J693" s="562"/>
    </row>
    <row r="694" spans="10:10" s="574" customFormat="1">
      <c r="J694" s="562"/>
    </row>
    <row r="695" spans="10:10" s="574" customFormat="1">
      <c r="J695" s="562"/>
    </row>
    <row r="696" spans="10:10" s="574" customFormat="1">
      <c r="J696" s="562"/>
    </row>
    <row r="697" spans="10:10" s="574" customFormat="1">
      <c r="J697" s="562"/>
    </row>
    <row r="698" spans="10:10" s="574" customFormat="1">
      <c r="J698" s="562"/>
    </row>
    <row r="699" spans="10:10" s="574" customFormat="1">
      <c r="J699" s="562"/>
    </row>
    <row r="700" spans="10:10" s="574" customFormat="1">
      <c r="J700" s="562"/>
    </row>
    <row r="701" spans="10:10" s="574" customFormat="1">
      <c r="J701" s="562"/>
    </row>
    <row r="702" spans="10:10" s="574" customFormat="1">
      <c r="J702" s="562"/>
    </row>
    <row r="703" spans="10:10" s="574" customFormat="1">
      <c r="J703" s="562"/>
    </row>
    <row r="704" spans="10:10" s="574" customFormat="1">
      <c r="J704" s="562"/>
    </row>
    <row r="705" spans="10:10" s="574" customFormat="1">
      <c r="J705" s="562"/>
    </row>
    <row r="706" spans="10:10" s="574" customFormat="1">
      <c r="J706" s="562"/>
    </row>
    <row r="707" spans="10:10" s="574" customFormat="1">
      <c r="J707" s="562"/>
    </row>
    <row r="708" spans="10:10" s="574" customFormat="1">
      <c r="J708" s="562"/>
    </row>
    <row r="709" spans="10:10" s="574" customFormat="1">
      <c r="J709" s="562"/>
    </row>
    <row r="710" spans="10:10" s="574" customFormat="1">
      <c r="J710" s="562"/>
    </row>
    <row r="711" spans="10:10" s="574" customFormat="1">
      <c r="J711" s="562"/>
    </row>
    <row r="712" spans="10:10" s="574" customFormat="1">
      <c r="J712" s="562"/>
    </row>
    <row r="713" spans="10:10" s="574" customFormat="1">
      <c r="J713" s="562"/>
    </row>
    <row r="714" spans="10:10" s="574" customFormat="1">
      <c r="J714" s="562"/>
    </row>
    <row r="715" spans="10:10" s="574" customFormat="1">
      <c r="J715" s="562"/>
    </row>
    <row r="716" spans="10:10" s="574" customFormat="1">
      <c r="J716" s="562"/>
    </row>
    <row r="717" spans="10:10" s="574" customFormat="1">
      <c r="J717" s="562"/>
    </row>
    <row r="718" spans="10:10" s="574" customFormat="1">
      <c r="J718" s="562"/>
    </row>
    <row r="719" spans="10:10" s="574" customFormat="1">
      <c r="J719" s="562"/>
    </row>
    <row r="720" spans="10:10" s="574" customFormat="1">
      <c r="J720" s="562"/>
    </row>
    <row r="721" spans="10:10" s="574" customFormat="1">
      <c r="J721" s="562"/>
    </row>
    <row r="722" spans="10:10" s="574" customFormat="1">
      <c r="J722" s="562"/>
    </row>
    <row r="723" spans="10:10" s="574" customFormat="1">
      <c r="J723" s="562"/>
    </row>
    <row r="724" spans="10:10" s="574" customFormat="1">
      <c r="J724" s="562"/>
    </row>
    <row r="725" spans="10:10" s="574" customFormat="1">
      <c r="J725" s="562"/>
    </row>
    <row r="726" spans="10:10" s="574" customFormat="1">
      <c r="J726" s="562"/>
    </row>
    <row r="727" spans="10:10" s="574" customFormat="1">
      <c r="J727" s="562"/>
    </row>
    <row r="728" spans="10:10" s="574" customFormat="1">
      <c r="J728" s="562"/>
    </row>
    <row r="729" spans="10:10" s="574" customFormat="1">
      <c r="J729" s="562"/>
    </row>
    <row r="730" spans="10:10" s="574" customFormat="1">
      <c r="J730" s="562"/>
    </row>
    <row r="731" spans="10:10" s="574" customFormat="1">
      <c r="J731" s="562"/>
    </row>
    <row r="732" spans="10:10" s="574" customFormat="1">
      <c r="J732" s="562"/>
    </row>
    <row r="733" spans="10:10" s="574" customFormat="1">
      <c r="J733" s="562"/>
    </row>
    <row r="734" spans="10:10" s="574" customFormat="1">
      <c r="J734" s="562"/>
    </row>
    <row r="735" spans="10:10" s="574" customFormat="1">
      <c r="J735" s="562"/>
    </row>
    <row r="736" spans="10:10" s="574" customFormat="1">
      <c r="J736" s="562"/>
    </row>
    <row r="737" spans="10:10" s="574" customFormat="1">
      <c r="J737" s="562"/>
    </row>
    <row r="738" spans="10:10" s="574" customFormat="1">
      <c r="J738" s="562"/>
    </row>
    <row r="739" spans="10:10" s="574" customFormat="1">
      <c r="J739" s="562"/>
    </row>
    <row r="740" spans="10:10" s="574" customFormat="1">
      <c r="J740" s="562"/>
    </row>
    <row r="741" spans="10:10" s="574" customFormat="1">
      <c r="J741" s="562"/>
    </row>
    <row r="742" spans="10:10" s="574" customFormat="1">
      <c r="J742" s="562"/>
    </row>
    <row r="743" spans="10:10" s="574" customFormat="1">
      <c r="J743" s="562"/>
    </row>
    <row r="744" spans="10:10" s="574" customFormat="1">
      <c r="J744" s="562"/>
    </row>
    <row r="745" spans="10:10" s="574" customFormat="1">
      <c r="J745" s="562"/>
    </row>
    <row r="746" spans="10:10" s="574" customFormat="1">
      <c r="J746" s="562"/>
    </row>
    <row r="747" spans="10:10" s="574" customFormat="1">
      <c r="J747" s="562"/>
    </row>
    <row r="748" spans="10:10" s="574" customFormat="1">
      <c r="J748" s="562"/>
    </row>
    <row r="749" spans="10:10" s="574" customFormat="1">
      <c r="J749" s="562"/>
    </row>
    <row r="750" spans="10:10" s="574" customFormat="1">
      <c r="J750" s="562"/>
    </row>
    <row r="751" spans="10:10" s="574" customFormat="1">
      <c r="J751" s="562"/>
    </row>
    <row r="752" spans="10:10" s="574" customFormat="1">
      <c r="J752" s="562"/>
    </row>
    <row r="753" spans="10:10" s="574" customFormat="1">
      <c r="J753" s="562"/>
    </row>
    <row r="754" spans="10:10" s="574" customFormat="1">
      <c r="J754" s="562"/>
    </row>
    <row r="755" spans="10:10" s="574" customFormat="1">
      <c r="J755" s="562"/>
    </row>
    <row r="756" spans="10:10" s="574" customFormat="1">
      <c r="J756" s="562"/>
    </row>
    <row r="757" spans="10:10" s="574" customFormat="1">
      <c r="J757" s="562"/>
    </row>
    <row r="758" spans="10:10" s="574" customFormat="1">
      <c r="J758" s="562"/>
    </row>
    <row r="759" spans="10:10" s="574" customFormat="1">
      <c r="J759" s="562"/>
    </row>
    <row r="760" spans="10:10" s="574" customFormat="1">
      <c r="J760" s="562"/>
    </row>
    <row r="761" spans="10:10" s="574" customFormat="1">
      <c r="J761" s="562"/>
    </row>
    <row r="762" spans="10:10" s="574" customFormat="1">
      <c r="J762" s="562"/>
    </row>
    <row r="763" spans="10:10" s="574" customFormat="1">
      <c r="J763" s="562"/>
    </row>
    <row r="764" spans="10:10" s="574" customFormat="1">
      <c r="J764" s="562"/>
    </row>
    <row r="765" spans="10:10" s="574" customFormat="1">
      <c r="J765" s="562"/>
    </row>
    <row r="766" spans="10:10" s="574" customFormat="1">
      <c r="J766" s="562"/>
    </row>
    <row r="767" spans="10:10" s="574" customFormat="1">
      <c r="J767" s="562"/>
    </row>
    <row r="768" spans="10:10" s="574" customFormat="1">
      <c r="J768" s="562"/>
    </row>
    <row r="769" spans="10:10" s="574" customFormat="1">
      <c r="J769" s="562"/>
    </row>
    <row r="770" spans="10:10" s="574" customFormat="1">
      <c r="J770" s="562"/>
    </row>
    <row r="771" spans="10:10" s="574" customFormat="1">
      <c r="J771" s="562"/>
    </row>
    <row r="772" spans="10:10" s="574" customFormat="1">
      <c r="J772" s="562"/>
    </row>
    <row r="773" spans="10:10" s="574" customFormat="1">
      <c r="J773" s="562"/>
    </row>
    <row r="774" spans="10:10" s="574" customFormat="1">
      <c r="J774" s="562"/>
    </row>
    <row r="775" spans="10:10" s="574" customFormat="1">
      <c r="J775" s="562"/>
    </row>
    <row r="776" spans="10:10" s="574" customFormat="1">
      <c r="J776" s="562"/>
    </row>
    <row r="777" spans="10:10" s="574" customFormat="1">
      <c r="J777" s="562"/>
    </row>
    <row r="778" spans="10:10" s="574" customFormat="1">
      <c r="J778" s="562"/>
    </row>
    <row r="779" spans="10:10" s="574" customFormat="1">
      <c r="J779" s="562"/>
    </row>
    <row r="780" spans="10:10" s="574" customFormat="1">
      <c r="J780" s="562"/>
    </row>
    <row r="781" spans="10:10" s="574" customFormat="1">
      <c r="J781" s="562"/>
    </row>
    <row r="782" spans="10:10" s="574" customFormat="1">
      <c r="J782" s="562"/>
    </row>
    <row r="783" spans="10:10" s="574" customFormat="1">
      <c r="J783" s="562"/>
    </row>
    <row r="784" spans="10:10" s="574" customFormat="1">
      <c r="J784" s="562"/>
    </row>
    <row r="785" spans="10:10" s="574" customFormat="1">
      <c r="J785" s="562"/>
    </row>
    <row r="786" spans="10:10" s="574" customFormat="1">
      <c r="J786" s="562"/>
    </row>
    <row r="787" spans="10:10" s="574" customFormat="1">
      <c r="J787" s="562"/>
    </row>
    <row r="788" spans="10:10" s="574" customFormat="1">
      <c r="J788" s="562"/>
    </row>
    <row r="789" spans="10:10" s="574" customFormat="1">
      <c r="J789" s="562"/>
    </row>
    <row r="790" spans="10:10" s="574" customFormat="1">
      <c r="J790" s="562"/>
    </row>
    <row r="791" spans="10:10" s="574" customFormat="1">
      <c r="J791" s="562"/>
    </row>
    <row r="792" spans="10:10" s="574" customFormat="1">
      <c r="J792" s="562"/>
    </row>
    <row r="793" spans="10:10" s="574" customFormat="1">
      <c r="J793" s="562"/>
    </row>
    <row r="794" spans="10:10" s="574" customFormat="1">
      <c r="J794" s="562"/>
    </row>
    <row r="795" spans="10:10" s="574" customFormat="1">
      <c r="J795" s="562"/>
    </row>
    <row r="796" spans="10:10" s="574" customFormat="1">
      <c r="J796" s="562"/>
    </row>
    <row r="797" spans="10:10" s="574" customFormat="1">
      <c r="J797" s="562"/>
    </row>
    <row r="798" spans="10:10" s="574" customFormat="1">
      <c r="J798" s="562"/>
    </row>
    <row r="799" spans="10:10" s="574" customFormat="1">
      <c r="J799" s="562"/>
    </row>
    <row r="800" spans="10:10" s="574" customFormat="1">
      <c r="J800" s="562"/>
    </row>
    <row r="801" spans="10:10" s="574" customFormat="1">
      <c r="J801" s="562"/>
    </row>
    <row r="802" spans="10:10" s="574" customFormat="1">
      <c r="J802" s="562"/>
    </row>
    <row r="803" spans="10:10" s="574" customFormat="1">
      <c r="J803" s="562"/>
    </row>
    <row r="804" spans="10:10" s="574" customFormat="1">
      <c r="J804" s="562"/>
    </row>
    <row r="805" spans="10:10" s="574" customFormat="1">
      <c r="J805" s="562"/>
    </row>
    <row r="806" spans="10:10" s="574" customFormat="1">
      <c r="J806" s="562"/>
    </row>
    <row r="807" spans="10:10" s="574" customFormat="1">
      <c r="J807" s="562"/>
    </row>
    <row r="808" spans="10:10" s="574" customFormat="1">
      <c r="J808" s="562"/>
    </row>
    <row r="809" spans="10:10" s="574" customFormat="1">
      <c r="J809" s="562"/>
    </row>
    <row r="810" spans="10:10" s="574" customFormat="1">
      <c r="J810" s="562"/>
    </row>
    <row r="811" spans="10:10" s="574" customFormat="1">
      <c r="J811" s="562"/>
    </row>
    <row r="812" spans="10:10" s="574" customFormat="1">
      <c r="J812" s="562"/>
    </row>
    <row r="813" spans="10:10" s="574" customFormat="1">
      <c r="J813" s="562"/>
    </row>
    <row r="814" spans="10:10" s="574" customFormat="1">
      <c r="J814" s="562"/>
    </row>
    <row r="815" spans="10:10" s="574" customFormat="1">
      <c r="J815" s="562"/>
    </row>
    <row r="816" spans="10:10" s="574" customFormat="1">
      <c r="J816" s="562"/>
    </row>
    <row r="817" spans="10:10" s="574" customFormat="1">
      <c r="J817" s="562"/>
    </row>
    <row r="818" spans="10:10" s="574" customFormat="1">
      <c r="J818" s="562"/>
    </row>
    <row r="819" spans="10:10" s="574" customFormat="1">
      <c r="J819" s="562"/>
    </row>
    <row r="820" spans="10:10" s="574" customFormat="1">
      <c r="J820" s="562"/>
    </row>
    <row r="821" spans="10:10" s="574" customFormat="1">
      <c r="J821" s="562"/>
    </row>
    <row r="822" spans="10:10" s="574" customFormat="1">
      <c r="J822" s="562"/>
    </row>
    <row r="823" spans="10:10" s="574" customFormat="1">
      <c r="J823" s="562"/>
    </row>
    <row r="824" spans="10:10" s="574" customFormat="1">
      <c r="J824" s="562"/>
    </row>
    <row r="825" spans="10:10" s="574" customFormat="1">
      <c r="J825" s="562"/>
    </row>
    <row r="826" spans="10:10" s="574" customFormat="1">
      <c r="J826" s="562"/>
    </row>
    <row r="827" spans="10:10" s="574" customFormat="1">
      <c r="J827" s="562"/>
    </row>
    <row r="828" spans="10:10" s="574" customFormat="1">
      <c r="J828" s="562"/>
    </row>
    <row r="829" spans="10:10" s="574" customFormat="1">
      <c r="J829" s="562"/>
    </row>
    <row r="830" spans="10:10" s="574" customFormat="1">
      <c r="J830" s="562"/>
    </row>
    <row r="831" spans="10:10" s="574" customFormat="1">
      <c r="J831" s="562"/>
    </row>
    <row r="832" spans="10:10" s="574" customFormat="1">
      <c r="J832" s="562"/>
    </row>
    <row r="833" spans="10:10" s="574" customFormat="1">
      <c r="J833" s="562"/>
    </row>
    <row r="834" spans="10:10" s="574" customFormat="1">
      <c r="J834" s="562"/>
    </row>
    <row r="835" spans="10:10" s="574" customFormat="1">
      <c r="J835" s="562"/>
    </row>
    <row r="836" spans="10:10" s="574" customFormat="1">
      <c r="J836" s="562"/>
    </row>
    <row r="837" spans="10:10" s="574" customFormat="1">
      <c r="J837" s="562"/>
    </row>
    <row r="838" spans="10:10" s="574" customFormat="1">
      <c r="J838" s="562"/>
    </row>
    <row r="839" spans="10:10" s="574" customFormat="1">
      <c r="J839" s="562"/>
    </row>
    <row r="840" spans="10:10" s="574" customFormat="1">
      <c r="J840" s="562"/>
    </row>
    <row r="841" spans="10:10" s="574" customFormat="1">
      <c r="J841" s="562"/>
    </row>
    <row r="842" spans="10:10" s="574" customFormat="1">
      <c r="J842" s="562"/>
    </row>
    <row r="843" spans="10:10" s="574" customFormat="1">
      <c r="J843" s="562"/>
    </row>
    <row r="844" spans="10:10" s="574" customFormat="1">
      <c r="J844" s="562"/>
    </row>
    <row r="845" spans="10:10" s="574" customFormat="1">
      <c r="J845" s="562"/>
    </row>
    <row r="846" spans="10:10" s="574" customFormat="1">
      <c r="J846" s="562"/>
    </row>
    <row r="847" spans="10:10" s="574" customFormat="1">
      <c r="J847" s="562"/>
    </row>
    <row r="848" spans="10:10" s="574" customFormat="1">
      <c r="J848" s="562"/>
    </row>
    <row r="849" spans="10:10" s="574" customFormat="1">
      <c r="J849" s="562"/>
    </row>
    <row r="850" spans="10:10" s="574" customFormat="1">
      <c r="J850" s="562"/>
    </row>
    <row r="851" spans="10:10" s="574" customFormat="1">
      <c r="J851" s="562"/>
    </row>
    <row r="852" spans="10:10" s="574" customFormat="1">
      <c r="J852" s="562"/>
    </row>
    <row r="853" spans="10:10" s="574" customFormat="1">
      <c r="J853" s="562"/>
    </row>
    <row r="854" spans="10:10" s="574" customFormat="1">
      <c r="J854" s="562"/>
    </row>
    <row r="855" spans="10:10" s="574" customFormat="1">
      <c r="J855" s="562"/>
    </row>
    <row r="856" spans="10:10" s="574" customFormat="1">
      <c r="J856" s="562"/>
    </row>
    <row r="857" spans="10:10" s="574" customFormat="1">
      <c r="J857" s="562"/>
    </row>
    <row r="858" spans="10:10" s="574" customFormat="1">
      <c r="J858" s="562"/>
    </row>
    <row r="859" spans="10:10" s="574" customFormat="1">
      <c r="J859" s="562"/>
    </row>
    <row r="860" spans="10:10" s="574" customFormat="1">
      <c r="J860" s="562"/>
    </row>
    <row r="861" spans="10:10" s="574" customFormat="1">
      <c r="J861" s="562"/>
    </row>
    <row r="862" spans="10:10" s="574" customFormat="1">
      <c r="J862" s="562"/>
    </row>
    <row r="863" spans="10:10" s="574" customFormat="1">
      <c r="J863" s="562"/>
    </row>
    <row r="864" spans="10:10" s="574" customFormat="1">
      <c r="J864" s="562"/>
    </row>
    <row r="865" spans="10:10" s="574" customFormat="1">
      <c r="J865" s="562"/>
    </row>
    <row r="866" spans="10:10" s="574" customFormat="1">
      <c r="J866" s="562"/>
    </row>
    <row r="867" spans="10:10" s="574" customFormat="1">
      <c r="J867" s="562"/>
    </row>
    <row r="868" spans="10:10" s="574" customFormat="1">
      <c r="J868" s="562"/>
    </row>
    <row r="869" spans="10:10" s="574" customFormat="1">
      <c r="J869" s="562"/>
    </row>
    <row r="870" spans="10:10" s="574" customFormat="1">
      <c r="J870" s="562"/>
    </row>
    <row r="871" spans="10:10" s="574" customFormat="1">
      <c r="J871" s="562"/>
    </row>
    <row r="872" spans="10:10" s="574" customFormat="1">
      <c r="J872" s="562"/>
    </row>
    <row r="873" spans="10:10" s="574" customFormat="1">
      <c r="J873" s="562"/>
    </row>
    <row r="874" spans="10:10" s="574" customFormat="1">
      <c r="J874" s="562"/>
    </row>
    <row r="875" spans="10:10" s="574" customFormat="1">
      <c r="J875" s="562"/>
    </row>
    <row r="876" spans="10:10" s="574" customFormat="1">
      <c r="J876" s="562"/>
    </row>
    <row r="877" spans="10:10" s="574" customFormat="1">
      <c r="J877" s="562"/>
    </row>
    <row r="878" spans="10:10" s="574" customFormat="1">
      <c r="J878" s="562"/>
    </row>
    <row r="879" spans="10:10" s="574" customFormat="1">
      <c r="J879" s="562"/>
    </row>
    <row r="880" spans="10:10" s="574" customFormat="1">
      <c r="J880" s="562"/>
    </row>
    <row r="881" spans="10:10" s="574" customFormat="1">
      <c r="J881" s="562"/>
    </row>
    <row r="882" spans="10:10" s="574" customFormat="1">
      <c r="J882" s="562"/>
    </row>
    <row r="883" spans="10:10" s="574" customFormat="1">
      <c r="J883" s="562"/>
    </row>
    <row r="884" spans="10:10" s="574" customFormat="1">
      <c r="J884" s="562"/>
    </row>
    <row r="885" spans="10:10" s="574" customFormat="1">
      <c r="J885" s="562"/>
    </row>
    <row r="886" spans="10:10" s="574" customFormat="1">
      <c r="J886" s="562"/>
    </row>
    <row r="887" spans="10:10" s="574" customFormat="1">
      <c r="J887" s="562"/>
    </row>
    <row r="888" spans="10:10" s="574" customFormat="1">
      <c r="J888" s="562"/>
    </row>
    <row r="889" spans="10:10" s="574" customFormat="1">
      <c r="J889" s="562"/>
    </row>
    <row r="890" spans="10:10" s="574" customFormat="1">
      <c r="J890" s="562"/>
    </row>
    <row r="891" spans="10:10" s="574" customFormat="1">
      <c r="J891" s="562"/>
    </row>
    <row r="892" spans="10:10" s="574" customFormat="1">
      <c r="J892" s="562"/>
    </row>
    <row r="893" spans="10:10" s="574" customFormat="1">
      <c r="J893" s="562"/>
    </row>
    <row r="894" spans="10:10" s="574" customFormat="1">
      <c r="J894" s="562"/>
    </row>
    <row r="895" spans="10:10" s="574" customFormat="1">
      <c r="J895" s="562"/>
    </row>
    <row r="896" spans="10:10" s="574" customFormat="1">
      <c r="J896" s="562"/>
    </row>
    <row r="897" spans="10:10" s="574" customFormat="1">
      <c r="J897" s="562"/>
    </row>
    <row r="898" spans="10:10" s="574" customFormat="1">
      <c r="J898" s="562"/>
    </row>
    <row r="899" spans="10:10" s="574" customFormat="1">
      <c r="J899" s="562"/>
    </row>
    <row r="900" spans="10:10" s="574" customFormat="1">
      <c r="J900" s="562"/>
    </row>
    <row r="901" spans="10:10" s="574" customFormat="1">
      <c r="J901" s="562"/>
    </row>
    <row r="902" spans="10:10" s="574" customFormat="1">
      <c r="J902" s="562"/>
    </row>
    <row r="903" spans="10:10" s="574" customFormat="1">
      <c r="J903" s="562"/>
    </row>
    <row r="904" spans="10:10" s="574" customFormat="1">
      <c r="J904" s="562"/>
    </row>
    <row r="905" spans="10:10" s="574" customFormat="1">
      <c r="J905" s="562"/>
    </row>
    <row r="906" spans="10:10" s="574" customFormat="1">
      <c r="J906" s="562"/>
    </row>
    <row r="907" spans="10:10" s="574" customFormat="1">
      <c r="J907" s="562"/>
    </row>
    <row r="908" spans="10:10" s="574" customFormat="1">
      <c r="J908" s="562"/>
    </row>
    <row r="909" spans="10:10" s="574" customFormat="1">
      <c r="J909" s="562"/>
    </row>
    <row r="910" spans="10:10" s="574" customFormat="1">
      <c r="J910" s="562"/>
    </row>
    <row r="911" spans="10:10" s="574" customFormat="1">
      <c r="J911" s="562"/>
    </row>
    <row r="912" spans="10:10" s="574" customFormat="1">
      <c r="J912" s="562"/>
    </row>
    <row r="913" spans="10:10" s="574" customFormat="1">
      <c r="J913" s="562"/>
    </row>
    <row r="914" spans="10:10" s="574" customFormat="1">
      <c r="J914" s="562"/>
    </row>
    <row r="915" spans="10:10" s="574" customFormat="1">
      <c r="J915" s="562"/>
    </row>
    <row r="916" spans="10:10" s="574" customFormat="1">
      <c r="J916" s="562"/>
    </row>
    <row r="917" spans="10:10" s="574" customFormat="1">
      <c r="J917" s="562"/>
    </row>
    <row r="918" spans="10:10" s="574" customFormat="1">
      <c r="J918" s="562"/>
    </row>
    <row r="919" spans="10:10" s="574" customFormat="1">
      <c r="J919" s="562"/>
    </row>
    <row r="920" spans="10:10" s="574" customFormat="1">
      <c r="J920" s="562"/>
    </row>
    <row r="921" spans="10:10" s="574" customFormat="1">
      <c r="J921" s="562"/>
    </row>
    <row r="922" spans="10:10" s="574" customFormat="1">
      <c r="J922" s="562"/>
    </row>
    <row r="923" spans="10:10" s="574" customFormat="1">
      <c r="J923" s="562"/>
    </row>
    <row r="924" spans="10:10" s="574" customFormat="1">
      <c r="J924" s="562"/>
    </row>
    <row r="925" spans="10:10" s="574" customFormat="1">
      <c r="J925" s="562"/>
    </row>
    <row r="926" spans="10:10" s="574" customFormat="1">
      <c r="J926" s="562"/>
    </row>
    <row r="927" spans="10:10" s="574" customFormat="1">
      <c r="J927" s="562"/>
    </row>
    <row r="928" spans="10:10" s="574" customFormat="1">
      <c r="J928" s="562"/>
    </row>
    <row r="929" spans="10:10" s="574" customFormat="1">
      <c r="J929" s="562"/>
    </row>
    <row r="930" spans="10:10" s="574" customFormat="1">
      <c r="J930" s="562"/>
    </row>
    <row r="931" spans="10:10" s="574" customFormat="1">
      <c r="J931" s="562"/>
    </row>
    <row r="932" spans="10:10" s="574" customFormat="1">
      <c r="J932" s="562"/>
    </row>
    <row r="933" spans="10:10" s="574" customFormat="1">
      <c r="J933" s="562"/>
    </row>
    <row r="934" spans="10:10" s="574" customFormat="1">
      <c r="J934" s="562"/>
    </row>
    <row r="935" spans="10:10" s="574" customFormat="1">
      <c r="J935" s="562"/>
    </row>
    <row r="936" spans="10:10" s="574" customFormat="1">
      <c r="J936" s="562"/>
    </row>
    <row r="937" spans="10:10" s="574" customFormat="1">
      <c r="J937" s="562"/>
    </row>
    <row r="938" spans="10:10" s="574" customFormat="1">
      <c r="J938" s="562"/>
    </row>
    <row r="939" spans="10:10" s="574" customFormat="1">
      <c r="J939" s="562"/>
    </row>
    <row r="940" spans="10:10" s="574" customFormat="1">
      <c r="J940" s="562"/>
    </row>
    <row r="941" spans="10:10" s="574" customFormat="1">
      <c r="J941" s="562"/>
    </row>
    <row r="942" spans="10:10" s="574" customFormat="1">
      <c r="J942" s="562"/>
    </row>
    <row r="943" spans="10:10" s="574" customFormat="1">
      <c r="J943" s="562"/>
    </row>
    <row r="944" spans="10:10" s="574" customFormat="1">
      <c r="J944" s="562"/>
    </row>
    <row r="945" spans="10:10" s="574" customFormat="1">
      <c r="J945" s="562"/>
    </row>
    <row r="946" spans="10:10" s="574" customFormat="1">
      <c r="J946" s="562"/>
    </row>
    <row r="947" spans="10:10" s="574" customFormat="1">
      <c r="J947" s="562"/>
    </row>
    <row r="948" spans="10:10" s="574" customFormat="1">
      <c r="J948" s="562"/>
    </row>
    <row r="949" spans="10:10" s="574" customFormat="1">
      <c r="J949" s="562"/>
    </row>
    <row r="950" spans="10:10" s="574" customFormat="1">
      <c r="J950" s="562"/>
    </row>
    <row r="951" spans="10:10" s="574" customFormat="1">
      <c r="J951" s="562"/>
    </row>
    <row r="952" spans="10:10" s="574" customFormat="1">
      <c r="J952" s="562"/>
    </row>
    <row r="953" spans="10:10" s="574" customFormat="1">
      <c r="J953" s="562"/>
    </row>
    <row r="954" spans="10:10" s="574" customFormat="1">
      <c r="J954" s="562"/>
    </row>
    <row r="955" spans="10:10" s="574" customFormat="1">
      <c r="J955" s="562"/>
    </row>
    <row r="956" spans="10:10" s="574" customFormat="1">
      <c r="J956" s="562"/>
    </row>
    <row r="957" spans="10:10" s="574" customFormat="1">
      <c r="J957" s="562"/>
    </row>
    <row r="958" spans="10:10" s="574" customFormat="1">
      <c r="J958" s="562"/>
    </row>
    <row r="959" spans="10:10" s="574" customFormat="1">
      <c r="J959" s="562"/>
    </row>
    <row r="960" spans="10:10" s="574" customFormat="1">
      <c r="J960" s="562"/>
    </row>
    <row r="961" spans="10:10" s="574" customFormat="1">
      <c r="J961" s="562"/>
    </row>
    <row r="962" spans="10:10" s="574" customFormat="1">
      <c r="J962" s="562"/>
    </row>
    <row r="963" spans="10:10" s="574" customFormat="1">
      <c r="J963" s="562"/>
    </row>
    <row r="964" spans="10:10" s="574" customFormat="1">
      <c r="J964" s="562"/>
    </row>
    <row r="965" spans="10:10" s="574" customFormat="1">
      <c r="J965" s="562"/>
    </row>
    <row r="966" spans="10:10" s="574" customFormat="1">
      <c r="J966" s="562"/>
    </row>
    <row r="967" spans="10:10" s="574" customFormat="1">
      <c r="J967" s="562"/>
    </row>
    <row r="968" spans="10:10" s="574" customFormat="1">
      <c r="J968" s="562"/>
    </row>
    <row r="969" spans="10:10" s="574" customFormat="1">
      <c r="J969" s="562"/>
    </row>
    <row r="970" spans="10:10" s="574" customFormat="1">
      <c r="J970" s="562"/>
    </row>
    <row r="971" spans="10:10" s="574" customFormat="1">
      <c r="J971" s="562"/>
    </row>
    <row r="972" spans="10:10" s="574" customFormat="1">
      <c r="J972" s="562"/>
    </row>
    <row r="973" spans="10:10" s="574" customFormat="1">
      <c r="J973" s="562"/>
    </row>
    <row r="974" spans="10:10" s="574" customFormat="1">
      <c r="J974" s="562"/>
    </row>
    <row r="975" spans="10:10" s="574" customFormat="1">
      <c r="J975" s="562"/>
    </row>
    <row r="976" spans="10:10" s="574" customFormat="1">
      <c r="J976" s="562"/>
    </row>
    <row r="977" spans="10:10" s="574" customFormat="1">
      <c r="J977" s="562"/>
    </row>
    <row r="978" spans="10:10" s="574" customFormat="1">
      <c r="J978" s="562"/>
    </row>
    <row r="979" spans="10:10" s="574" customFormat="1">
      <c r="J979" s="562"/>
    </row>
    <row r="980" spans="10:10" s="574" customFormat="1">
      <c r="J980" s="562"/>
    </row>
    <row r="981" spans="10:10" s="574" customFormat="1">
      <c r="J981" s="562"/>
    </row>
    <row r="982" spans="10:10" s="574" customFormat="1">
      <c r="J982" s="562"/>
    </row>
    <row r="983" spans="10:10" s="574" customFormat="1">
      <c r="J983" s="562"/>
    </row>
    <row r="984" spans="10:10" s="574" customFormat="1">
      <c r="J984" s="562"/>
    </row>
    <row r="985" spans="10:10" s="574" customFormat="1">
      <c r="J985" s="562"/>
    </row>
    <row r="986" spans="10:10" s="574" customFormat="1">
      <c r="J986" s="562"/>
    </row>
    <row r="987" spans="10:10" s="574" customFormat="1">
      <c r="J987" s="562"/>
    </row>
    <row r="988" spans="10:10" s="574" customFormat="1">
      <c r="J988" s="562"/>
    </row>
    <row r="989" spans="10:10" s="574" customFormat="1">
      <c r="J989" s="562"/>
    </row>
    <row r="990" spans="10:10" s="574" customFormat="1">
      <c r="J990" s="562"/>
    </row>
    <row r="991" spans="10:10" s="574" customFormat="1">
      <c r="J991" s="562"/>
    </row>
    <row r="992" spans="10:10" s="574" customFormat="1">
      <c r="J992" s="562"/>
    </row>
    <row r="993" spans="10:10" s="574" customFormat="1">
      <c r="J993" s="562"/>
    </row>
    <row r="994" spans="10:10" s="574" customFormat="1">
      <c r="J994" s="562"/>
    </row>
    <row r="995" spans="10:10" s="574" customFormat="1">
      <c r="J995" s="562"/>
    </row>
    <row r="996" spans="10:10" s="574" customFormat="1">
      <c r="J996" s="562"/>
    </row>
    <row r="997" spans="10:10" s="574" customFormat="1">
      <c r="J997" s="562"/>
    </row>
    <row r="998" spans="10:10" s="574" customFormat="1">
      <c r="J998" s="562"/>
    </row>
    <row r="999" spans="10:10" s="574" customFormat="1">
      <c r="J999" s="562"/>
    </row>
    <row r="1000" spans="10:10" s="574" customFormat="1">
      <c r="J1000" s="562"/>
    </row>
    <row r="1001" spans="10:10" s="574" customFormat="1">
      <c r="J1001" s="562"/>
    </row>
    <row r="1002" spans="10:10" s="574" customFormat="1">
      <c r="J1002" s="562"/>
    </row>
    <row r="1003" spans="10:10" s="574" customFormat="1">
      <c r="J1003" s="562"/>
    </row>
    <row r="1004" spans="10:10" s="574" customFormat="1">
      <c r="J1004" s="562"/>
    </row>
    <row r="1005" spans="10:10" s="574" customFormat="1">
      <c r="J1005" s="562"/>
    </row>
    <row r="1006" spans="10:10" s="574" customFormat="1">
      <c r="J1006" s="562"/>
    </row>
    <row r="1007" spans="10:10" s="574" customFormat="1">
      <c r="J1007" s="562"/>
    </row>
    <row r="1008" spans="10:10" s="574" customFormat="1">
      <c r="J1008" s="562"/>
    </row>
    <row r="1009" spans="10:10" s="574" customFormat="1">
      <c r="J1009" s="562"/>
    </row>
    <row r="1010" spans="10:10" s="574" customFormat="1">
      <c r="J1010" s="562"/>
    </row>
    <row r="1011" spans="10:10" s="574" customFormat="1">
      <c r="J1011" s="562"/>
    </row>
    <row r="1012" spans="10:10" s="574" customFormat="1">
      <c r="J1012" s="562"/>
    </row>
    <row r="1013" spans="10:10" s="574" customFormat="1">
      <c r="J1013" s="562"/>
    </row>
    <row r="1014" spans="10:10" s="574" customFormat="1">
      <c r="J1014" s="562"/>
    </row>
    <row r="1015" spans="10:10" s="574" customFormat="1">
      <c r="J1015" s="562"/>
    </row>
    <row r="1016" spans="10:10" s="574" customFormat="1">
      <c r="J1016" s="562"/>
    </row>
    <row r="1017" spans="10:10" s="574" customFormat="1">
      <c r="J1017" s="562"/>
    </row>
    <row r="1018" spans="10:10" s="574" customFormat="1">
      <c r="J1018" s="562"/>
    </row>
    <row r="1019" spans="10:10" s="574" customFormat="1">
      <c r="J1019" s="562"/>
    </row>
    <row r="1020" spans="10:10" s="574" customFormat="1">
      <c r="J1020" s="562"/>
    </row>
    <row r="1021" spans="10:10" s="574" customFormat="1">
      <c r="J1021" s="562"/>
    </row>
    <row r="1022" spans="10:10" s="574" customFormat="1">
      <c r="J1022" s="562"/>
    </row>
    <row r="1023" spans="10:10" s="574" customFormat="1">
      <c r="J1023" s="562"/>
    </row>
    <row r="1024" spans="10:10" s="574" customFormat="1">
      <c r="J1024" s="562"/>
    </row>
    <row r="1025" spans="10:10" s="574" customFormat="1">
      <c r="J1025" s="562"/>
    </row>
    <row r="1026" spans="10:10" s="574" customFormat="1">
      <c r="J1026" s="562"/>
    </row>
    <row r="1027" spans="10:10" s="574" customFormat="1">
      <c r="J1027" s="562"/>
    </row>
    <row r="1028" spans="10:10" s="574" customFormat="1">
      <c r="J1028" s="562"/>
    </row>
    <row r="1029" spans="10:10" s="574" customFormat="1">
      <c r="J1029" s="562"/>
    </row>
    <row r="1030" spans="10:10" s="574" customFormat="1">
      <c r="J1030" s="562"/>
    </row>
    <row r="1031" spans="10:10" s="574" customFormat="1">
      <c r="J1031" s="562"/>
    </row>
    <row r="1032" spans="10:10" s="574" customFormat="1">
      <c r="J1032" s="562"/>
    </row>
    <row r="1033" spans="10:10" s="574" customFormat="1">
      <c r="J1033" s="562"/>
    </row>
    <row r="1034" spans="10:10" s="574" customFormat="1">
      <c r="J1034" s="562"/>
    </row>
    <row r="1035" spans="10:10" s="574" customFormat="1">
      <c r="J1035" s="562"/>
    </row>
    <row r="1036" spans="10:10" s="574" customFormat="1">
      <c r="J1036" s="562"/>
    </row>
    <row r="1037" spans="10:10" s="574" customFormat="1">
      <c r="J1037" s="562"/>
    </row>
    <row r="1038" spans="10:10" s="574" customFormat="1">
      <c r="J1038" s="562"/>
    </row>
    <row r="1039" spans="10:10" s="574" customFormat="1">
      <c r="J1039" s="562"/>
    </row>
    <row r="1040" spans="10:10" s="574" customFormat="1">
      <c r="J1040" s="562"/>
    </row>
    <row r="1041" spans="10:10" s="574" customFormat="1">
      <c r="J1041" s="562"/>
    </row>
    <row r="1042" spans="10:10" s="574" customFormat="1">
      <c r="J1042" s="562"/>
    </row>
    <row r="1043" spans="10:10" s="574" customFormat="1">
      <c r="J1043" s="562"/>
    </row>
    <row r="1044" spans="10:10" s="574" customFormat="1">
      <c r="J1044" s="562"/>
    </row>
    <row r="1045" spans="10:10" s="574" customFormat="1">
      <c r="J1045" s="562"/>
    </row>
    <row r="1046" spans="10:10" s="574" customFormat="1">
      <c r="J1046" s="562"/>
    </row>
    <row r="1047" spans="10:10" s="574" customFormat="1">
      <c r="J1047" s="562"/>
    </row>
    <row r="1048" spans="10:10" s="574" customFormat="1">
      <c r="J1048" s="562"/>
    </row>
    <row r="1049" spans="10:10" s="574" customFormat="1">
      <c r="J1049" s="562"/>
    </row>
    <row r="1050" spans="10:10" s="574" customFormat="1">
      <c r="J1050" s="562"/>
    </row>
    <row r="1051" spans="10:10" s="574" customFormat="1">
      <c r="J1051" s="562"/>
    </row>
    <row r="1052" spans="10:10" s="574" customFormat="1">
      <c r="J1052" s="562"/>
    </row>
    <row r="1053" spans="10:10" s="574" customFormat="1">
      <c r="J1053" s="562"/>
    </row>
    <row r="1054" spans="10:10" s="574" customFormat="1">
      <c r="J1054" s="562"/>
    </row>
    <row r="1055" spans="10:10" s="574" customFormat="1">
      <c r="J1055" s="562"/>
    </row>
    <row r="1056" spans="10:10" s="574" customFormat="1">
      <c r="J1056" s="562"/>
    </row>
    <row r="1057" spans="10:10" s="574" customFormat="1">
      <c r="J1057" s="562"/>
    </row>
    <row r="1058" spans="10:10" s="574" customFormat="1">
      <c r="J1058" s="562"/>
    </row>
    <row r="1059" spans="10:10" s="574" customFormat="1">
      <c r="J1059" s="562"/>
    </row>
    <row r="1060" spans="10:10" s="574" customFormat="1">
      <c r="J1060" s="562"/>
    </row>
    <row r="1061" spans="10:10" s="574" customFormat="1">
      <c r="J1061" s="562"/>
    </row>
    <row r="1062" spans="10:10" s="574" customFormat="1">
      <c r="J1062" s="562"/>
    </row>
    <row r="1063" spans="10:10" s="574" customFormat="1">
      <c r="J1063" s="562"/>
    </row>
    <row r="1064" spans="10:10" s="574" customFormat="1">
      <c r="J1064" s="562"/>
    </row>
    <row r="1065" spans="10:10" s="574" customFormat="1">
      <c r="J1065" s="562"/>
    </row>
    <row r="1066" spans="10:10" s="574" customFormat="1">
      <c r="J1066" s="562"/>
    </row>
    <row r="1067" spans="10:10" s="574" customFormat="1">
      <c r="J1067" s="562"/>
    </row>
    <row r="1068" spans="10:10" s="574" customFormat="1">
      <c r="J1068" s="562"/>
    </row>
    <row r="1069" spans="10:10" s="574" customFormat="1">
      <c r="J1069" s="562"/>
    </row>
    <row r="1070" spans="10:10" s="574" customFormat="1">
      <c r="J1070" s="562"/>
    </row>
    <row r="1071" spans="10:10" s="574" customFormat="1">
      <c r="J1071" s="562"/>
    </row>
    <row r="1072" spans="10:10" s="574" customFormat="1">
      <c r="J1072" s="562"/>
    </row>
    <row r="1073" spans="10:10" s="574" customFormat="1">
      <c r="J1073" s="562"/>
    </row>
    <row r="1074" spans="10:10" s="574" customFormat="1">
      <c r="J1074" s="562"/>
    </row>
    <row r="1075" spans="10:10" s="574" customFormat="1">
      <c r="J1075" s="562"/>
    </row>
    <row r="1076" spans="10:10" s="574" customFormat="1">
      <c r="J1076" s="562"/>
    </row>
    <row r="1077" spans="10:10" s="574" customFormat="1">
      <c r="J1077" s="562"/>
    </row>
    <row r="1078" spans="10:10" s="574" customFormat="1">
      <c r="J1078" s="562"/>
    </row>
    <row r="1079" spans="10:10" s="574" customFormat="1">
      <c r="J1079" s="562"/>
    </row>
    <row r="1080" spans="10:10" s="574" customFormat="1">
      <c r="J1080" s="562"/>
    </row>
    <row r="1081" spans="10:10" s="574" customFormat="1">
      <c r="J1081" s="562"/>
    </row>
    <row r="1082" spans="10:10" s="574" customFormat="1">
      <c r="J1082" s="562"/>
    </row>
    <row r="1083" spans="10:10" s="574" customFormat="1">
      <c r="J1083" s="562"/>
    </row>
    <row r="1084" spans="10:10" s="574" customFormat="1">
      <c r="J1084" s="562"/>
    </row>
    <row r="1085" spans="10:10" s="574" customFormat="1">
      <c r="J1085" s="562"/>
    </row>
    <row r="1086" spans="10:10" s="574" customFormat="1">
      <c r="J1086" s="562"/>
    </row>
    <row r="1087" spans="10:10" s="574" customFormat="1">
      <c r="J1087" s="562"/>
    </row>
    <row r="1088" spans="10:10" s="574" customFormat="1">
      <c r="J1088" s="562"/>
    </row>
    <row r="1089" spans="10:10" s="574" customFormat="1">
      <c r="J1089" s="562"/>
    </row>
    <row r="1090" spans="10:10" s="574" customFormat="1">
      <c r="J1090" s="562"/>
    </row>
    <row r="1091" spans="10:10" s="574" customFormat="1">
      <c r="J1091" s="562"/>
    </row>
    <row r="1092" spans="10:10" s="574" customFormat="1">
      <c r="J1092" s="562"/>
    </row>
    <row r="1093" spans="10:10" s="574" customFormat="1">
      <c r="J1093" s="562"/>
    </row>
    <row r="1094" spans="10:10" s="574" customFormat="1">
      <c r="J1094" s="562"/>
    </row>
    <row r="1095" spans="10:10" s="574" customFormat="1">
      <c r="J1095" s="562"/>
    </row>
    <row r="1096" spans="10:10" s="574" customFormat="1">
      <c r="J1096" s="562"/>
    </row>
    <row r="1097" spans="10:10" s="574" customFormat="1">
      <c r="J1097" s="562"/>
    </row>
    <row r="1098" spans="10:10" s="574" customFormat="1">
      <c r="J1098" s="562"/>
    </row>
    <row r="1099" spans="10:10" s="574" customFormat="1">
      <c r="J1099" s="562"/>
    </row>
    <row r="1100" spans="10:10" s="574" customFormat="1">
      <c r="J1100" s="562"/>
    </row>
    <row r="1101" spans="10:10" s="574" customFormat="1">
      <c r="J1101" s="562"/>
    </row>
    <row r="1102" spans="10:10" s="574" customFormat="1">
      <c r="J1102" s="562"/>
    </row>
    <row r="1103" spans="10:10" s="574" customFormat="1">
      <c r="J1103" s="562"/>
    </row>
    <row r="1104" spans="10:10" s="574" customFormat="1">
      <c r="J1104" s="562"/>
    </row>
    <row r="1105" spans="10:10" s="574" customFormat="1">
      <c r="J1105" s="562"/>
    </row>
    <row r="1106" spans="10:10" s="574" customFormat="1">
      <c r="J1106" s="562"/>
    </row>
    <row r="1107" spans="10:10" s="574" customFormat="1">
      <c r="J1107" s="562"/>
    </row>
    <row r="1108" spans="10:10" s="574" customFormat="1">
      <c r="J1108" s="562"/>
    </row>
    <row r="1109" spans="10:10" s="574" customFormat="1">
      <c r="J1109" s="562"/>
    </row>
    <row r="1110" spans="10:10" s="574" customFormat="1">
      <c r="J1110" s="562"/>
    </row>
    <row r="1111" spans="10:10" s="574" customFormat="1">
      <c r="J1111" s="562"/>
    </row>
    <row r="1112" spans="10:10" s="574" customFormat="1">
      <c r="J1112" s="562"/>
    </row>
    <row r="1113" spans="10:10" s="574" customFormat="1">
      <c r="J1113" s="562"/>
    </row>
    <row r="1114" spans="10:10" s="574" customFormat="1">
      <c r="J1114" s="562"/>
    </row>
    <row r="1115" spans="10:10" s="574" customFormat="1">
      <c r="J1115" s="562"/>
    </row>
    <row r="1116" spans="10:10" s="574" customFormat="1">
      <c r="J1116" s="562"/>
    </row>
    <row r="1117" spans="10:10" s="574" customFormat="1">
      <c r="J1117" s="562"/>
    </row>
    <row r="1118" spans="10:10" s="574" customFormat="1">
      <c r="J1118" s="562"/>
    </row>
    <row r="1119" spans="10:10" s="574" customFormat="1">
      <c r="J1119" s="562"/>
    </row>
    <row r="1120" spans="10:10" s="574" customFormat="1">
      <c r="J1120" s="562"/>
    </row>
    <row r="1121" spans="10:10" s="574" customFormat="1">
      <c r="J1121" s="562"/>
    </row>
    <row r="1122" spans="10:10" s="574" customFormat="1">
      <c r="J1122" s="562"/>
    </row>
    <row r="1123" spans="10:10" s="574" customFormat="1">
      <c r="J1123" s="562"/>
    </row>
    <row r="1124" spans="10:10" s="574" customFormat="1">
      <c r="J1124" s="562"/>
    </row>
    <row r="1125" spans="10:10" s="574" customFormat="1">
      <c r="J1125" s="562"/>
    </row>
    <row r="1126" spans="10:10" s="574" customFormat="1">
      <c r="J1126" s="562"/>
    </row>
    <row r="1127" spans="10:10" s="574" customFormat="1">
      <c r="J1127" s="562"/>
    </row>
    <row r="1128" spans="10:10" s="574" customFormat="1">
      <c r="J1128" s="562"/>
    </row>
    <row r="1129" spans="10:10" s="574" customFormat="1">
      <c r="J1129" s="562"/>
    </row>
    <row r="1130" spans="10:10" s="574" customFormat="1">
      <c r="J1130" s="562"/>
    </row>
    <row r="1131" spans="10:10" s="574" customFormat="1">
      <c r="J1131" s="562"/>
    </row>
    <row r="1132" spans="10:10" s="574" customFormat="1">
      <c r="J1132" s="562"/>
    </row>
    <row r="1133" spans="10:10" s="574" customFormat="1">
      <c r="J1133" s="562"/>
    </row>
    <row r="1134" spans="10:10" s="574" customFormat="1">
      <c r="J1134" s="562"/>
    </row>
    <row r="1135" spans="10:10" s="574" customFormat="1">
      <c r="J1135" s="562"/>
    </row>
    <row r="1136" spans="10:10" s="574" customFormat="1">
      <c r="J1136" s="562"/>
    </row>
    <row r="1137" spans="10:10" s="574" customFormat="1">
      <c r="J1137" s="562"/>
    </row>
    <row r="1138" spans="10:10" s="574" customFormat="1">
      <c r="J1138" s="562"/>
    </row>
    <row r="1139" spans="10:10" s="574" customFormat="1">
      <c r="J1139" s="562"/>
    </row>
    <row r="1140" spans="10:10" s="574" customFormat="1">
      <c r="J1140" s="562"/>
    </row>
    <row r="1141" spans="10:10" s="574" customFormat="1">
      <c r="J1141" s="562"/>
    </row>
    <row r="1142" spans="10:10" s="574" customFormat="1">
      <c r="J1142" s="562"/>
    </row>
    <row r="1143" spans="10:10" s="574" customFormat="1">
      <c r="J1143" s="562"/>
    </row>
    <row r="1144" spans="10:10" s="574" customFormat="1">
      <c r="J1144" s="562"/>
    </row>
    <row r="1145" spans="10:10" s="574" customFormat="1">
      <c r="J1145" s="562"/>
    </row>
    <row r="1146" spans="10:10" s="574" customFormat="1">
      <c r="J1146" s="562"/>
    </row>
    <row r="1147" spans="10:10" s="574" customFormat="1">
      <c r="J1147" s="562"/>
    </row>
    <row r="1148" spans="10:10" s="574" customFormat="1">
      <c r="J1148" s="562"/>
    </row>
    <row r="1149" spans="10:10" s="574" customFormat="1">
      <c r="J1149" s="562"/>
    </row>
    <row r="1150" spans="10:10" s="574" customFormat="1">
      <c r="J1150" s="562"/>
    </row>
    <row r="1151" spans="10:10" s="574" customFormat="1">
      <c r="J1151" s="562"/>
    </row>
    <row r="1152" spans="10:10" s="574" customFormat="1">
      <c r="J1152" s="562"/>
    </row>
    <row r="1153" spans="10:10" s="574" customFormat="1">
      <c r="J1153" s="562"/>
    </row>
    <row r="1154" spans="10:10" s="574" customFormat="1">
      <c r="J1154" s="562"/>
    </row>
    <row r="1155" spans="10:10" s="574" customFormat="1">
      <c r="J1155" s="562"/>
    </row>
    <row r="1156" spans="10:10" s="574" customFormat="1">
      <c r="J1156" s="562"/>
    </row>
    <row r="1157" spans="10:10" s="574" customFormat="1">
      <c r="J1157" s="562"/>
    </row>
    <row r="1158" spans="10:10" s="574" customFormat="1">
      <c r="J1158" s="562"/>
    </row>
    <row r="1159" spans="10:10" s="574" customFormat="1">
      <c r="J1159" s="562"/>
    </row>
    <row r="1160" spans="10:10" s="574" customFormat="1">
      <c r="J1160" s="562"/>
    </row>
    <row r="1161" spans="10:10" s="574" customFormat="1">
      <c r="J1161" s="562"/>
    </row>
    <row r="1162" spans="10:10" s="574" customFormat="1">
      <c r="J1162" s="562"/>
    </row>
    <row r="1163" spans="10:10" s="574" customFormat="1">
      <c r="J1163" s="562"/>
    </row>
    <row r="1164" spans="10:10" s="574" customFormat="1">
      <c r="J1164" s="562"/>
    </row>
    <row r="1165" spans="10:10" s="574" customFormat="1">
      <c r="J1165" s="562"/>
    </row>
    <row r="1166" spans="10:10" s="574" customFormat="1">
      <c r="J1166" s="562"/>
    </row>
    <row r="1167" spans="10:10" s="574" customFormat="1">
      <c r="J1167" s="562"/>
    </row>
    <row r="1168" spans="10:10" s="574" customFormat="1">
      <c r="J1168" s="562"/>
    </row>
    <row r="1169" spans="10:10" s="574" customFormat="1">
      <c r="J1169" s="562"/>
    </row>
    <row r="1170" spans="10:10" s="574" customFormat="1">
      <c r="J1170" s="562"/>
    </row>
    <row r="1171" spans="10:10" s="574" customFormat="1">
      <c r="J1171" s="562"/>
    </row>
    <row r="1172" spans="10:10" s="574" customFormat="1">
      <c r="J1172" s="562"/>
    </row>
    <row r="1173" spans="10:10" s="574" customFormat="1">
      <c r="J1173" s="562"/>
    </row>
    <row r="1174" spans="10:10" s="574" customFormat="1">
      <c r="J1174" s="562"/>
    </row>
    <row r="1175" spans="10:10" s="574" customFormat="1">
      <c r="J1175" s="562"/>
    </row>
    <row r="1176" spans="10:10" s="574" customFormat="1">
      <c r="J1176" s="562"/>
    </row>
    <row r="1177" spans="10:10" s="574" customFormat="1">
      <c r="J1177" s="562"/>
    </row>
    <row r="1178" spans="10:10" s="574" customFormat="1">
      <c r="J1178" s="562"/>
    </row>
    <row r="1179" spans="10:10" s="574" customFormat="1">
      <c r="J1179" s="562"/>
    </row>
    <row r="1180" spans="10:10" s="574" customFormat="1">
      <c r="J1180" s="562"/>
    </row>
    <row r="1181" spans="10:10" s="574" customFormat="1">
      <c r="J1181" s="562"/>
    </row>
    <row r="1182" spans="10:10" s="574" customFormat="1">
      <c r="J1182" s="562"/>
    </row>
    <row r="1183" spans="10:10" s="574" customFormat="1">
      <c r="J1183" s="562"/>
    </row>
    <row r="1184" spans="10:10" s="574" customFormat="1">
      <c r="J1184" s="562"/>
    </row>
    <row r="1185" spans="10:10" s="574" customFormat="1">
      <c r="J1185" s="562"/>
    </row>
    <row r="1186" spans="10:10" s="574" customFormat="1">
      <c r="J1186" s="562"/>
    </row>
    <row r="1187" spans="10:10" s="574" customFormat="1">
      <c r="J1187" s="562"/>
    </row>
    <row r="1188" spans="10:10" s="574" customFormat="1">
      <c r="J1188" s="562"/>
    </row>
    <row r="1189" spans="10:10" s="574" customFormat="1">
      <c r="J1189" s="562"/>
    </row>
    <row r="1190" spans="10:10" s="574" customFormat="1">
      <c r="J1190" s="562"/>
    </row>
    <row r="1191" spans="10:10" s="574" customFormat="1">
      <c r="J1191" s="562"/>
    </row>
    <row r="1192" spans="10:10" s="574" customFormat="1">
      <c r="J1192" s="562"/>
    </row>
    <row r="1193" spans="10:10" s="574" customFormat="1">
      <c r="J1193" s="562"/>
    </row>
    <row r="1194" spans="10:10" s="574" customFormat="1">
      <c r="J1194" s="562"/>
    </row>
    <row r="1195" spans="10:10" s="574" customFormat="1">
      <c r="J1195" s="562"/>
    </row>
    <row r="1196" spans="10:10" s="574" customFormat="1">
      <c r="J1196" s="562"/>
    </row>
    <row r="1197" spans="10:10" s="574" customFormat="1">
      <c r="J1197" s="562"/>
    </row>
    <row r="1198" spans="10:10" s="574" customFormat="1">
      <c r="J1198" s="562"/>
    </row>
    <row r="1199" spans="10:10" s="574" customFormat="1">
      <c r="J1199" s="562"/>
    </row>
    <row r="1200" spans="10:10" s="574" customFormat="1">
      <c r="J1200" s="562"/>
    </row>
    <row r="1201" spans="10:10" s="574" customFormat="1">
      <c r="J1201" s="562"/>
    </row>
    <row r="1202" spans="10:10" s="574" customFormat="1">
      <c r="J1202" s="562"/>
    </row>
    <row r="1203" spans="10:10" s="574" customFormat="1">
      <c r="J1203" s="562"/>
    </row>
    <row r="1204" spans="10:10" s="574" customFormat="1">
      <c r="J1204" s="562"/>
    </row>
    <row r="1205" spans="10:10" s="574" customFormat="1">
      <c r="J1205" s="562"/>
    </row>
    <row r="1206" spans="10:10" s="574" customFormat="1">
      <c r="J1206" s="562"/>
    </row>
    <row r="1207" spans="10:10" s="574" customFormat="1">
      <c r="J1207" s="562"/>
    </row>
    <row r="1208" spans="10:10" s="574" customFormat="1">
      <c r="J1208" s="562"/>
    </row>
    <row r="1209" spans="10:10" s="574" customFormat="1">
      <c r="J1209" s="562"/>
    </row>
    <row r="1210" spans="10:10" s="574" customFormat="1">
      <c r="J1210" s="562"/>
    </row>
    <row r="1211" spans="10:10" s="574" customFormat="1">
      <c r="J1211" s="562"/>
    </row>
    <row r="1212" spans="10:10" s="574" customFormat="1">
      <c r="J1212" s="562"/>
    </row>
    <row r="1213" spans="10:10" s="574" customFormat="1">
      <c r="J1213" s="562"/>
    </row>
    <row r="1214" spans="10:10" s="574" customFormat="1">
      <c r="J1214" s="562"/>
    </row>
    <row r="1215" spans="10:10" s="574" customFormat="1">
      <c r="J1215" s="562"/>
    </row>
    <row r="1216" spans="10:10" s="574" customFormat="1">
      <c r="J1216" s="562"/>
    </row>
    <row r="1217" spans="10:10" s="574" customFormat="1">
      <c r="J1217" s="562"/>
    </row>
    <row r="1218" spans="10:10" s="574" customFormat="1">
      <c r="J1218" s="562"/>
    </row>
    <row r="1219" spans="10:10" s="574" customFormat="1">
      <c r="J1219" s="562"/>
    </row>
    <row r="1220" spans="10:10" s="574" customFormat="1">
      <c r="J1220" s="562"/>
    </row>
    <row r="1221" spans="10:10" s="574" customFormat="1">
      <c r="J1221" s="562"/>
    </row>
    <row r="1222" spans="10:10" s="574" customFormat="1">
      <c r="J1222" s="562"/>
    </row>
    <row r="1223" spans="10:10" s="574" customFormat="1">
      <c r="J1223" s="562"/>
    </row>
    <row r="1224" spans="10:10" s="574" customFormat="1">
      <c r="J1224" s="562"/>
    </row>
    <row r="1225" spans="10:10" s="574" customFormat="1">
      <c r="J1225" s="562"/>
    </row>
    <row r="1226" spans="10:10" s="574" customFormat="1">
      <c r="J1226" s="562"/>
    </row>
    <row r="1227" spans="10:10" s="574" customFormat="1">
      <c r="J1227" s="562"/>
    </row>
    <row r="1228" spans="10:10" s="574" customFormat="1">
      <c r="J1228" s="562"/>
    </row>
    <row r="1229" spans="10:10" s="574" customFormat="1">
      <c r="J1229" s="562"/>
    </row>
    <row r="1230" spans="10:10" s="574" customFormat="1">
      <c r="J1230" s="562"/>
    </row>
    <row r="1231" spans="10:10" s="574" customFormat="1">
      <c r="J1231" s="562"/>
    </row>
    <row r="1232" spans="10:10" s="574" customFormat="1">
      <c r="J1232" s="562"/>
    </row>
    <row r="1233" spans="10:10" s="574" customFormat="1">
      <c r="J1233" s="562"/>
    </row>
    <row r="1234" spans="10:10" s="574" customFormat="1">
      <c r="J1234" s="562"/>
    </row>
    <row r="1235" spans="10:10" s="574" customFormat="1">
      <c r="J1235" s="562"/>
    </row>
    <row r="1236" spans="10:10" s="574" customFormat="1">
      <c r="J1236" s="562"/>
    </row>
    <row r="1237" spans="10:10" s="574" customFormat="1">
      <c r="J1237" s="562"/>
    </row>
    <row r="1238" spans="10:10" s="574" customFormat="1">
      <c r="J1238" s="562"/>
    </row>
    <row r="1239" spans="10:10" s="574" customFormat="1">
      <c r="J1239" s="562"/>
    </row>
    <row r="1240" spans="10:10" s="574" customFormat="1">
      <c r="J1240" s="562"/>
    </row>
    <row r="1241" spans="10:10" s="574" customFormat="1">
      <c r="J1241" s="562"/>
    </row>
    <row r="1242" spans="10:10" s="574" customFormat="1">
      <c r="J1242" s="562"/>
    </row>
    <row r="1243" spans="10:10" s="574" customFormat="1">
      <c r="J1243" s="562"/>
    </row>
    <row r="1244" spans="10:10" s="574" customFormat="1">
      <c r="J1244" s="562"/>
    </row>
    <row r="1245" spans="10:10" s="574" customFormat="1">
      <c r="J1245" s="562"/>
    </row>
    <row r="1246" spans="10:10" s="574" customFormat="1">
      <c r="J1246" s="562"/>
    </row>
    <row r="1247" spans="10:10" s="574" customFormat="1">
      <c r="J1247" s="562"/>
    </row>
    <row r="1248" spans="10:10" s="574" customFormat="1">
      <c r="J1248" s="562"/>
    </row>
    <row r="1249" spans="10:10" s="574" customFormat="1">
      <c r="J1249" s="562"/>
    </row>
    <row r="1250" spans="10:10" s="574" customFormat="1">
      <c r="J1250" s="562"/>
    </row>
    <row r="1251" spans="10:10" s="574" customFormat="1">
      <c r="J1251" s="562"/>
    </row>
    <row r="1252" spans="10:10" s="574" customFormat="1">
      <c r="J1252" s="562"/>
    </row>
    <row r="1253" spans="10:10" s="574" customFormat="1">
      <c r="J1253" s="562"/>
    </row>
    <row r="1254" spans="10:10" s="574" customFormat="1">
      <c r="J1254" s="562"/>
    </row>
    <row r="1255" spans="10:10" s="574" customFormat="1">
      <c r="J1255" s="562"/>
    </row>
    <row r="1256" spans="10:10" s="574" customFormat="1">
      <c r="J1256" s="562"/>
    </row>
    <row r="1257" spans="10:10" s="574" customFormat="1">
      <c r="J1257" s="562"/>
    </row>
    <row r="1258" spans="10:10" s="574" customFormat="1">
      <c r="J1258" s="562"/>
    </row>
    <row r="1259" spans="10:10" s="574" customFormat="1">
      <c r="J1259" s="562"/>
    </row>
    <row r="1260" spans="10:10" s="574" customFormat="1">
      <c r="J1260" s="562"/>
    </row>
    <row r="1261" spans="10:10" s="574" customFormat="1">
      <c r="J1261" s="562"/>
    </row>
    <row r="1262" spans="10:10" s="574" customFormat="1">
      <c r="J1262" s="562"/>
    </row>
    <row r="1263" spans="10:10" s="574" customFormat="1">
      <c r="J1263" s="562"/>
    </row>
    <row r="1264" spans="10:10" s="574" customFormat="1">
      <c r="J1264" s="562"/>
    </row>
    <row r="1265" spans="10:10" s="574" customFormat="1">
      <c r="J1265" s="562"/>
    </row>
    <row r="1266" spans="10:10" s="574" customFormat="1">
      <c r="J1266" s="562"/>
    </row>
    <row r="1267" spans="10:10" s="574" customFormat="1">
      <c r="J1267" s="562"/>
    </row>
    <row r="1268" spans="10:10" s="574" customFormat="1">
      <c r="J1268" s="562"/>
    </row>
    <row r="1269" spans="10:10" s="574" customFormat="1">
      <c r="J1269" s="562"/>
    </row>
    <row r="1270" spans="10:10" s="574" customFormat="1">
      <c r="J1270" s="562"/>
    </row>
    <row r="1271" spans="10:10" s="574" customFormat="1">
      <c r="J1271" s="562"/>
    </row>
    <row r="1272" spans="10:10" s="574" customFormat="1">
      <c r="J1272" s="562"/>
    </row>
    <row r="1273" spans="10:10" s="574" customFormat="1">
      <c r="J1273" s="562"/>
    </row>
    <row r="1274" spans="10:10" s="574" customFormat="1">
      <c r="J1274" s="562"/>
    </row>
    <row r="1275" spans="10:10" s="574" customFormat="1">
      <c r="J1275" s="562"/>
    </row>
    <row r="1276" spans="10:10" s="574" customFormat="1">
      <c r="J1276" s="562"/>
    </row>
    <row r="1277" spans="10:10" s="574" customFormat="1">
      <c r="J1277" s="562"/>
    </row>
    <row r="1278" spans="10:10" s="574" customFormat="1">
      <c r="J1278" s="562"/>
    </row>
    <row r="1279" spans="10:10" s="574" customFormat="1">
      <c r="J1279" s="562"/>
    </row>
    <row r="1280" spans="10:10" s="574" customFormat="1">
      <c r="J1280" s="562"/>
    </row>
    <row r="1281" spans="10:10" s="574" customFormat="1">
      <c r="J1281" s="562"/>
    </row>
    <row r="1282" spans="10:10" s="574" customFormat="1">
      <c r="J1282" s="562"/>
    </row>
    <row r="1283" spans="10:10" s="574" customFormat="1">
      <c r="J1283" s="562"/>
    </row>
    <row r="1284" spans="10:10" s="574" customFormat="1">
      <c r="J1284" s="562"/>
    </row>
    <row r="1285" spans="10:10" s="574" customFormat="1">
      <c r="J1285" s="562"/>
    </row>
    <row r="1286" spans="10:10" s="574" customFormat="1">
      <c r="J1286" s="562"/>
    </row>
    <row r="1287" spans="10:10" s="574" customFormat="1">
      <c r="J1287" s="562"/>
    </row>
    <row r="1288" spans="10:10" s="574" customFormat="1">
      <c r="J1288" s="562"/>
    </row>
    <row r="1289" spans="10:10" s="574" customFormat="1">
      <c r="J1289" s="562"/>
    </row>
    <row r="1290" spans="10:10" s="574" customFormat="1">
      <c r="J1290" s="562"/>
    </row>
    <row r="1291" spans="10:10" s="574" customFormat="1">
      <c r="J1291" s="562"/>
    </row>
    <row r="1292" spans="10:10" s="574" customFormat="1">
      <c r="J1292" s="562"/>
    </row>
    <row r="1293" spans="10:10" s="574" customFormat="1">
      <c r="J1293" s="562"/>
    </row>
    <row r="1294" spans="10:10" s="574" customFormat="1">
      <c r="J1294" s="562"/>
    </row>
    <row r="1295" spans="10:10" s="574" customFormat="1">
      <c r="J1295" s="562"/>
    </row>
    <row r="1296" spans="10:10" s="574" customFormat="1">
      <c r="J1296" s="562"/>
    </row>
    <row r="1297" spans="10:10" s="574" customFormat="1">
      <c r="J1297" s="562"/>
    </row>
    <row r="1298" spans="10:10" s="574" customFormat="1">
      <c r="J1298" s="562"/>
    </row>
    <row r="1299" spans="10:10" s="574" customFormat="1">
      <c r="J1299" s="562"/>
    </row>
    <row r="1300" spans="10:10" s="574" customFormat="1">
      <c r="J1300" s="562"/>
    </row>
    <row r="1301" spans="10:10" s="574" customFormat="1">
      <c r="J1301" s="562"/>
    </row>
    <row r="1302" spans="10:10" s="574" customFormat="1">
      <c r="J1302" s="562"/>
    </row>
    <row r="1303" spans="10:10" s="574" customFormat="1">
      <c r="J1303" s="562"/>
    </row>
    <row r="1304" spans="10:10" s="574" customFormat="1">
      <c r="J1304" s="562"/>
    </row>
    <row r="1305" spans="10:10" s="574" customFormat="1">
      <c r="J1305" s="562"/>
    </row>
    <row r="1306" spans="10:10" s="574" customFormat="1">
      <c r="J1306" s="562"/>
    </row>
    <row r="1307" spans="10:10" s="574" customFormat="1">
      <c r="J1307" s="562"/>
    </row>
    <row r="1308" spans="10:10" s="574" customFormat="1">
      <c r="J1308" s="562"/>
    </row>
    <row r="1309" spans="10:10" s="574" customFormat="1">
      <c r="J1309" s="562"/>
    </row>
    <row r="1310" spans="10:10" s="574" customFormat="1">
      <c r="J1310" s="562"/>
    </row>
    <row r="1311" spans="10:10" s="574" customFormat="1">
      <c r="J1311" s="562"/>
    </row>
    <row r="1312" spans="10:10" s="574" customFormat="1">
      <c r="J1312" s="562"/>
    </row>
    <row r="1313" spans="10:10" s="574" customFormat="1">
      <c r="J1313" s="562"/>
    </row>
    <row r="1314" spans="10:10" s="574" customFormat="1">
      <c r="J1314" s="562"/>
    </row>
    <row r="1315" spans="10:10" s="574" customFormat="1">
      <c r="J1315" s="562"/>
    </row>
    <row r="1316" spans="10:10" s="574" customFormat="1">
      <c r="J1316" s="562"/>
    </row>
    <row r="1317" spans="10:10" s="574" customFormat="1">
      <c r="J1317" s="562"/>
    </row>
    <row r="1318" spans="10:10" s="574" customFormat="1">
      <c r="J1318" s="562"/>
    </row>
    <row r="1319" spans="10:10" s="574" customFormat="1">
      <c r="J1319" s="562"/>
    </row>
    <row r="1320" spans="10:10" s="574" customFormat="1">
      <c r="J1320" s="562"/>
    </row>
    <row r="1321" spans="10:10" s="574" customFormat="1">
      <c r="J1321" s="562"/>
    </row>
    <row r="1322" spans="10:10" s="574" customFormat="1">
      <c r="J1322" s="562"/>
    </row>
    <row r="1323" spans="10:10" s="574" customFormat="1">
      <c r="J1323" s="562"/>
    </row>
    <row r="1324" spans="10:10" s="574" customFormat="1">
      <c r="J1324" s="562"/>
    </row>
    <row r="1325" spans="10:10" s="574" customFormat="1">
      <c r="J1325" s="562"/>
    </row>
    <row r="1326" spans="10:10" s="574" customFormat="1">
      <c r="J1326" s="562"/>
    </row>
    <row r="1327" spans="10:10" s="574" customFormat="1">
      <c r="J1327" s="562"/>
    </row>
    <row r="1328" spans="10:10" s="574" customFormat="1">
      <c r="J1328" s="562"/>
    </row>
    <row r="1329" spans="10:10" s="574" customFormat="1">
      <c r="J1329" s="562"/>
    </row>
    <row r="1330" spans="10:10" s="574" customFormat="1">
      <c r="J1330" s="562"/>
    </row>
    <row r="1331" spans="10:10" s="574" customFormat="1">
      <c r="J1331" s="562"/>
    </row>
    <row r="1332" spans="10:10" s="574" customFormat="1">
      <c r="J1332" s="562"/>
    </row>
    <row r="1333" spans="10:10" s="574" customFormat="1">
      <c r="J1333" s="562"/>
    </row>
    <row r="1334" spans="10:10" s="574" customFormat="1">
      <c r="J1334" s="562"/>
    </row>
    <row r="1335" spans="10:10" s="574" customFormat="1">
      <c r="J1335" s="562"/>
    </row>
    <row r="1336" spans="10:10" s="574" customFormat="1">
      <c r="J1336" s="562"/>
    </row>
    <row r="1337" spans="10:10" s="574" customFormat="1">
      <c r="J1337" s="562"/>
    </row>
    <row r="1338" spans="10:10" s="574" customFormat="1">
      <c r="J1338" s="562"/>
    </row>
    <row r="1339" spans="10:10" s="574" customFormat="1">
      <c r="J1339" s="562"/>
    </row>
    <row r="1340" spans="10:10" s="574" customFormat="1">
      <c r="J1340" s="562"/>
    </row>
    <row r="1341" spans="10:10" s="574" customFormat="1">
      <c r="J1341" s="562"/>
    </row>
    <row r="1342" spans="10:10" s="574" customFormat="1">
      <c r="J1342" s="562"/>
    </row>
    <row r="1343" spans="10:10" s="574" customFormat="1">
      <c r="J1343" s="562"/>
    </row>
    <row r="1344" spans="10:10" s="574" customFormat="1">
      <c r="J1344" s="562"/>
    </row>
    <row r="1345" spans="10:10" s="574" customFormat="1">
      <c r="J1345" s="562"/>
    </row>
    <row r="1346" spans="10:10" s="574" customFormat="1">
      <c r="J1346" s="562"/>
    </row>
    <row r="1347" spans="10:10" s="574" customFormat="1">
      <c r="J1347" s="562"/>
    </row>
    <row r="1348" spans="10:10" s="574" customFormat="1">
      <c r="J1348" s="562"/>
    </row>
    <row r="1349" spans="10:10" s="574" customFormat="1">
      <c r="J1349" s="562"/>
    </row>
    <row r="1350" spans="10:10" s="574" customFormat="1">
      <c r="J1350" s="562"/>
    </row>
    <row r="1351" spans="10:10" s="574" customFormat="1">
      <c r="J1351" s="562"/>
    </row>
    <row r="1352" spans="10:10" s="574" customFormat="1">
      <c r="J1352" s="562"/>
    </row>
    <row r="1353" spans="10:10" s="574" customFormat="1">
      <c r="J1353" s="562"/>
    </row>
    <row r="1354" spans="10:10" s="574" customFormat="1">
      <c r="J1354" s="562"/>
    </row>
    <row r="1355" spans="10:10" s="574" customFormat="1">
      <c r="J1355" s="562"/>
    </row>
    <row r="1356" spans="10:10" s="574" customFormat="1">
      <c r="J1356" s="562"/>
    </row>
    <row r="1357" spans="10:10" s="574" customFormat="1">
      <c r="J1357" s="562"/>
    </row>
    <row r="1358" spans="10:10" s="574" customFormat="1">
      <c r="J1358" s="562"/>
    </row>
    <row r="1359" spans="10:10" s="574" customFormat="1">
      <c r="J1359" s="562"/>
    </row>
    <row r="1360" spans="10:10" s="574" customFormat="1">
      <c r="J1360" s="562"/>
    </row>
    <row r="1361" spans="10:10" s="574" customFormat="1">
      <c r="J1361" s="562"/>
    </row>
    <row r="1362" spans="10:10" s="574" customFormat="1">
      <c r="J1362" s="562"/>
    </row>
    <row r="1363" spans="10:10" s="574" customFormat="1">
      <c r="J1363" s="562"/>
    </row>
    <row r="1364" spans="10:10" s="574" customFormat="1">
      <c r="J1364" s="562"/>
    </row>
    <row r="1365" spans="10:10" s="574" customFormat="1">
      <c r="J1365" s="562"/>
    </row>
    <row r="1366" spans="10:10" s="574" customFormat="1">
      <c r="J1366" s="562"/>
    </row>
    <row r="1367" spans="10:10" s="574" customFormat="1">
      <c r="J1367" s="562"/>
    </row>
    <row r="1368" spans="10:10" s="574" customFormat="1">
      <c r="J1368" s="562"/>
    </row>
    <row r="1369" spans="10:10" s="574" customFormat="1">
      <c r="J1369" s="562"/>
    </row>
    <row r="1370" spans="10:10" s="574" customFormat="1">
      <c r="J1370" s="562"/>
    </row>
    <row r="1371" spans="10:10" s="574" customFormat="1">
      <c r="J1371" s="562"/>
    </row>
    <row r="1372" spans="10:10" s="574" customFormat="1">
      <c r="J1372" s="562"/>
    </row>
    <row r="1373" spans="10:10" s="574" customFormat="1">
      <c r="J1373" s="562"/>
    </row>
    <row r="1374" spans="10:10" s="574" customFormat="1">
      <c r="J1374" s="562"/>
    </row>
    <row r="1375" spans="10:10" s="574" customFormat="1">
      <c r="J1375" s="562"/>
    </row>
    <row r="1376" spans="10:10" s="574" customFormat="1">
      <c r="J1376" s="562"/>
    </row>
    <row r="1377" spans="10:10" s="574" customFormat="1">
      <c r="J1377" s="562"/>
    </row>
    <row r="1378" spans="10:10" s="574" customFormat="1">
      <c r="J1378" s="562"/>
    </row>
    <row r="1379" spans="10:10" s="574" customFormat="1">
      <c r="J1379" s="562"/>
    </row>
    <row r="1380" spans="10:10" s="574" customFormat="1">
      <c r="J1380" s="562"/>
    </row>
    <row r="1381" spans="10:10" s="574" customFormat="1">
      <c r="J1381" s="562"/>
    </row>
    <row r="1382" spans="10:10" s="574" customFormat="1">
      <c r="J1382" s="562"/>
    </row>
    <row r="1383" spans="10:10" s="574" customFormat="1">
      <c r="J1383" s="562"/>
    </row>
    <row r="1384" spans="10:10" s="574" customFormat="1">
      <c r="J1384" s="562"/>
    </row>
    <row r="1385" spans="10:10" s="574" customFormat="1">
      <c r="J1385" s="562"/>
    </row>
    <row r="1386" spans="10:10" s="574" customFormat="1">
      <c r="J1386" s="562"/>
    </row>
    <row r="1387" spans="10:10" s="574" customFormat="1">
      <c r="J1387" s="562"/>
    </row>
    <row r="1388" spans="10:10" s="574" customFormat="1">
      <c r="J1388" s="562"/>
    </row>
    <row r="1389" spans="10:10" s="574" customFormat="1">
      <c r="J1389" s="562"/>
    </row>
    <row r="1390" spans="10:10" s="574" customFormat="1">
      <c r="J1390" s="562"/>
    </row>
    <row r="1391" spans="10:10" s="574" customFormat="1">
      <c r="J1391" s="562"/>
    </row>
    <row r="1392" spans="10:10" s="574" customFormat="1">
      <c r="J1392" s="562"/>
    </row>
    <row r="1393" spans="10:10" s="574" customFormat="1">
      <c r="J1393" s="562"/>
    </row>
    <row r="1394" spans="10:10" s="574" customFormat="1">
      <c r="J1394" s="562"/>
    </row>
    <row r="1395" spans="10:10" s="574" customFormat="1">
      <c r="J1395" s="562"/>
    </row>
    <row r="1396" spans="10:10" s="574" customFormat="1">
      <c r="J1396" s="562"/>
    </row>
    <row r="1397" spans="10:10" s="574" customFormat="1">
      <c r="J1397" s="562"/>
    </row>
    <row r="1398" spans="10:10" s="574" customFormat="1">
      <c r="J1398" s="562"/>
    </row>
    <row r="1399" spans="10:10" s="574" customFormat="1">
      <c r="J1399" s="562"/>
    </row>
    <row r="1400" spans="10:10" s="574" customFormat="1">
      <c r="J1400" s="562"/>
    </row>
    <row r="1401" spans="10:10" s="574" customFormat="1">
      <c r="J1401" s="562"/>
    </row>
    <row r="1402" spans="10:10" s="574" customFormat="1">
      <c r="J1402" s="562"/>
    </row>
    <row r="1403" spans="10:10" s="574" customFormat="1">
      <c r="J1403" s="562"/>
    </row>
    <row r="1404" spans="10:10" s="574" customFormat="1">
      <c r="J1404" s="562"/>
    </row>
    <row r="1405" spans="10:10" s="574" customFormat="1">
      <c r="J1405" s="562"/>
    </row>
    <row r="1406" spans="10:10" s="574" customFormat="1">
      <c r="J1406" s="562"/>
    </row>
    <row r="1407" spans="10:10" s="574" customFormat="1">
      <c r="J1407" s="562"/>
    </row>
    <row r="1408" spans="10:10" s="574" customFormat="1">
      <c r="J1408" s="562"/>
    </row>
    <row r="1409" spans="10:10" s="574" customFormat="1">
      <c r="J1409" s="562"/>
    </row>
    <row r="1410" spans="10:10" s="574" customFormat="1">
      <c r="J1410" s="562"/>
    </row>
    <row r="1411" spans="10:10" s="574" customFormat="1">
      <c r="J1411" s="562"/>
    </row>
    <row r="1412" spans="10:10" s="574" customFormat="1">
      <c r="J1412" s="562"/>
    </row>
    <row r="1413" spans="10:10" s="574" customFormat="1">
      <c r="J1413" s="562"/>
    </row>
    <row r="1414" spans="10:10" s="574" customFormat="1">
      <c r="J1414" s="562"/>
    </row>
    <row r="1415" spans="10:10" s="574" customFormat="1">
      <c r="J1415" s="562"/>
    </row>
    <row r="1416" spans="10:10" s="574" customFormat="1">
      <c r="J1416" s="562"/>
    </row>
    <row r="1417" spans="10:10" s="574" customFormat="1">
      <c r="J1417" s="562"/>
    </row>
    <row r="1418" spans="10:10" s="574" customFormat="1">
      <c r="J1418" s="562"/>
    </row>
    <row r="1419" spans="10:10" s="574" customFormat="1">
      <c r="J1419" s="562"/>
    </row>
    <row r="1420" spans="10:10" s="574" customFormat="1">
      <c r="J1420" s="562"/>
    </row>
    <row r="1421" spans="10:10" s="574" customFormat="1">
      <c r="J1421" s="562"/>
    </row>
    <row r="1422" spans="10:10" s="574" customFormat="1">
      <c r="J1422" s="562"/>
    </row>
    <row r="1423" spans="10:10" s="574" customFormat="1">
      <c r="J1423" s="562"/>
    </row>
    <row r="1424" spans="10:10" s="574" customFormat="1">
      <c r="J1424" s="562"/>
    </row>
    <row r="1425" spans="10:10" s="574" customFormat="1">
      <c r="J1425" s="562"/>
    </row>
    <row r="1426" spans="10:10" s="574" customFormat="1">
      <c r="J1426" s="562"/>
    </row>
    <row r="1427" spans="10:10" s="574" customFormat="1">
      <c r="J1427" s="562"/>
    </row>
    <row r="1428" spans="10:10" s="574" customFormat="1">
      <c r="J1428" s="562"/>
    </row>
    <row r="1429" spans="10:10" s="574" customFormat="1">
      <c r="J1429" s="562"/>
    </row>
    <row r="1430" spans="10:10" s="574" customFormat="1">
      <c r="J1430" s="562"/>
    </row>
    <row r="1431" spans="10:10" s="574" customFormat="1">
      <c r="J1431" s="562"/>
    </row>
    <row r="1432" spans="10:10" s="574" customFormat="1">
      <c r="J1432" s="562"/>
    </row>
    <row r="1433" spans="10:10" s="574" customFormat="1">
      <c r="J1433" s="562"/>
    </row>
    <row r="1434" spans="10:10" s="574" customFormat="1">
      <c r="J1434" s="562"/>
    </row>
    <row r="1435" spans="10:10" s="574" customFormat="1">
      <c r="J1435" s="562"/>
    </row>
    <row r="1436" spans="10:10" s="574" customFormat="1">
      <c r="J1436" s="562"/>
    </row>
    <row r="1437" spans="10:10" s="574" customFormat="1">
      <c r="J1437" s="562"/>
    </row>
    <row r="1438" spans="10:10" s="574" customFormat="1">
      <c r="J1438" s="562"/>
    </row>
    <row r="1439" spans="10:10" s="574" customFormat="1">
      <c r="J1439" s="562"/>
    </row>
    <row r="1440" spans="10:10" s="574" customFormat="1">
      <c r="J1440" s="562"/>
    </row>
    <row r="1441" spans="10:10" s="574" customFormat="1">
      <c r="J1441" s="562"/>
    </row>
    <row r="1442" spans="10:10" s="574" customFormat="1">
      <c r="J1442" s="562"/>
    </row>
    <row r="1443" spans="10:10" s="574" customFormat="1">
      <c r="J1443" s="562"/>
    </row>
    <row r="1444" spans="10:10" s="574" customFormat="1">
      <c r="J1444" s="562"/>
    </row>
    <row r="1445" spans="10:10" s="574" customFormat="1">
      <c r="J1445" s="562"/>
    </row>
    <row r="1446" spans="10:10" s="574" customFormat="1">
      <c r="J1446" s="562"/>
    </row>
    <row r="1447" spans="10:10" s="574" customFormat="1">
      <c r="J1447" s="562"/>
    </row>
    <row r="1448" spans="10:10" s="574" customFormat="1">
      <c r="J1448" s="562"/>
    </row>
    <row r="1449" spans="10:10" s="574" customFormat="1">
      <c r="J1449" s="562"/>
    </row>
    <row r="1450" spans="10:10" s="574" customFormat="1">
      <c r="J1450" s="562"/>
    </row>
    <row r="1451" spans="10:10" s="574" customFormat="1">
      <c r="J1451" s="562"/>
    </row>
    <row r="1452" spans="10:10" s="574" customFormat="1">
      <c r="J1452" s="562"/>
    </row>
    <row r="1453" spans="10:10" s="574" customFormat="1">
      <c r="J1453" s="562"/>
    </row>
    <row r="1454" spans="10:10" s="574" customFormat="1">
      <c r="J1454" s="562"/>
    </row>
    <row r="1455" spans="10:10" s="574" customFormat="1">
      <c r="J1455" s="562"/>
    </row>
    <row r="1456" spans="10:10" s="574" customFormat="1">
      <c r="J1456" s="562"/>
    </row>
    <row r="1457" spans="10:10" s="574" customFormat="1">
      <c r="J1457" s="562"/>
    </row>
    <row r="1458" spans="10:10" s="574" customFormat="1">
      <c r="J1458" s="562"/>
    </row>
    <row r="1459" spans="10:10" s="574" customFormat="1">
      <c r="J1459" s="562"/>
    </row>
    <row r="1460" spans="10:10" s="574" customFormat="1">
      <c r="J1460" s="562"/>
    </row>
    <row r="1461" spans="10:10" s="574" customFormat="1">
      <c r="J1461" s="562"/>
    </row>
    <row r="1462" spans="10:10" s="574" customFormat="1">
      <c r="J1462" s="562"/>
    </row>
    <row r="1463" spans="10:10" s="574" customFormat="1">
      <c r="J1463" s="562"/>
    </row>
    <row r="1464" spans="10:10" s="574" customFormat="1">
      <c r="J1464" s="562"/>
    </row>
    <row r="1465" spans="10:10" s="574" customFormat="1">
      <c r="J1465" s="562"/>
    </row>
    <row r="1466" spans="10:10" s="574" customFormat="1">
      <c r="J1466" s="562"/>
    </row>
    <row r="1467" spans="10:10" s="574" customFormat="1">
      <c r="J1467" s="562"/>
    </row>
    <row r="1468" spans="10:10" s="574" customFormat="1">
      <c r="J1468" s="562"/>
    </row>
    <row r="1469" spans="10:10" s="574" customFormat="1">
      <c r="J1469" s="562"/>
    </row>
    <row r="1470" spans="10:10" s="574" customFormat="1">
      <c r="J1470" s="562"/>
    </row>
    <row r="1471" spans="10:10" s="574" customFormat="1">
      <c r="J1471" s="562"/>
    </row>
    <row r="1472" spans="10:10" s="574" customFormat="1">
      <c r="J1472" s="562"/>
    </row>
    <row r="1473" spans="10:10" s="574" customFormat="1">
      <c r="J1473" s="562"/>
    </row>
    <row r="1474" spans="10:10" s="574" customFormat="1">
      <c r="J1474" s="562"/>
    </row>
    <row r="1475" spans="10:10" s="574" customFormat="1">
      <c r="J1475" s="562"/>
    </row>
    <row r="1476" spans="10:10" s="574" customFormat="1">
      <c r="J1476" s="562"/>
    </row>
    <row r="1477" spans="10:10" s="574" customFormat="1">
      <c r="J1477" s="562"/>
    </row>
    <row r="1478" spans="10:10" s="574" customFormat="1">
      <c r="J1478" s="562"/>
    </row>
    <row r="1479" spans="10:10" s="574" customFormat="1">
      <c r="J1479" s="562"/>
    </row>
    <row r="1480" spans="10:10" s="574" customFormat="1">
      <c r="J1480" s="562"/>
    </row>
    <row r="1481" spans="10:10" s="574" customFormat="1">
      <c r="J1481" s="562"/>
    </row>
    <row r="1482" spans="10:10" s="574" customFormat="1">
      <c r="J1482" s="562"/>
    </row>
    <row r="1483" spans="10:10" s="574" customFormat="1">
      <c r="J1483" s="562"/>
    </row>
    <row r="1484" spans="10:10" s="574" customFormat="1">
      <c r="J1484" s="562"/>
    </row>
    <row r="1485" spans="10:10" s="574" customFormat="1">
      <c r="J1485" s="562"/>
    </row>
    <row r="1486" spans="10:10" s="574" customFormat="1">
      <c r="J1486" s="562"/>
    </row>
    <row r="1487" spans="10:10" s="574" customFormat="1">
      <c r="J1487" s="562"/>
    </row>
    <row r="1488" spans="10:10" s="574" customFormat="1">
      <c r="J1488" s="562"/>
    </row>
    <row r="1489" spans="10:10" s="574" customFormat="1">
      <c r="J1489" s="562"/>
    </row>
    <row r="1490" spans="10:10" s="574" customFormat="1">
      <c r="J1490" s="562"/>
    </row>
    <row r="1491" spans="10:10" s="574" customFormat="1">
      <c r="J1491" s="562"/>
    </row>
    <row r="1492" spans="10:10" s="574" customFormat="1">
      <c r="J1492" s="562"/>
    </row>
    <row r="1493" spans="10:10" s="574" customFormat="1">
      <c r="J1493" s="562"/>
    </row>
    <row r="1494" spans="10:10" s="574" customFormat="1">
      <c r="J1494" s="562"/>
    </row>
    <row r="1495" spans="10:10" s="574" customFormat="1">
      <c r="J1495" s="562"/>
    </row>
    <row r="1496" spans="10:10" s="574" customFormat="1">
      <c r="J1496" s="562"/>
    </row>
  </sheetData>
  <autoFilter ref="A12:AV12" xr:uid="{8886E609-D382-47E0-94F1-7656468AFD21}"/>
  <mergeCells count="2">
    <mergeCell ref="A2:L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A4D-B596-4BA2-9ACD-6C9F127F83B8}">
  <dimension ref="A1:ADP1497"/>
  <sheetViews>
    <sheetView topLeftCell="A63" zoomScale="80" zoomScaleNormal="80" workbookViewId="0">
      <selection activeCell="G41" sqref="G41"/>
    </sheetView>
  </sheetViews>
  <sheetFormatPr baseColWidth="10" defaultColWidth="99.625" defaultRowHeight="15"/>
  <cols>
    <col min="1" max="1" width="28.5" style="631" customWidth="1"/>
    <col min="2" max="2" width="25" style="631" customWidth="1"/>
    <col min="3" max="3" width="17.625" style="631" customWidth="1"/>
    <col min="4" max="5" width="11" style="631" customWidth="1"/>
    <col min="6" max="6" width="46.125" style="631" customWidth="1"/>
    <col min="7" max="7" width="31.25" style="631" customWidth="1"/>
    <col min="8" max="8" width="15.5" style="631" customWidth="1"/>
    <col min="9" max="9" width="31.25" style="631" customWidth="1"/>
    <col min="10" max="10" width="18.125" style="631" customWidth="1"/>
    <col min="11" max="11" width="17.375" style="631" customWidth="1"/>
    <col min="12" max="12" width="19.375" style="631" bestFit="1" customWidth="1"/>
    <col min="13" max="13" width="57.25" style="631" bestFit="1" customWidth="1"/>
    <col min="14" max="14" width="25.25" style="631" bestFit="1" customWidth="1"/>
    <col min="15" max="15" width="15.25" style="631" bestFit="1" customWidth="1"/>
    <col min="16" max="16" width="10.875" style="631" customWidth="1"/>
    <col min="17" max="17" width="35.25" style="631" customWidth="1"/>
    <col min="18" max="18" width="23.375" style="631" bestFit="1" customWidth="1"/>
    <col min="19" max="20" width="23.375" style="631" customWidth="1"/>
    <col min="21" max="21" width="57.25" style="631" bestFit="1" customWidth="1"/>
    <col min="22" max="22" width="25.25" style="631" bestFit="1" customWidth="1"/>
    <col min="23" max="25" width="21" style="631" customWidth="1"/>
    <col min="26" max="26" width="26.625" style="631" bestFit="1" customWidth="1"/>
    <col min="27" max="27" width="35.625" style="631" customWidth="1"/>
    <col min="28" max="28" width="38" style="631" bestFit="1" customWidth="1"/>
    <col min="29" max="29" width="21" style="632" customWidth="1"/>
    <col min="30" max="30" width="30" style="631" bestFit="1" customWidth="1"/>
    <col min="31" max="31" width="24.875" style="631" bestFit="1" customWidth="1"/>
    <col min="32" max="32" width="78.25" style="631" bestFit="1" customWidth="1"/>
    <col min="33" max="33" width="140.625" style="631" bestFit="1" customWidth="1"/>
    <col min="34" max="34" width="13.5" style="631" bestFit="1" customWidth="1"/>
    <col min="35" max="35" width="18.125" style="631" bestFit="1" customWidth="1"/>
    <col min="36" max="36" width="58.5" style="631" customWidth="1"/>
    <col min="37" max="37" width="70" style="631" bestFit="1" customWidth="1"/>
    <col min="38" max="38" width="94.5" style="631" customWidth="1"/>
    <col min="39" max="39" width="20.25" style="631" bestFit="1" customWidth="1"/>
    <col min="40" max="40" width="53.75" style="631" bestFit="1" customWidth="1"/>
    <col min="41" max="41" width="43" style="631" bestFit="1" customWidth="1"/>
    <col min="42" max="42" width="19.625" style="631" bestFit="1" customWidth="1"/>
    <col min="43" max="43" width="15.5" style="631" bestFit="1" customWidth="1"/>
    <col min="44" max="44" width="15.25" style="631" bestFit="1" customWidth="1"/>
    <col min="45" max="45" width="14.375" style="631" bestFit="1" customWidth="1"/>
    <col min="46" max="46" width="36.75" style="631" bestFit="1" customWidth="1"/>
    <col min="47" max="47" width="25.625" style="631" bestFit="1" customWidth="1"/>
    <col min="48" max="48" width="23.375" style="631" bestFit="1" customWidth="1"/>
    <col min="49" max="49" width="18.75" style="631" bestFit="1" customWidth="1"/>
    <col min="50" max="50" width="26.375" style="631" bestFit="1" customWidth="1"/>
    <col min="51" max="439" width="99.625" style="574"/>
    <col min="440" max="16384" width="99.625" style="631"/>
  </cols>
  <sheetData>
    <row r="1" spans="1:50" s="574" customFormat="1" ht="60.75" customHeight="1">
      <c r="AC1" s="562"/>
    </row>
    <row r="2" spans="1:50" s="578" customFormat="1" ht="25.5" customHeight="1">
      <c r="A2" s="914" t="s">
        <v>3163</v>
      </c>
      <c r="B2" s="914"/>
      <c r="C2" s="914"/>
      <c r="D2" s="914"/>
      <c r="E2" s="914"/>
      <c r="F2" s="914"/>
      <c r="G2" s="914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6"/>
      <c r="AN2" s="576"/>
      <c r="AO2" s="576"/>
      <c r="AP2" s="577"/>
      <c r="AQ2" s="577"/>
      <c r="AR2" s="577"/>
      <c r="AS2" s="577"/>
      <c r="AT2" s="577"/>
      <c r="AU2" s="577"/>
      <c r="AV2" s="577"/>
      <c r="AW2" s="577"/>
      <c r="AX2" s="577"/>
    </row>
    <row r="3" spans="1:50" s="574" customFormat="1" ht="21">
      <c r="A3" s="579"/>
      <c r="B3" s="915" t="s">
        <v>3114</v>
      </c>
      <c r="C3" s="915"/>
      <c r="D3" s="915"/>
      <c r="E3" s="915"/>
      <c r="F3" s="915"/>
      <c r="G3" s="708"/>
      <c r="H3" s="708"/>
      <c r="I3" s="708"/>
      <c r="J3" s="708"/>
      <c r="K3" s="708"/>
      <c r="L3" s="708"/>
      <c r="M3" s="708"/>
      <c r="N3" s="708"/>
      <c r="O3" s="708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1"/>
    </row>
    <row r="4" spans="1:50" s="574" customFormat="1" ht="18.75">
      <c r="A4" s="579"/>
      <c r="B4" s="582"/>
      <c r="C4" s="579"/>
      <c r="AC4" s="562"/>
    </row>
    <row r="5" spans="1:50" s="574" customFormat="1" ht="18.75">
      <c r="A5" s="583"/>
      <c r="B5" s="582" t="s">
        <v>3115</v>
      </c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5"/>
    </row>
    <row r="6" spans="1:50" s="574" customFormat="1" ht="18.75">
      <c r="B6" s="586" t="s">
        <v>3116</v>
      </c>
      <c r="AC6" s="562"/>
    </row>
    <row r="7" spans="1:50" s="574" customFormat="1" ht="18.75">
      <c r="B7" s="586" t="s">
        <v>3142</v>
      </c>
      <c r="AC7" s="562"/>
    </row>
    <row r="8" spans="1:50" s="574" customFormat="1">
      <c r="AC8" s="562"/>
    </row>
    <row r="9" spans="1:50" s="574" customFormat="1" ht="18.75">
      <c r="B9" s="587" t="s">
        <v>3118</v>
      </c>
      <c r="AC9" s="562"/>
    </row>
    <row r="10" spans="1:50" s="574" customFormat="1" ht="15.75" thickBot="1">
      <c r="AC10" s="562"/>
    </row>
    <row r="11" spans="1:50" s="581" customFormat="1" ht="44.25" customHeight="1" thickBot="1">
      <c r="A11" s="588" t="s">
        <v>3119</v>
      </c>
      <c r="B11" s="588" t="s">
        <v>3120</v>
      </c>
      <c r="C11" s="588" t="s">
        <v>1546</v>
      </c>
      <c r="D11" s="588" t="s">
        <v>7</v>
      </c>
      <c r="E11" s="588" t="s">
        <v>8</v>
      </c>
      <c r="F11" s="588" t="s">
        <v>1559</v>
      </c>
      <c r="G11" s="588" t="s">
        <v>1548</v>
      </c>
      <c r="H11" s="588" t="s">
        <v>6</v>
      </c>
      <c r="I11" s="588" t="s">
        <v>3121</v>
      </c>
      <c r="J11" s="588" t="s">
        <v>3122</v>
      </c>
      <c r="K11" s="588" t="s">
        <v>1569</v>
      </c>
      <c r="L11" s="588" t="s">
        <v>1566</v>
      </c>
      <c r="M11" s="588" t="s">
        <v>1588</v>
      </c>
      <c r="N11" s="588" t="s">
        <v>1589</v>
      </c>
      <c r="O11" s="588" t="s">
        <v>1963</v>
      </c>
      <c r="P11" s="588" t="s">
        <v>1964</v>
      </c>
      <c r="Q11" s="588" t="s">
        <v>2220</v>
      </c>
      <c r="R11" s="588" t="s">
        <v>1561</v>
      </c>
      <c r="S11" s="588" t="s">
        <v>1548</v>
      </c>
      <c r="T11" s="588" t="s">
        <v>2460</v>
      </c>
      <c r="U11" s="588" t="s">
        <v>2375</v>
      </c>
      <c r="V11" s="588" t="s">
        <v>2222</v>
      </c>
      <c r="W11" s="588" t="s">
        <v>1550</v>
      </c>
      <c r="X11" s="588" t="s">
        <v>2223</v>
      </c>
      <c r="Y11" s="588" t="s">
        <v>2224</v>
      </c>
      <c r="Z11" s="588" t="s">
        <v>1970</v>
      </c>
      <c r="AA11" s="588" t="s">
        <v>1551</v>
      </c>
      <c r="AB11" s="588" t="s">
        <v>2225</v>
      </c>
      <c r="AC11" s="588" t="s">
        <v>2226</v>
      </c>
      <c r="AD11" s="588" t="s">
        <v>2227</v>
      </c>
      <c r="AE11" s="588" t="s">
        <v>1552</v>
      </c>
      <c r="AF11" s="588" t="s">
        <v>1971</v>
      </c>
      <c r="AG11" s="588" t="s">
        <v>1560</v>
      </c>
      <c r="AH11" s="588" t="s">
        <v>2228</v>
      </c>
      <c r="AI11" s="588" t="s">
        <v>2229</v>
      </c>
      <c r="AJ11" s="588" t="s">
        <v>1972</v>
      </c>
      <c r="AK11" s="588" t="s">
        <v>1562</v>
      </c>
      <c r="AL11" s="588" t="s">
        <v>1563</v>
      </c>
      <c r="AM11" s="588" t="s">
        <v>1565</v>
      </c>
      <c r="AN11" s="588" t="s">
        <v>1973</v>
      </c>
      <c r="AO11" s="588" t="s">
        <v>1567</v>
      </c>
      <c r="AP11" s="588" t="s">
        <v>1975</v>
      </c>
      <c r="AQ11" s="588" t="s">
        <v>1976</v>
      </c>
      <c r="AR11" s="588" t="s">
        <v>1977</v>
      </c>
      <c r="AS11" s="588" t="s">
        <v>1568</v>
      </c>
      <c r="AT11" s="588" t="s">
        <v>1570</v>
      </c>
      <c r="AU11" s="588" t="s">
        <v>1571</v>
      </c>
      <c r="AV11" s="588" t="s">
        <v>1572</v>
      </c>
      <c r="AW11" s="588" t="s">
        <v>1573</v>
      </c>
      <c r="AX11" s="588" t="s">
        <v>1574</v>
      </c>
    </row>
    <row r="12" spans="1:50" s="562" customFormat="1" ht="44.25" customHeight="1" thickBot="1">
      <c r="A12" s="592" t="s">
        <v>3134</v>
      </c>
      <c r="B12" s="709" t="s">
        <v>2489</v>
      </c>
      <c r="C12" s="551" t="s">
        <v>2504</v>
      </c>
      <c r="D12" s="551">
        <v>61</v>
      </c>
      <c r="E12" s="551" t="s">
        <v>737</v>
      </c>
      <c r="F12" s="551"/>
      <c r="G12" s="552" t="s">
        <v>2506</v>
      </c>
      <c r="H12" s="551" t="s">
        <v>1575</v>
      </c>
      <c r="I12" s="551" t="s">
        <v>2510</v>
      </c>
      <c r="J12" s="551" t="s">
        <v>2211</v>
      </c>
      <c r="K12" s="551"/>
      <c r="L12" s="551" t="s">
        <v>2509</v>
      </c>
      <c r="M12" s="551" t="s">
        <v>1607</v>
      </c>
      <c r="N12" s="551" t="s">
        <v>1608</v>
      </c>
      <c r="O12" s="551" t="s">
        <v>1707</v>
      </c>
      <c r="P12" s="551" t="s">
        <v>2005</v>
      </c>
      <c r="Q12" s="552">
        <v>41579</v>
      </c>
      <c r="R12" s="552" t="s">
        <v>2505</v>
      </c>
      <c r="S12" s="552" t="s">
        <v>2506</v>
      </c>
      <c r="T12" s="551" t="s">
        <v>2493</v>
      </c>
      <c r="U12" s="552"/>
      <c r="V12" s="552" t="s">
        <v>22</v>
      </c>
      <c r="W12" s="552" t="s">
        <v>2257</v>
      </c>
      <c r="X12" s="552" t="s">
        <v>2241</v>
      </c>
      <c r="Y12" s="552" t="s">
        <v>2351</v>
      </c>
      <c r="Z12" s="552">
        <v>2</v>
      </c>
      <c r="AA12" s="551"/>
      <c r="AB12" s="551">
        <v>3</v>
      </c>
      <c r="AC12" s="551">
        <v>0</v>
      </c>
      <c r="AD12" s="552" t="s">
        <v>1994</v>
      </c>
      <c r="AE12" s="551"/>
      <c r="AF12" s="552"/>
      <c r="AG12" s="552" t="s">
        <v>2507</v>
      </c>
      <c r="AH12" s="553"/>
      <c r="AI12" s="553">
        <v>80</v>
      </c>
      <c r="AJ12" s="551"/>
      <c r="AK12" s="551" t="s">
        <v>1994</v>
      </c>
      <c r="AL12" s="551"/>
      <c r="AM12" s="551"/>
      <c r="AN12" s="551" t="s">
        <v>2508</v>
      </c>
      <c r="AO12" s="551"/>
      <c r="AP12" s="551"/>
      <c r="AQ12" s="551"/>
      <c r="AR12" s="551"/>
      <c r="AS12" s="551"/>
      <c r="AT12" s="552"/>
      <c r="AU12" s="551"/>
      <c r="AV12" s="551"/>
      <c r="AW12" s="551"/>
      <c r="AX12" s="593"/>
    </row>
    <row r="13" spans="1:50" s="562" customFormat="1" ht="44.25" customHeight="1" thickBot="1">
      <c r="A13" s="592" t="s">
        <v>3134</v>
      </c>
      <c r="B13" s="710" t="s">
        <v>2511</v>
      </c>
      <c r="C13" s="545" t="s">
        <v>2504</v>
      </c>
      <c r="D13" s="545">
        <v>87</v>
      </c>
      <c r="E13" s="545" t="s">
        <v>737</v>
      </c>
      <c r="F13" s="545"/>
      <c r="G13" s="547" t="s">
        <v>2506</v>
      </c>
      <c r="H13" s="545" t="s">
        <v>1575</v>
      </c>
      <c r="I13" s="545" t="s">
        <v>1791</v>
      </c>
      <c r="J13" s="545" t="s">
        <v>1743</v>
      </c>
      <c r="K13" s="545"/>
      <c r="L13" s="545" t="s">
        <v>2244</v>
      </c>
      <c r="M13" s="545" t="s">
        <v>1607</v>
      </c>
      <c r="N13" s="545" t="s">
        <v>1608</v>
      </c>
      <c r="O13" s="545" t="s">
        <v>1707</v>
      </c>
      <c r="P13" s="545" t="s">
        <v>2512</v>
      </c>
      <c r="Q13" s="547">
        <v>42143</v>
      </c>
      <c r="R13" s="547" t="s">
        <v>2513</v>
      </c>
      <c r="S13" s="547" t="s">
        <v>2506</v>
      </c>
      <c r="T13" s="545" t="s">
        <v>2493</v>
      </c>
      <c r="U13" s="547"/>
      <c r="V13" s="547" t="s">
        <v>1994</v>
      </c>
      <c r="W13" s="547" t="s">
        <v>2242</v>
      </c>
      <c r="X13" s="547" t="s">
        <v>2241</v>
      </c>
      <c r="Y13" s="547" t="s">
        <v>2514</v>
      </c>
      <c r="Z13" s="547">
        <v>1.8</v>
      </c>
      <c r="AA13" s="545"/>
      <c r="AB13" s="545">
        <v>3</v>
      </c>
      <c r="AC13" s="545">
        <v>0</v>
      </c>
      <c r="AD13" s="547" t="s">
        <v>1994</v>
      </c>
      <c r="AE13" s="545"/>
      <c r="AF13" s="547"/>
      <c r="AG13" s="547" t="s">
        <v>2515</v>
      </c>
      <c r="AH13" s="547"/>
      <c r="AI13" s="547">
        <v>80</v>
      </c>
      <c r="AJ13" s="545"/>
      <c r="AK13" s="545" t="s">
        <v>1994</v>
      </c>
      <c r="AL13" s="545" t="s">
        <v>2516</v>
      </c>
      <c r="AM13" s="545"/>
      <c r="AN13" s="545" t="s">
        <v>2517</v>
      </c>
      <c r="AO13" s="545"/>
      <c r="AP13" s="545"/>
      <c r="AQ13" s="545"/>
      <c r="AR13" s="545"/>
      <c r="AS13" s="545"/>
      <c r="AT13" s="547"/>
      <c r="AU13" s="545"/>
      <c r="AV13" s="545"/>
      <c r="AW13" s="545"/>
      <c r="AX13" s="711"/>
    </row>
    <row r="14" spans="1:50" s="562" customFormat="1" ht="44.25" customHeight="1" thickBot="1">
      <c r="A14" s="592" t="s">
        <v>3134</v>
      </c>
      <c r="B14" s="570" t="s">
        <v>2518</v>
      </c>
      <c r="C14" s="551" t="s">
        <v>2504</v>
      </c>
      <c r="D14" s="551">
        <v>73</v>
      </c>
      <c r="E14" s="551" t="s">
        <v>737</v>
      </c>
      <c r="F14" s="551"/>
      <c r="G14" s="552" t="s">
        <v>2506</v>
      </c>
      <c r="H14" s="551" t="s">
        <v>1575</v>
      </c>
      <c r="I14" s="551" t="s">
        <v>2521</v>
      </c>
      <c r="J14" s="551" t="s">
        <v>1743</v>
      </c>
      <c r="K14" s="551"/>
      <c r="L14" s="552" t="s">
        <v>2171</v>
      </c>
      <c r="M14" s="551" t="s">
        <v>1607</v>
      </c>
      <c r="N14" s="551" t="s">
        <v>1608</v>
      </c>
      <c r="O14" s="551" t="s">
        <v>1707</v>
      </c>
      <c r="P14" s="551" t="s">
        <v>2005</v>
      </c>
      <c r="Q14" s="552">
        <v>41228</v>
      </c>
      <c r="R14" s="552" t="s">
        <v>2513</v>
      </c>
      <c r="S14" s="552" t="s">
        <v>2506</v>
      </c>
      <c r="T14" s="551" t="s">
        <v>2493</v>
      </c>
      <c r="U14" s="552"/>
      <c r="V14" s="552" t="s">
        <v>22</v>
      </c>
      <c r="W14" s="552" t="s">
        <v>2257</v>
      </c>
      <c r="X14" s="552" t="s">
        <v>2241</v>
      </c>
      <c r="Y14" s="552"/>
      <c r="Z14" s="552">
        <v>4</v>
      </c>
      <c r="AA14" s="551"/>
      <c r="AB14" s="551">
        <v>3</v>
      </c>
      <c r="AC14" s="551">
        <v>1</v>
      </c>
      <c r="AD14" s="552" t="s">
        <v>1994</v>
      </c>
      <c r="AE14" s="551"/>
      <c r="AF14" s="552"/>
      <c r="AG14" s="552" t="s">
        <v>2519</v>
      </c>
      <c r="AH14" s="553"/>
      <c r="AI14" s="553">
        <v>80</v>
      </c>
      <c r="AJ14" s="551"/>
      <c r="AK14" s="551" t="s">
        <v>1994</v>
      </c>
      <c r="AL14" s="551" t="s">
        <v>2516</v>
      </c>
      <c r="AM14" s="551"/>
      <c r="AN14" s="552" t="s">
        <v>2520</v>
      </c>
      <c r="AO14" s="551"/>
      <c r="AP14" s="551"/>
      <c r="AQ14" s="551"/>
      <c r="AR14" s="551"/>
      <c r="AS14" s="551"/>
      <c r="AT14" s="552"/>
      <c r="AU14" s="551"/>
      <c r="AV14" s="551"/>
      <c r="AW14" s="551"/>
      <c r="AX14" s="593"/>
    </row>
    <row r="15" spans="1:50" s="562" customFormat="1" ht="44.25" customHeight="1" thickBot="1">
      <c r="A15" s="596" t="s">
        <v>3134</v>
      </c>
      <c r="B15" s="712" t="s">
        <v>2522</v>
      </c>
      <c r="C15" s="556" t="s">
        <v>2504</v>
      </c>
      <c r="D15" s="556">
        <v>51</v>
      </c>
      <c r="E15" s="556" t="s">
        <v>726</v>
      </c>
      <c r="F15" s="556"/>
      <c r="G15" s="557" t="s">
        <v>2506</v>
      </c>
      <c r="H15" s="556" t="s">
        <v>1575</v>
      </c>
      <c r="I15" s="556" t="s">
        <v>2526</v>
      </c>
      <c r="J15" s="556" t="s">
        <v>1743</v>
      </c>
      <c r="K15" s="556"/>
      <c r="L15" s="556" t="s">
        <v>2509</v>
      </c>
      <c r="M15" s="556" t="s">
        <v>1607</v>
      </c>
      <c r="N15" s="556" t="s">
        <v>1608</v>
      </c>
      <c r="O15" s="556" t="s">
        <v>1707</v>
      </c>
      <c r="P15" s="556" t="s">
        <v>2005</v>
      </c>
      <c r="Q15" s="557">
        <v>41704</v>
      </c>
      <c r="R15" s="557" t="s">
        <v>2505</v>
      </c>
      <c r="S15" s="557" t="s">
        <v>2506</v>
      </c>
      <c r="T15" s="556" t="s">
        <v>2493</v>
      </c>
      <c r="U15" s="557"/>
      <c r="V15" s="557" t="s">
        <v>1994</v>
      </c>
      <c r="W15" s="557" t="s">
        <v>2257</v>
      </c>
      <c r="X15" s="557" t="s">
        <v>2241</v>
      </c>
      <c r="Y15" s="557" t="s">
        <v>2523</v>
      </c>
      <c r="Z15" s="557">
        <v>4</v>
      </c>
      <c r="AA15" s="556"/>
      <c r="AB15" s="556">
        <v>3</v>
      </c>
      <c r="AC15" s="556">
        <v>1</v>
      </c>
      <c r="AD15" s="557" t="s">
        <v>1994</v>
      </c>
      <c r="AE15" s="556"/>
      <c r="AF15" s="557"/>
      <c r="AG15" s="557" t="s">
        <v>2524</v>
      </c>
      <c r="AH15" s="559"/>
      <c r="AI15" s="559">
        <v>80</v>
      </c>
      <c r="AJ15" s="556"/>
      <c r="AK15" s="556" t="s">
        <v>1994</v>
      </c>
      <c r="AL15" s="556" t="s">
        <v>2516</v>
      </c>
      <c r="AM15" s="556"/>
      <c r="AN15" s="556" t="s">
        <v>2525</v>
      </c>
      <c r="AO15" s="556"/>
      <c r="AP15" s="556"/>
      <c r="AQ15" s="556"/>
      <c r="AR15" s="556"/>
      <c r="AS15" s="556"/>
      <c r="AT15" s="557"/>
      <c r="AU15" s="556"/>
      <c r="AV15" s="556"/>
      <c r="AW15" s="556"/>
      <c r="AX15" s="594"/>
    </row>
    <row r="16" spans="1:50" s="562" customFormat="1" ht="44.25" customHeight="1" thickBot="1">
      <c r="A16" s="592" t="s">
        <v>3134</v>
      </c>
      <c r="B16" s="709" t="s">
        <v>2527</v>
      </c>
      <c r="C16" s="551" t="s">
        <v>2504</v>
      </c>
      <c r="D16" s="551">
        <v>57</v>
      </c>
      <c r="E16" s="551" t="s">
        <v>737</v>
      </c>
      <c r="F16" s="551"/>
      <c r="G16" s="552" t="s">
        <v>2506</v>
      </c>
      <c r="H16" s="551" t="s">
        <v>1575</v>
      </c>
      <c r="I16" s="551" t="s">
        <v>2542</v>
      </c>
      <c r="J16" s="551" t="s">
        <v>1957</v>
      </c>
      <c r="K16" s="551"/>
      <c r="L16" s="551" t="s">
        <v>2171</v>
      </c>
      <c r="M16" s="551" t="s">
        <v>1607</v>
      </c>
      <c r="N16" s="551" t="s">
        <v>1608</v>
      </c>
      <c r="O16" s="551" t="s">
        <v>1707</v>
      </c>
      <c r="P16" s="551" t="s">
        <v>2005</v>
      </c>
      <c r="Q16" s="552">
        <v>41062</v>
      </c>
      <c r="R16" s="552" t="s">
        <v>2539</v>
      </c>
      <c r="S16" s="552" t="s">
        <v>2506</v>
      </c>
      <c r="T16" s="551" t="s">
        <v>2493</v>
      </c>
      <c r="U16" s="552"/>
      <c r="V16" s="552" t="s">
        <v>2245</v>
      </c>
      <c r="W16" s="552" t="s">
        <v>2257</v>
      </c>
      <c r="X16" s="552" t="s">
        <v>2241</v>
      </c>
      <c r="Y16" s="552"/>
      <c r="Z16" s="552">
        <v>3.5</v>
      </c>
      <c r="AA16" s="551"/>
      <c r="AB16" s="551">
        <v>3</v>
      </c>
      <c r="AC16" s="551">
        <v>1</v>
      </c>
      <c r="AD16" s="552" t="s">
        <v>1994</v>
      </c>
      <c r="AE16" s="551"/>
      <c r="AF16" s="552"/>
      <c r="AG16" s="552" t="s">
        <v>2532</v>
      </c>
      <c r="AH16" s="553"/>
      <c r="AI16" s="553">
        <v>80</v>
      </c>
      <c r="AJ16" s="551"/>
      <c r="AK16" s="551" t="s">
        <v>1994</v>
      </c>
      <c r="AL16" s="551" t="s">
        <v>2540</v>
      </c>
      <c r="AM16" s="551"/>
      <c r="AN16" s="552" t="s">
        <v>2541</v>
      </c>
      <c r="AO16" s="551"/>
      <c r="AP16" s="551"/>
      <c r="AQ16" s="551"/>
      <c r="AR16" s="551"/>
      <c r="AS16" s="551"/>
      <c r="AT16" s="552"/>
      <c r="AU16" s="551"/>
      <c r="AV16" s="551"/>
      <c r="AW16" s="551"/>
      <c r="AX16" s="593"/>
    </row>
    <row r="17" spans="1:50" s="562" customFormat="1" ht="44.25" customHeight="1" thickBot="1">
      <c r="A17" s="592" t="s">
        <v>3134</v>
      </c>
      <c r="B17" s="712" t="s">
        <v>2543</v>
      </c>
      <c r="C17" s="556" t="s">
        <v>2504</v>
      </c>
      <c r="D17" s="556">
        <v>58</v>
      </c>
      <c r="E17" s="556" t="s">
        <v>737</v>
      </c>
      <c r="F17" s="556"/>
      <c r="G17" s="557" t="s">
        <v>2506</v>
      </c>
      <c r="H17" s="556" t="s">
        <v>1575</v>
      </c>
      <c r="I17" s="556" t="s">
        <v>2549</v>
      </c>
      <c r="J17" s="556" t="s">
        <v>1767</v>
      </c>
      <c r="K17" s="556"/>
      <c r="L17" s="556" t="s">
        <v>2244</v>
      </c>
      <c r="M17" s="556" t="s">
        <v>1607</v>
      </c>
      <c r="N17" s="556" t="s">
        <v>1608</v>
      </c>
      <c r="O17" s="556" t="s">
        <v>1707</v>
      </c>
      <c r="P17" s="556" t="s">
        <v>2005</v>
      </c>
      <c r="Q17" s="557">
        <v>41737</v>
      </c>
      <c r="R17" s="557" t="s">
        <v>2539</v>
      </c>
      <c r="S17" s="557" t="s">
        <v>2506</v>
      </c>
      <c r="T17" s="556" t="s">
        <v>2493</v>
      </c>
      <c r="U17" s="557"/>
      <c r="V17" s="557" t="s">
        <v>22</v>
      </c>
      <c r="W17" s="557" t="s">
        <v>2257</v>
      </c>
      <c r="X17" s="557" t="s">
        <v>2241</v>
      </c>
      <c r="Y17" s="557" t="s">
        <v>2351</v>
      </c>
      <c r="Z17" s="557"/>
      <c r="AA17" s="556"/>
      <c r="AB17" s="556">
        <v>3</v>
      </c>
      <c r="AC17" s="556">
        <v>1</v>
      </c>
      <c r="AD17" s="557" t="s">
        <v>1994</v>
      </c>
      <c r="AE17" s="556"/>
      <c r="AF17" s="557"/>
      <c r="AG17" s="557" t="s">
        <v>2507</v>
      </c>
      <c r="AH17" s="559"/>
      <c r="AI17" s="559">
        <v>80</v>
      </c>
      <c r="AJ17" s="556"/>
      <c r="AK17" s="556" t="s">
        <v>1994</v>
      </c>
      <c r="AL17" s="556" t="s">
        <v>2516</v>
      </c>
      <c r="AM17" s="556"/>
      <c r="AN17" s="556" t="s">
        <v>2548</v>
      </c>
      <c r="AO17" s="556"/>
      <c r="AP17" s="556"/>
      <c r="AQ17" s="556"/>
      <c r="AR17" s="556"/>
      <c r="AS17" s="556"/>
      <c r="AT17" s="557"/>
      <c r="AU17" s="556"/>
      <c r="AV17" s="556"/>
      <c r="AW17" s="556"/>
      <c r="AX17" s="594"/>
    </row>
    <row r="18" spans="1:50" s="562" customFormat="1" ht="44.25" customHeight="1" thickBot="1">
      <c r="A18" s="592" t="s">
        <v>3134</v>
      </c>
      <c r="B18" s="709" t="s">
        <v>2550</v>
      </c>
      <c r="C18" s="552" t="s">
        <v>2504</v>
      </c>
      <c r="D18" s="551">
        <v>57</v>
      </c>
      <c r="E18" s="551" t="s">
        <v>737</v>
      </c>
      <c r="F18" s="551"/>
      <c r="G18" s="552" t="s">
        <v>2506</v>
      </c>
      <c r="H18" s="551" t="s">
        <v>1575</v>
      </c>
      <c r="I18" s="551" t="s">
        <v>1908</v>
      </c>
      <c r="J18" s="551" t="s">
        <v>1916</v>
      </c>
      <c r="K18" s="551"/>
      <c r="L18" s="552" t="s">
        <v>2244</v>
      </c>
      <c r="M18" s="551" t="s">
        <v>1607</v>
      </c>
      <c r="N18" s="551" t="s">
        <v>1608</v>
      </c>
      <c r="O18" s="551" t="s">
        <v>1707</v>
      </c>
      <c r="P18" s="551"/>
      <c r="Q18" s="552">
        <v>41671</v>
      </c>
      <c r="R18" s="552" t="s">
        <v>2539</v>
      </c>
      <c r="S18" s="552" t="s">
        <v>2506</v>
      </c>
      <c r="T18" s="551" t="s">
        <v>2493</v>
      </c>
      <c r="U18" s="552"/>
      <c r="V18" s="552" t="s">
        <v>2245</v>
      </c>
      <c r="W18" s="552" t="s">
        <v>2257</v>
      </c>
      <c r="X18" s="552" t="s">
        <v>2241</v>
      </c>
      <c r="Y18" s="552" t="s">
        <v>2514</v>
      </c>
      <c r="Z18" s="552">
        <v>2.5</v>
      </c>
      <c r="AA18" s="551"/>
      <c r="AB18" s="551">
        <v>3</v>
      </c>
      <c r="AC18" s="551">
        <v>1</v>
      </c>
      <c r="AD18" s="552" t="s">
        <v>1994</v>
      </c>
      <c r="AE18" s="551"/>
      <c r="AF18" s="552"/>
      <c r="AG18" s="552" t="s">
        <v>2515</v>
      </c>
      <c r="AH18" s="553"/>
      <c r="AI18" s="553">
        <v>80</v>
      </c>
      <c r="AJ18" s="551"/>
      <c r="AK18" s="551" t="s">
        <v>1994</v>
      </c>
      <c r="AL18" s="551" t="s">
        <v>2516</v>
      </c>
      <c r="AM18" s="551"/>
      <c r="AN18" s="552" t="s">
        <v>2551</v>
      </c>
      <c r="AO18" s="551"/>
      <c r="AP18" s="551"/>
      <c r="AQ18" s="551"/>
      <c r="AR18" s="551"/>
      <c r="AS18" s="551"/>
      <c r="AT18" s="552"/>
      <c r="AU18" s="551"/>
      <c r="AV18" s="551"/>
      <c r="AW18" s="551"/>
      <c r="AX18" s="593"/>
    </row>
    <row r="19" spans="1:50" s="562" customFormat="1" ht="44.25" customHeight="1" thickBot="1">
      <c r="A19" s="596" t="s">
        <v>3134</v>
      </c>
      <c r="B19" s="712" t="s">
        <v>2552</v>
      </c>
      <c r="C19" s="556" t="s">
        <v>2504</v>
      </c>
      <c r="D19" s="556">
        <v>41</v>
      </c>
      <c r="E19" s="556" t="s">
        <v>737</v>
      </c>
      <c r="F19" s="556"/>
      <c r="G19" s="557" t="s">
        <v>2506</v>
      </c>
      <c r="H19" s="556" t="s">
        <v>1575</v>
      </c>
      <c r="I19" s="556" t="s">
        <v>1821</v>
      </c>
      <c r="J19" s="556" t="s">
        <v>1743</v>
      </c>
      <c r="K19" s="556"/>
      <c r="L19" s="556" t="s">
        <v>2509</v>
      </c>
      <c r="M19" s="556" t="s">
        <v>1607</v>
      </c>
      <c r="N19" s="556" t="s">
        <v>1608</v>
      </c>
      <c r="O19" s="556" t="s">
        <v>1707</v>
      </c>
      <c r="P19" s="556" t="s">
        <v>2005</v>
      </c>
      <c r="Q19" s="557">
        <v>41497</v>
      </c>
      <c r="R19" s="557" t="s">
        <v>2513</v>
      </c>
      <c r="S19" s="557" t="s">
        <v>2506</v>
      </c>
      <c r="T19" s="556" t="s">
        <v>2493</v>
      </c>
      <c r="U19" s="557"/>
      <c r="V19" s="557" t="s">
        <v>2245</v>
      </c>
      <c r="W19" s="557">
        <v>4</v>
      </c>
      <c r="X19" s="557" t="s">
        <v>2241</v>
      </c>
      <c r="Y19" s="557"/>
      <c r="Z19" s="557"/>
      <c r="AA19" s="556"/>
      <c r="AB19" s="556"/>
      <c r="AC19" s="556"/>
      <c r="AD19" s="557" t="s">
        <v>2245</v>
      </c>
      <c r="AE19" s="556"/>
      <c r="AF19" s="557"/>
      <c r="AG19" s="557" t="s">
        <v>2519</v>
      </c>
      <c r="AH19" s="559"/>
      <c r="AI19" s="559">
        <v>80</v>
      </c>
      <c r="AJ19" s="556"/>
      <c r="AK19" s="556" t="s">
        <v>1994</v>
      </c>
      <c r="AL19" s="556" t="s">
        <v>2562</v>
      </c>
      <c r="AM19" s="556"/>
      <c r="AN19" s="556" t="s">
        <v>22</v>
      </c>
      <c r="AO19" s="556"/>
      <c r="AP19" s="556"/>
      <c r="AQ19" s="556"/>
      <c r="AR19" s="556"/>
      <c r="AS19" s="556"/>
      <c r="AT19" s="557"/>
      <c r="AU19" s="556"/>
      <c r="AV19" s="556"/>
      <c r="AW19" s="556"/>
      <c r="AX19" s="594"/>
    </row>
    <row r="20" spans="1:50" s="562" customFormat="1" ht="44.25" customHeight="1" thickBot="1">
      <c r="A20" s="592" t="s">
        <v>3134</v>
      </c>
      <c r="B20" s="709" t="s">
        <v>2563</v>
      </c>
      <c r="C20" s="551" t="s">
        <v>2504</v>
      </c>
      <c r="D20" s="551">
        <v>72</v>
      </c>
      <c r="E20" s="551" t="s">
        <v>737</v>
      </c>
      <c r="F20" s="551"/>
      <c r="G20" s="552" t="s">
        <v>2506</v>
      </c>
      <c r="H20" s="551" t="s">
        <v>1575</v>
      </c>
      <c r="I20" s="551" t="s">
        <v>2572</v>
      </c>
      <c r="J20" s="551" t="s">
        <v>1916</v>
      </c>
      <c r="K20" s="551"/>
      <c r="L20" s="551" t="s">
        <v>2171</v>
      </c>
      <c r="M20" s="551" t="s">
        <v>1607</v>
      </c>
      <c r="N20" s="551" t="s">
        <v>1608</v>
      </c>
      <c r="O20" s="551" t="s">
        <v>1707</v>
      </c>
      <c r="P20" s="551" t="s">
        <v>2512</v>
      </c>
      <c r="Q20" s="552">
        <v>42442</v>
      </c>
      <c r="R20" s="552" t="s">
        <v>2513</v>
      </c>
      <c r="S20" s="552" t="s">
        <v>2506</v>
      </c>
      <c r="T20" s="551" t="s">
        <v>2493</v>
      </c>
      <c r="U20" s="552"/>
      <c r="V20" s="552" t="s">
        <v>22</v>
      </c>
      <c r="W20" s="552" t="s">
        <v>2257</v>
      </c>
      <c r="X20" s="552" t="s">
        <v>2241</v>
      </c>
      <c r="Y20" s="552" t="s">
        <v>2351</v>
      </c>
      <c r="Z20" s="552"/>
      <c r="AA20" s="551"/>
      <c r="AB20" s="551">
        <v>3</v>
      </c>
      <c r="AC20" s="551">
        <v>1</v>
      </c>
      <c r="AD20" s="552" t="s">
        <v>1994</v>
      </c>
      <c r="AE20" s="551"/>
      <c r="AF20" s="552"/>
      <c r="AG20" s="552" t="s">
        <v>2507</v>
      </c>
      <c r="AH20" s="553"/>
      <c r="AI20" s="553">
        <v>80</v>
      </c>
      <c r="AJ20" s="551"/>
      <c r="AK20" s="551" t="s">
        <v>1994</v>
      </c>
      <c r="AL20" s="551" t="s">
        <v>2516</v>
      </c>
      <c r="AM20" s="551"/>
      <c r="AN20" s="552" t="s">
        <v>2517</v>
      </c>
      <c r="AO20" s="551"/>
      <c r="AP20" s="551"/>
      <c r="AQ20" s="551"/>
      <c r="AR20" s="551"/>
      <c r="AS20" s="551"/>
      <c r="AT20" s="552"/>
      <c r="AU20" s="551"/>
      <c r="AV20" s="551"/>
      <c r="AW20" s="551"/>
      <c r="AX20" s="593"/>
    </row>
    <row r="21" spans="1:50" s="562" customFormat="1" ht="44.25" customHeight="1" thickBot="1">
      <c r="A21" s="592" t="s">
        <v>3134</v>
      </c>
      <c r="B21" s="712" t="s">
        <v>2573</v>
      </c>
      <c r="C21" s="556" t="s">
        <v>2504</v>
      </c>
      <c r="D21" s="556">
        <v>66</v>
      </c>
      <c r="E21" s="556" t="s">
        <v>737</v>
      </c>
      <c r="F21" s="556"/>
      <c r="G21" s="557" t="s">
        <v>2506</v>
      </c>
      <c r="H21" s="556" t="s">
        <v>1575</v>
      </c>
      <c r="I21" s="556" t="s">
        <v>2561</v>
      </c>
      <c r="J21" s="556" t="s">
        <v>1743</v>
      </c>
      <c r="K21" s="556"/>
      <c r="L21" s="556" t="s">
        <v>2509</v>
      </c>
      <c r="M21" s="556" t="s">
        <v>1607</v>
      </c>
      <c r="N21" s="556" t="s">
        <v>1608</v>
      </c>
      <c r="O21" s="556" t="s">
        <v>1707</v>
      </c>
      <c r="P21" s="556" t="s">
        <v>2005</v>
      </c>
      <c r="Q21" s="557">
        <v>41230</v>
      </c>
      <c r="R21" s="557" t="s">
        <v>2539</v>
      </c>
      <c r="S21" s="557" t="s">
        <v>2506</v>
      </c>
      <c r="T21" s="556" t="s">
        <v>2493</v>
      </c>
      <c r="U21" s="557"/>
      <c r="V21" s="557" t="s">
        <v>2245</v>
      </c>
      <c r="W21" s="557">
        <v>4</v>
      </c>
      <c r="X21" s="557" t="s">
        <v>2241</v>
      </c>
      <c r="Y21" s="557"/>
      <c r="Z21" s="557"/>
      <c r="AA21" s="556"/>
      <c r="AB21" s="556"/>
      <c r="AC21" s="556"/>
      <c r="AD21" s="557" t="s">
        <v>2245</v>
      </c>
      <c r="AE21" s="556"/>
      <c r="AF21" s="557"/>
      <c r="AG21" s="557" t="s">
        <v>2519</v>
      </c>
      <c r="AH21" s="559"/>
      <c r="AI21" s="559">
        <v>80</v>
      </c>
      <c r="AJ21" s="556"/>
      <c r="AK21" s="556" t="s">
        <v>1994</v>
      </c>
      <c r="AL21" s="556" t="s">
        <v>2562</v>
      </c>
      <c r="AM21" s="556"/>
      <c r="AN21" s="556" t="s">
        <v>22</v>
      </c>
      <c r="AO21" s="556"/>
      <c r="AP21" s="556"/>
      <c r="AQ21" s="556"/>
      <c r="AR21" s="556"/>
      <c r="AS21" s="556"/>
      <c r="AT21" s="557"/>
      <c r="AU21" s="556"/>
      <c r="AV21" s="556"/>
      <c r="AW21" s="556"/>
      <c r="AX21" s="594"/>
    </row>
    <row r="22" spans="1:50" s="562" customFormat="1" ht="44.25" customHeight="1" thickBot="1">
      <c r="A22" s="592" t="s">
        <v>3134</v>
      </c>
      <c r="B22" s="709" t="s">
        <v>2574</v>
      </c>
      <c r="C22" s="552" t="s">
        <v>2504</v>
      </c>
      <c r="D22" s="551">
        <v>52</v>
      </c>
      <c r="E22" s="551" t="s">
        <v>726</v>
      </c>
      <c r="F22" s="551"/>
      <c r="G22" s="552" t="s">
        <v>2506</v>
      </c>
      <c r="H22" s="551" t="s">
        <v>1575</v>
      </c>
      <c r="I22" s="551" t="s">
        <v>2335</v>
      </c>
      <c r="J22" s="551" t="s">
        <v>1743</v>
      </c>
      <c r="K22" s="551"/>
      <c r="L22" s="552" t="s">
        <v>2171</v>
      </c>
      <c r="M22" s="551" t="s">
        <v>1607</v>
      </c>
      <c r="N22" s="551" t="s">
        <v>1608</v>
      </c>
      <c r="O22" s="551" t="s">
        <v>1707</v>
      </c>
      <c r="P22" s="551" t="s">
        <v>2005</v>
      </c>
      <c r="Q22" s="552">
        <v>40687</v>
      </c>
      <c r="R22" s="552" t="s">
        <v>2575</v>
      </c>
      <c r="S22" s="552" t="s">
        <v>2506</v>
      </c>
      <c r="T22" s="551" t="s">
        <v>2493</v>
      </c>
      <c r="U22" s="552"/>
      <c r="V22" s="552" t="s">
        <v>22</v>
      </c>
      <c r="W22" s="552">
        <v>4</v>
      </c>
      <c r="X22" s="552" t="s">
        <v>20</v>
      </c>
      <c r="Y22" s="552"/>
      <c r="Z22" s="552"/>
      <c r="AA22" s="551"/>
      <c r="AB22" s="551"/>
      <c r="AC22" s="551"/>
      <c r="AD22" s="552" t="s">
        <v>2245</v>
      </c>
      <c r="AE22" s="551"/>
      <c r="AF22" s="552"/>
      <c r="AG22" s="552" t="s">
        <v>2519</v>
      </c>
      <c r="AH22" s="553"/>
      <c r="AI22" s="553">
        <v>80</v>
      </c>
      <c r="AJ22" s="551"/>
      <c r="AK22" s="551" t="s">
        <v>1994</v>
      </c>
      <c r="AL22" s="551" t="s">
        <v>2562</v>
      </c>
      <c r="AM22" s="551"/>
      <c r="AN22" s="552" t="s">
        <v>22</v>
      </c>
      <c r="AO22" s="551"/>
      <c r="AP22" s="551"/>
      <c r="AQ22" s="551"/>
      <c r="AR22" s="551"/>
      <c r="AS22" s="551"/>
      <c r="AT22" s="552"/>
      <c r="AU22" s="551"/>
      <c r="AV22" s="551"/>
      <c r="AW22" s="551"/>
      <c r="AX22" s="593"/>
    </row>
    <row r="23" spans="1:50" s="562" customFormat="1" ht="44.25" customHeight="1" thickBot="1">
      <c r="A23" s="592" t="s">
        <v>3134</v>
      </c>
      <c r="B23" s="712" t="s">
        <v>2576</v>
      </c>
      <c r="C23" s="556" t="s">
        <v>2504</v>
      </c>
      <c r="D23" s="556">
        <v>67</v>
      </c>
      <c r="E23" s="556" t="s">
        <v>737</v>
      </c>
      <c r="F23" s="556"/>
      <c r="G23" s="557" t="s">
        <v>2506</v>
      </c>
      <c r="H23" s="556" t="s">
        <v>1575</v>
      </c>
      <c r="I23" s="556" t="s">
        <v>1731</v>
      </c>
      <c r="J23" s="556" t="s">
        <v>1916</v>
      </c>
      <c r="K23" s="556"/>
      <c r="L23" s="556" t="s">
        <v>2244</v>
      </c>
      <c r="M23" s="556" t="s">
        <v>1607</v>
      </c>
      <c r="N23" s="556" t="s">
        <v>1608</v>
      </c>
      <c r="O23" s="556" t="s">
        <v>1707</v>
      </c>
      <c r="P23" s="556" t="s">
        <v>2005</v>
      </c>
      <c r="Q23" s="557">
        <v>41796</v>
      </c>
      <c r="R23" s="557" t="s">
        <v>2539</v>
      </c>
      <c r="S23" s="557" t="s">
        <v>2506</v>
      </c>
      <c r="T23" s="556" t="s">
        <v>2493</v>
      </c>
      <c r="U23" s="557"/>
      <c r="V23" s="557" t="s">
        <v>22</v>
      </c>
      <c r="W23" s="557">
        <v>4</v>
      </c>
      <c r="X23" s="557" t="s">
        <v>2241</v>
      </c>
      <c r="Y23" s="557"/>
      <c r="Z23" s="557">
        <v>4</v>
      </c>
      <c r="AA23" s="556"/>
      <c r="AB23" s="556"/>
      <c r="AC23" s="556"/>
      <c r="AD23" s="557" t="s">
        <v>2245</v>
      </c>
      <c r="AE23" s="556"/>
      <c r="AF23" s="557"/>
      <c r="AG23" s="557" t="s">
        <v>2519</v>
      </c>
      <c r="AH23" s="559"/>
      <c r="AI23" s="559">
        <v>80</v>
      </c>
      <c r="AJ23" s="556"/>
      <c r="AK23" s="556" t="s">
        <v>1994</v>
      </c>
      <c r="AL23" s="556" t="s">
        <v>2562</v>
      </c>
      <c r="AM23" s="556"/>
      <c r="AN23" s="556" t="s">
        <v>22</v>
      </c>
      <c r="AO23" s="556"/>
      <c r="AP23" s="556"/>
      <c r="AQ23" s="556"/>
      <c r="AR23" s="556"/>
      <c r="AS23" s="556"/>
      <c r="AT23" s="557"/>
      <c r="AU23" s="556"/>
      <c r="AV23" s="556"/>
      <c r="AW23" s="556"/>
      <c r="AX23" s="594"/>
    </row>
    <row r="24" spans="1:50" s="562" customFormat="1" ht="44.25" customHeight="1" thickBot="1">
      <c r="A24" s="592" t="s">
        <v>3134</v>
      </c>
      <c r="B24" s="709" t="s">
        <v>2577</v>
      </c>
      <c r="C24" s="552" t="s">
        <v>2504</v>
      </c>
      <c r="D24" s="551">
        <v>65</v>
      </c>
      <c r="E24" s="551" t="s">
        <v>726</v>
      </c>
      <c r="F24" s="551"/>
      <c r="G24" s="552" t="s">
        <v>2506</v>
      </c>
      <c r="H24" s="551" t="s">
        <v>1575</v>
      </c>
      <c r="I24" s="551" t="s">
        <v>2584</v>
      </c>
      <c r="J24" s="551" t="s">
        <v>1767</v>
      </c>
      <c r="K24" s="551"/>
      <c r="L24" s="552" t="s">
        <v>2244</v>
      </c>
      <c r="M24" s="551" t="s">
        <v>1607</v>
      </c>
      <c r="N24" s="551" t="s">
        <v>1608</v>
      </c>
      <c r="O24" s="551" t="s">
        <v>1707</v>
      </c>
      <c r="P24" s="551" t="s">
        <v>2005</v>
      </c>
      <c r="Q24" s="552">
        <v>41176</v>
      </c>
      <c r="R24" s="552" t="s">
        <v>2539</v>
      </c>
      <c r="S24" s="552" t="s">
        <v>2506</v>
      </c>
      <c r="T24" s="551" t="s">
        <v>2493</v>
      </c>
      <c r="U24" s="552"/>
      <c r="V24" s="552" t="s">
        <v>2245</v>
      </c>
      <c r="W24" s="552" t="s">
        <v>2149</v>
      </c>
      <c r="X24" s="552" t="s">
        <v>2241</v>
      </c>
      <c r="Y24" s="552" t="s">
        <v>2351</v>
      </c>
      <c r="Z24" s="552"/>
      <c r="AA24" s="551"/>
      <c r="AB24" s="551">
        <v>3</v>
      </c>
      <c r="AC24" s="551">
        <v>1</v>
      </c>
      <c r="AD24" s="552" t="s">
        <v>2245</v>
      </c>
      <c r="AE24" s="551"/>
      <c r="AF24" s="552"/>
      <c r="AG24" s="552" t="s">
        <v>2519</v>
      </c>
      <c r="AH24" s="553"/>
      <c r="AI24" s="553">
        <v>80</v>
      </c>
      <c r="AJ24" s="551"/>
      <c r="AK24" s="551" t="s">
        <v>1994</v>
      </c>
      <c r="AL24" s="551" t="s">
        <v>2562</v>
      </c>
      <c r="AM24" s="551"/>
      <c r="AN24" s="552" t="s">
        <v>22</v>
      </c>
      <c r="AO24" s="551"/>
      <c r="AP24" s="551"/>
      <c r="AQ24" s="551"/>
      <c r="AR24" s="551"/>
      <c r="AS24" s="551"/>
      <c r="AT24" s="552"/>
      <c r="AU24" s="551"/>
      <c r="AV24" s="551"/>
      <c r="AW24" s="551"/>
      <c r="AX24" s="593"/>
    </row>
    <row r="25" spans="1:50" s="562" customFormat="1" ht="44.25" customHeight="1" thickBot="1">
      <c r="A25" s="596" t="s">
        <v>3134</v>
      </c>
      <c r="B25" s="712" t="s">
        <v>2585</v>
      </c>
      <c r="C25" s="556" t="s">
        <v>2504</v>
      </c>
      <c r="D25" s="556">
        <v>73</v>
      </c>
      <c r="E25" s="556" t="s">
        <v>737</v>
      </c>
      <c r="F25" s="556"/>
      <c r="G25" s="557" t="s">
        <v>2506</v>
      </c>
      <c r="H25" s="556" t="s">
        <v>1575</v>
      </c>
      <c r="I25" s="556" t="s">
        <v>2598</v>
      </c>
      <c r="J25" s="556" t="s">
        <v>1916</v>
      </c>
      <c r="K25" s="556"/>
      <c r="L25" s="556" t="s">
        <v>2509</v>
      </c>
      <c r="M25" s="556" t="s">
        <v>1607</v>
      </c>
      <c r="N25" s="556" t="s">
        <v>1608</v>
      </c>
      <c r="O25" s="556" t="s">
        <v>1707</v>
      </c>
      <c r="P25" s="556" t="s">
        <v>2005</v>
      </c>
      <c r="Q25" s="557">
        <v>41654</v>
      </c>
      <c r="R25" s="557" t="s">
        <v>2539</v>
      </c>
      <c r="S25" s="557" t="s">
        <v>2506</v>
      </c>
      <c r="T25" s="556" t="s">
        <v>2493</v>
      </c>
      <c r="U25" s="557"/>
      <c r="V25" s="557" t="s">
        <v>2245</v>
      </c>
      <c r="W25" s="557" t="s">
        <v>2257</v>
      </c>
      <c r="X25" s="557" t="s">
        <v>2241</v>
      </c>
      <c r="Y25" s="557" t="s">
        <v>2586</v>
      </c>
      <c r="Z25" s="557">
        <v>3</v>
      </c>
      <c r="AA25" s="556"/>
      <c r="AB25" s="556">
        <v>3</v>
      </c>
      <c r="AC25" s="556">
        <v>1</v>
      </c>
      <c r="AD25" s="557" t="s">
        <v>1994</v>
      </c>
      <c r="AE25" s="556"/>
      <c r="AF25" s="557"/>
      <c r="AG25" s="557" t="s">
        <v>2590</v>
      </c>
      <c r="AH25" s="559"/>
      <c r="AI25" s="559">
        <v>80</v>
      </c>
      <c r="AJ25" s="556"/>
      <c r="AK25" s="556" t="s">
        <v>1994</v>
      </c>
      <c r="AL25" s="556" t="s">
        <v>2516</v>
      </c>
      <c r="AM25" s="556"/>
      <c r="AN25" s="556" t="s">
        <v>2597</v>
      </c>
      <c r="AO25" s="556"/>
      <c r="AP25" s="556"/>
      <c r="AQ25" s="556"/>
      <c r="AR25" s="556"/>
      <c r="AS25" s="556"/>
      <c r="AT25" s="557"/>
      <c r="AU25" s="556"/>
      <c r="AV25" s="556"/>
      <c r="AW25" s="556"/>
      <c r="AX25" s="594"/>
    </row>
    <row r="26" spans="1:50" s="562" customFormat="1" ht="44.25" customHeight="1" thickBot="1">
      <c r="A26" s="592" t="s">
        <v>3134</v>
      </c>
      <c r="B26" s="709" t="s">
        <v>2599</v>
      </c>
      <c r="C26" s="551" t="s">
        <v>2504</v>
      </c>
      <c r="D26" s="551">
        <v>62</v>
      </c>
      <c r="E26" s="551" t="s">
        <v>726</v>
      </c>
      <c r="F26" s="551"/>
      <c r="G26" s="552" t="s">
        <v>2506</v>
      </c>
      <c r="H26" s="551" t="s">
        <v>1575</v>
      </c>
      <c r="I26" s="551" t="s">
        <v>2601</v>
      </c>
      <c r="J26" s="551" t="s">
        <v>1767</v>
      </c>
      <c r="K26" s="551"/>
      <c r="L26" s="551" t="s">
        <v>2244</v>
      </c>
      <c r="M26" s="551" t="s">
        <v>1607</v>
      </c>
      <c r="N26" s="551" t="s">
        <v>1608</v>
      </c>
      <c r="O26" s="551" t="s">
        <v>1707</v>
      </c>
      <c r="P26" s="551" t="s">
        <v>2005</v>
      </c>
      <c r="Q26" s="552">
        <v>41603</v>
      </c>
      <c r="R26" s="552" t="s">
        <v>2539</v>
      </c>
      <c r="S26" s="552" t="s">
        <v>2506</v>
      </c>
      <c r="T26" s="551" t="s">
        <v>2493</v>
      </c>
      <c r="U26" s="552"/>
      <c r="V26" s="552" t="s">
        <v>1994</v>
      </c>
      <c r="W26" s="552" t="s">
        <v>2257</v>
      </c>
      <c r="X26" s="552" t="s">
        <v>2241</v>
      </c>
      <c r="Y26" s="552" t="s">
        <v>2523</v>
      </c>
      <c r="Z26" s="552">
        <v>3</v>
      </c>
      <c r="AA26" s="551"/>
      <c r="AB26" s="551">
        <v>3</v>
      </c>
      <c r="AC26" s="551">
        <v>1</v>
      </c>
      <c r="AD26" s="552" t="s">
        <v>1994</v>
      </c>
      <c r="AE26" s="551"/>
      <c r="AF26" s="552"/>
      <c r="AG26" s="552" t="s">
        <v>2524</v>
      </c>
      <c r="AH26" s="553"/>
      <c r="AI26" s="553">
        <v>80</v>
      </c>
      <c r="AJ26" s="551"/>
      <c r="AK26" s="551" t="s">
        <v>1994</v>
      </c>
      <c r="AL26" s="551" t="s">
        <v>2516</v>
      </c>
      <c r="AM26" s="551"/>
      <c r="AN26" s="552" t="s">
        <v>2600</v>
      </c>
      <c r="AO26" s="551"/>
      <c r="AP26" s="551"/>
      <c r="AQ26" s="551"/>
      <c r="AR26" s="551"/>
      <c r="AS26" s="551"/>
      <c r="AT26" s="552"/>
      <c r="AU26" s="551"/>
      <c r="AV26" s="551"/>
      <c r="AW26" s="551"/>
      <c r="AX26" s="593"/>
    </row>
    <row r="27" spans="1:50" s="562" customFormat="1" ht="44.25" customHeight="1" thickBot="1">
      <c r="A27" s="592" t="s">
        <v>3134</v>
      </c>
      <c r="B27" s="712" t="s">
        <v>2602</v>
      </c>
      <c r="C27" s="556" t="s">
        <v>2504</v>
      </c>
      <c r="D27" s="556">
        <v>80</v>
      </c>
      <c r="E27" s="556" t="s">
        <v>726</v>
      </c>
      <c r="F27" s="556"/>
      <c r="G27" s="557" t="s">
        <v>2506</v>
      </c>
      <c r="H27" s="556" t="s">
        <v>1575</v>
      </c>
      <c r="I27" s="556" t="s">
        <v>2603</v>
      </c>
      <c r="J27" s="556" t="s">
        <v>1916</v>
      </c>
      <c r="K27" s="556"/>
      <c r="L27" s="556" t="s">
        <v>2509</v>
      </c>
      <c r="M27" s="556" t="s">
        <v>1607</v>
      </c>
      <c r="N27" s="556" t="s">
        <v>1608</v>
      </c>
      <c r="O27" s="556" t="s">
        <v>1707</v>
      </c>
      <c r="P27" s="556" t="s">
        <v>2512</v>
      </c>
      <c r="Q27" s="557">
        <v>42417</v>
      </c>
      <c r="R27" s="557" t="s">
        <v>2513</v>
      </c>
      <c r="S27" s="557" t="s">
        <v>2506</v>
      </c>
      <c r="T27" s="556" t="s">
        <v>2493</v>
      </c>
      <c r="U27" s="557"/>
      <c r="V27" s="557" t="s">
        <v>1994</v>
      </c>
      <c r="W27" s="557" t="s">
        <v>2257</v>
      </c>
      <c r="X27" s="557" t="s">
        <v>2241</v>
      </c>
      <c r="Y27" s="557" t="s">
        <v>2523</v>
      </c>
      <c r="Z27" s="557">
        <v>3.5</v>
      </c>
      <c r="AA27" s="556"/>
      <c r="AB27" s="556">
        <v>3</v>
      </c>
      <c r="AC27" s="556">
        <v>1</v>
      </c>
      <c r="AD27" s="557" t="s">
        <v>1994</v>
      </c>
      <c r="AE27" s="556"/>
      <c r="AF27" s="557"/>
      <c r="AG27" s="557" t="s">
        <v>2524</v>
      </c>
      <c r="AH27" s="559"/>
      <c r="AI27" s="559">
        <v>80</v>
      </c>
      <c r="AJ27" s="556"/>
      <c r="AK27" s="556" t="s">
        <v>1994</v>
      </c>
      <c r="AL27" s="556"/>
      <c r="AM27" s="556"/>
      <c r="AN27" s="556" t="s">
        <v>2517</v>
      </c>
      <c r="AO27" s="556"/>
      <c r="AP27" s="556"/>
      <c r="AQ27" s="556"/>
      <c r="AR27" s="556"/>
      <c r="AS27" s="556"/>
      <c r="AT27" s="557"/>
      <c r="AU27" s="556"/>
      <c r="AV27" s="556"/>
      <c r="AW27" s="556"/>
      <c r="AX27" s="594"/>
    </row>
    <row r="28" spans="1:50" s="562" customFormat="1" ht="44.25" customHeight="1" thickBot="1">
      <c r="A28" s="592" t="s">
        <v>3134</v>
      </c>
      <c r="B28" s="709" t="s">
        <v>2604</v>
      </c>
      <c r="C28" s="552" t="s">
        <v>2504</v>
      </c>
      <c r="D28" s="551">
        <v>79</v>
      </c>
      <c r="E28" s="551" t="s">
        <v>737</v>
      </c>
      <c r="F28" s="551"/>
      <c r="G28" s="552" t="s">
        <v>2506</v>
      </c>
      <c r="H28" s="551" t="s">
        <v>1575</v>
      </c>
      <c r="I28" s="551" t="s">
        <v>1775</v>
      </c>
      <c r="J28" s="551" t="s">
        <v>1743</v>
      </c>
      <c r="K28" s="551"/>
      <c r="L28" s="552" t="s">
        <v>2244</v>
      </c>
      <c r="M28" s="551" t="s">
        <v>1607</v>
      </c>
      <c r="N28" s="551" t="s">
        <v>1608</v>
      </c>
      <c r="O28" s="551" t="s">
        <v>1707</v>
      </c>
      <c r="P28" s="551" t="s">
        <v>2005</v>
      </c>
      <c r="Q28" s="552">
        <v>41979</v>
      </c>
      <c r="R28" s="552" t="s">
        <v>2539</v>
      </c>
      <c r="S28" s="552" t="s">
        <v>2506</v>
      </c>
      <c r="T28" s="551" t="s">
        <v>2493</v>
      </c>
      <c r="U28" s="552"/>
      <c r="V28" s="552" t="s">
        <v>1994</v>
      </c>
      <c r="W28" s="552" t="s">
        <v>2242</v>
      </c>
      <c r="X28" s="552" t="s">
        <v>2241</v>
      </c>
      <c r="Y28" s="552" t="s">
        <v>2351</v>
      </c>
      <c r="Z28" s="552">
        <v>4</v>
      </c>
      <c r="AA28" s="551"/>
      <c r="AB28" s="551">
        <v>3</v>
      </c>
      <c r="AC28" s="551">
        <v>0</v>
      </c>
      <c r="AD28" s="552" t="s">
        <v>1994</v>
      </c>
      <c r="AE28" s="551"/>
      <c r="AF28" s="552"/>
      <c r="AG28" s="552" t="s">
        <v>2607</v>
      </c>
      <c r="AH28" s="553"/>
      <c r="AI28" s="553">
        <v>80</v>
      </c>
      <c r="AJ28" s="551"/>
      <c r="AK28" s="551" t="s">
        <v>1994</v>
      </c>
      <c r="AL28" s="551" t="s">
        <v>2516</v>
      </c>
      <c r="AM28" s="551"/>
      <c r="AN28" s="552" t="s">
        <v>2616</v>
      </c>
      <c r="AO28" s="551"/>
      <c r="AP28" s="551"/>
      <c r="AQ28" s="551"/>
      <c r="AR28" s="551"/>
      <c r="AS28" s="551"/>
      <c r="AT28" s="552"/>
      <c r="AU28" s="551"/>
      <c r="AV28" s="551"/>
      <c r="AW28" s="551"/>
      <c r="AX28" s="593"/>
    </row>
    <row r="29" spans="1:50" s="562" customFormat="1" ht="44.25" customHeight="1" thickBot="1">
      <c r="A29" s="592" t="s">
        <v>3134</v>
      </c>
      <c r="B29" s="712" t="s">
        <v>2617</v>
      </c>
      <c r="C29" s="556" t="s">
        <v>2504</v>
      </c>
      <c r="D29" s="556">
        <v>70</v>
      </c>
      <c r="E29" s="556" t="s">
        <v>726</v>
      </c>
      <c r="F29" s="556"/>
      <c r="G29" s="557" t="s">
        <v>2506</v>
      </c>
      <c r="H29" s="556" t="s">
        <v>1575</v>
      </c>
      <c r="I29" s="556" t="s">
        <v>2619</v>
      </c>
      <c r="J29" s="556" t="s">
        <v>1743</v>
      </c>
      <c r="K29" s="556"/>
      <c r="L29" s="556" t="s">
        <v>2509</v>
      </c>
      <c r="M29" s="556" t="s">
        <v>1607</v>
      </c>
      <c r="N29" s="556" t="s">
        <v>1608</v>
      </c>
      <c r="O29" s="556" t="s">
        <v>1707</v>
      </c>
      <c r="P29" s="556" t="s">
        <v>2512</v>
      </c>
      <c r="Q29" s="557">
        <v>42759</v>
      </c>
      <c r="R29" s="557" t="s">
        <v>2539</v>
      </c>
      <c r="S29" s="557" t="s">
        <v>2506</v>
      </c>
      <c r="T29" s="556" t="s">
        <v>2618</v>
      </c>
      <c r="U29" s="557"/>
      <c r="V29" s="557" t="s">
        <v>2245</v>
      </c>
      <c r="W29" s="557">
        <v>4</v>
      </c>
      <c r="X29" s="557" t="s">
        <v>2241</v>
      </c>
      <c r="Y29" s="557"/>
      <c r="Z29" s="557"/>
      <c r="AA29" s="556"/>
      <c r="AB29" s="556">
        <v>3</v>
      </c>
      <c r="AC29" s="556">
        <v>0</v>
      </c>
      <c r="AD29" s="557" t="s">
        <v>2245</v>
      </c>
      <c r="AE29" s="556"/>
      <c r="AF29" s="557"/>
      <c r="AG29" s="557" t="s">
        <v>2519</v>
      </c>
      <c r="AH29" s="559"/>
      <c r="AI29" s="559">
        <v>80</v>
      </c>
      <c r="AJ29" s="556"/>
      <c r="AK29" s="556" t="s">
        <v>1994</v>
      </c>
      <c r="AL29" s="556"/>
      <c r="AM29" s="556"/>
      <c r="AN29" s="556" t="s">
        <v>22</v>
      </c>
      <c r="AO29" s="556"/>
      <c r="AP29" s="556"/>
      <c r="AQ29" s="556"/>
      <c r="AR29" s="556"/>
      <c r="AS29" s="556"/>
      <c r="AT29" s="557"/>
      <c r="AU29" s="556"/>
      <c r="AV29" s="556"/>
      <c r="AW29" s="556"/>
      <c r="AX29" s="594"/>
    </row>
    <row r="30" spans="1:50" s="562" customFormat="1" ht="44.25" customHeight="1" thickBot="1">
      <c r="A30" s="592" t="s">
        <v>3134</v>
      </c>
      <c r="B30" s="709" t="s">
        <v>2620</v>
      </c>
      <c r="C30" s="552" t="s">
        <v>2504</v>
      </c>
      <c r="D30" s="551">
        <v>68</v>
      </c>
      <c r="E30" s="551" t="s">
        <v>726</v>
      </c>
      <c r="F30" s="551"/>
      <c r="G30" s="552" t="s">
        <v>2506</v>
      </c>
      <c r="H30" s="551" t="s">
        <v>1575</v>
      </c>
      <c r="I30" s="551" t="s">
        <v>2622</v>
      </c>
      <c r="J30" s="551" t="s">
        <v>1743</v>
      </c>
      <c r="K30" s="551"/>
      <c r="L30" s="552" t="s">
        <v>2509</v>
      </c>
      <c r="M30" s="551" t="s">
        <v>1607</v>
      </c>
      <c r="N30" s="551" t="s">
        <v>1608</v>
      </c>
      <c r="O30" s="551" t="s">
        <v>1707</v>
      </c>
      <c r="P30" s="551" t="s">
        <v>2005</v>
      </c>
      <c r="Q30" s="552">
        <v>42609</v>
      </c>
      <c r="R30" s="552" t="s">
        <v>2513</v>
      </c>
      <c r="S30" s="552" t="s">
        <v>2506</v>
      </c>
      <c r="T30" s="551" t="s">
        <v>2493</v>
      </c>
      <c r="U30" s="552"/>
      <c r="V30" s="552" t="s">
        <v>1994</v>
      </c>
      <c r="W30" s="552" t="s">
        <v>2149</v>
      </c>
      <c r="X30" s="552" t="s">
        <v>2241</v>
      </c>
      <c r="Y30" s="552"/>
      <c r="Z30" s="552">
        <v>4</v>
      </c>
      <c r="AA30" s="551"/>
      <c r="AB30" s="551">
        <v>3</v>
      </c>
      <c r="AC30" s="551">
        <v>1</v>
      </c>
      <c r="AD30" s="552" t="s">
        <v>2245</v>
      </c>
      <c r="AE30" s="551"/>
      <c r="AF30" s="552"/>
      <c r="AG30" s="552" t="s">
        <v>2519</v>
      </c>
      <c r="AH30" s="553"/>
      <c r="AI30" s="553">
        <v>80</v>
      </c>
      <c r="AJ30" s="551"/>
      <c r="AK30" s="551" t="s">
        <v>1994</v>
      </c>
      <c r="AL30" s="551" t="s">
        <v>2516</v>
      </c>
      <c r="AM30" s="551"/>
      <c r="AN30" s="552" t="s">
        <v>2621</v>
      </c>
      <c r="AO30" s="551"/>
      <c r="AP30" s="551"/>
      <c r="AQ30" s="551"/>
      <c r="AR30" s="551"/>
      <c r="AS30" s="551"/>
      <c r="AT30" s="552"/>
      <c r="AU30" s="551"/>
      <c r="AV30" s="551"/>
      <c r="AW30" s="551"/>
      <c r="AX30" s="593"/>
    </row>
    <row r="31" spans="1:50" s="562" customFormat="1" ht="44.25" customHeight="1" thickBot="1">
      <c r="A31" s="596" t="s">
        <v>3134</v>
      </c>
      <c r="B31" s="712" t="s">
        <v>2623</v>
      </c>
      <c r="C31" s="556" t="s">
        <v>2504</v>
      </c>
      <c r="D31" s="556">
        <v>78</v>
      </c>
      <c r="E31" s="556" t="s">
        <v>737</v>
      </c>
      <c r="F31" s="556"/>
      <c r="G31" s="557" t="s">
        <v>2506</v>
      </c>
      <c r="H31" s="556" t="s">
        <v>1575</v>
      </c>
      <c r="I31" s="556" t="s">
        <v>2538</v>
      </c>
      <c r="J31" s="556" t="s">
        <v>1743</v>
      </c>
      <c r="K31" s="556"/>
      <c r="L31" s="556" t="s">
        <v>2171</v>
      </c>
      <c r="M31" s="556" t="s">
        <v>1607</v>
      </c>
      <c r="N31" s="556" t="s">
        <v>1608</v>
      </c>
      <c r="O31" s="556" t="s">
        <v>1707</v>
      </c>
      <c r="P31" s="556" t="s">
        <v>2512</v>
      </c>
      <c r="Q31" s="557"/>
      <c r="R31" s="557"/>
      <c r="S31" s="557" t="s">
        <v>2506</v>
      </c>
      <c r="T31" s="556" t="s">
        <v>2493</v>
      </c>
      <c r="U31" s="557"/>
      <c r="V31" s="557"/>
      <c r="W31" s="557" t="s">
        <v>2149</v>
      </c>
      <c r="X31" s="557"/>
      <c r="Y31" s="557"/>
      <c r="Z31" s="557"/>
      <c r="AA31" s="556"/>
      <c r="AB31" s="556"/>
      <c r="AC31" s="556"/>
      <c r="AD31" s="557"/>
      <c r="AE31" s="556"/>
      <c r="AF31" s="557"/>
      <c r="AG31" s="557" t="s">
        <v>2636</v>
      </c>
      <c r="AH31" s="559"/>
      <c r="AI31" s="559"/>
      <c r="AJ31" s="556"/>
      <c r="AK31" s="556"/>
      <c r="AL31" s="556"/>
      <c r="AM31" s="556"/>
      <c r="AN31" s="556"/>
      <c r="AO31" s="556"/>
      <c r="AP31" s="556"/>
      <c r="AQ31" s="556"/>
      <c r="AR31" s="556"/>
      <c r="AS31" s="556"/>
      <c r="AT31" s="557"/>
      <c r="AU31" s="556"/>
      <c r="AV31" s="556"/>
      <c r="AW31" s="556"/>
      <c r="AX31" s="594"/>
    </row>
    <row r="32" spans="1:50" s="562" customFormat="1" ht="44.25" customHeight="1" thickBot="1">
      <c r="A32" s="592" t="s">
        <v>3134</v>
      </c>
      <c r="B32" s="709" t="s">
        <v>2637</v>
      </c>
      <c r="C32" s="552" t="s">
        <v>2504</v>
      </c>
      <c r="D32" s="551"/>
      <c r="E32" s="551" t="s">
        <v>726</v>
      </c>
      <c r="F32" s="551"/>
      <c r="G32" s="552" t="s">
        <v>2506</v>
      </c>
      <c r="H32" s="551" t="s">
        <v>1575</v>
      </c>
      <c r="I32" s="551" t="s">
        <v>2642</v>
      </c>
      <c r="J32" s="551" t="s">
        <v>1957</v>
      </c>
      <c r="K32" s="551"/>
      <c r="L32" s="552" t="s">
        <v>2244</v>
      </c>
      <c r="M32" s="551" t="s">
        <v>1607</v>
      </c>
      <c r="N32" s="551" t="s">
        <v>1608</v>
      </c>
      <c r="O32" s="551" t="s">
        <v>1707</v>
      </c>
      <c r="P32" s="551" t="s">
        <v>2512</v>
      </c>
      <c r="Q32" s="552"/>
      <c r="R32" s="552" t="s">
        <v>2539</v>
      </c>
      <c r="S32" s="552" t="s">
        <v>2506</v>
      </c>
      <c r="T32" s="551" t="s">
        <v>2618</v>
      </c>
      <c r="U32" s="552"/>
      <c r="V32" s="552"/>
      <c r="W32" s="552" t="s">
        <v>2149</v>
      </c>
      <c r="X32" s="552"/>
      <c r="Y32" s="552"/>
      <c r="Z32" s="552" t="s">
        <v>2638</v>
      </c>
      <c r="AA32" s="551"/>
      <c r="AB32" s="551"/>
      <c r="AC32" s="551"/>
      <c r="AD32" s="552"/>
      <c r="AE32" s="551"/>
      <c r="AF32" s="552"/>
      <c r="AG32" s="552" t="s">
        <v>2639</v>
      </c>
      <c r="AH32" s="553"/>
      <c r="AI32" s="553"/>
      <c r="AJ32" s="551" t="s">
        <v>2640</v>
      </c>
      <c r="AK32" s="551"/>
      <c r="AL32" s="551"/>
      <c r="AM32" s="551" t="s">
        <v>2641</v>
      </c>
      <c r="AN32" s="552"/>
      <c r="AO32" s="551"/>
      <c r="AP32" s="551"/>
      <c r="AQ32" s="551"/>
      <c r="AR32" s="551"/>
      <c r="AS32" s="551"/>
      <c r="AT32" s="552"/>
      <c r="AU32" s="551"/>
      <c r="AV32" s="551"/>
      <c r="AW32" s="551"/>
      <c r="AX32" s="593"/>
    </row>
    <row r="33" spans="1:796" s="562" customFormat="1" ht="44.25" customHeight="1" thickBot="1">
      <c r="A33" s="592" t="s">
        <v>3134</v>
      </c>
      <c r="B33" s="712" t="s">
        <v>2643</v>
      </c>
      <c r="C33" s="556" t="s">
        <v>2504</v>
      </c>
      <c r="D33" s="556">
        <v>74</v>
      </c>
      <c r="E33" s="556" t="s">
        <v>726</v>
      </c>
      <c r="F33" s="556"/>
      <c r="G33" s="557" t="s">
        <v>2506</v>
      </c>
      <c r="H33" s="556" t="s">
        <v>1575</v>
      </c>
      <c r="I33" s="556" t="s">
        <v>2646</v>
      </c>
      <c r="J33" s="556" t="s">
        <v>1767</v>
      </c>
      <c r="K33" s="556"/>
      <c r="L33" s="556" t="s">
        <v>2244</v>
      </c>
      <c r="M33" s="556" t="s">
        <v>1607</v>
      </c>
      <c r="N33" s="556" t="s">
        <v>1608</v>
      </c>
      <c r="O33" s="556" t="s">
        <v>1707</v>
      </c>
      <c r="P33" s="556" t="s">
        <v>2512</v>
      </c>
      <c r="Q33" s="557"/>
      <c r="R33" s="557" t="s">
        <v>2513</v>
      </c>
      <c r="S33" s="557" t="s">
        <v>2506</v>
      </c>
      <c r="T33" s="556" t="s">
        <v>2618</v>
      </c>
      <c r="U33" s="557"/>
      <c r="V33" s="557"/>
      <c r="W33" s="557" t="s">
        <v>2149</v>
      </c>
      <c r="X33" s="557"/>
      <c r="Y33" s="557"/>
      <c r="Z33" s="557">
        <v>5</v>
      </c>
      <c r="AA33" s="556"/>
      <c r="AB33" s="556"/>
      <c r="AC33" s="556"/>
      <c r="AD33" s="557"/>
      <c r="AE33" s="556"/>
      <c r="AF33" s="557"/>
      <c r="AG33" s="557" t="s">
        <v>2644</v>
      </c>
      <c r="AH33" s="559"/>
      <c r="AI33" s="559"/>
      <c r="AJ33" s="556" t="s">
        <v>2645</v>
      </c>
      <c r="AK33" s="556"/>
      <c r="AL33" s="556"/>
      <c r="AM33" s="556"/>
      <c r="AN33" s="556"/>
      <c r="AO33" s="556"/>
      <c r="AP33" s="556"/>
      <c r="AQ33" s="556"/>
      <c r="AR33" s="556"/>
      <c r="AS33" s="556"/>
      <c r="AT33" s="557"/>
      <c r="AU33" s="556"/>
      <c r="AV33" s="556"/>
      <c r="AW33" s="556"/>
      <c r="AX33" s="594"/>
    </row>
    <row r="34" spans="1:796" s="562" customFormat="1" ht="44.25" customHeight="1" thickBot="1">
      <c r="A34" s="592" t="s">
        <v>3134</v>
      </c>
      <c r="B34" s="709" t="s">
        <v>2647</v>
      </c>
      <c r="C34" s="552" t="s">
        <v>2504</v>
      </c>
      <c r="D34" s="551"/>
      <c r="E34" s="551" t="s">
        <v>726</v>
      </c>
      <c r="F34" s="551"/>
      <c r="G34" s="552" t="s">
        <v>2506</v>
      </c>
      <c r="H34" s="551" t="s">
        <v>1575</v>
      </c>
      <c r="I34" s="551" t="s">
        <v>1791</v>
      </c>
      <c r="J34" s="551" t="s">
        <v>1743</v>
      </c>
      <c r="K34" s="551"/>
      <c r="L34" s="552" t="s">
        <v>2244</v>
      </c>
      <c r="M34" s="551" t="s">
        <v>1607</v>
      </c>
      <c r="N34" s="551" t="s">
        <v>1608</v>
      </c>
      <c r="O34" s="551" t="s">
        <v>1707</v>
      </c>
      <c r="P34" s="551" t="s">
        <v>2512</v>
      </c>
      <c r="Q34" s="552"/>
      <c r="R34" s="552"/>
      <c r="S34" s="552" t="s">
        <v>2506</v>
      </c>
      <c r="T34" s="551" t="s">
        <v>2618</v>
      </c>
      <c r="U34" s="552"/>
      <c r="V34" s="552"/>
      <c r="W34" s="552" t="s">
        <v>2149</v>
      </c>
      <c r="X34" s="552"/>
      <c r="Y34" s="552" t="s">
        <v>2523</v>
      </c>
      <c r="Z34" s="552"/>
      <c r="AA34" s="551"/>
      <c r="AB34" s="551">
        <v>1</v>
      </c>
      <c r="AC34" s="551">
        <v>0</v>
      </c>
      <c r="AD34" s="552"/>
      <c r="AE34" s="551"/>
      <c r="AF34" s="552"/>
      <c r="AG34" s="552"/>
      <c r="AH34" s="553"/>
      <c r="AI34" s="553"/>
      <c r="AJ34" s="551"/>
      <c r="AK34" s="551"/>
      <c r="AL34" s="551"/>
      <c r="AM34" s="551"/>
      <c r="AN34" s="552"/>
      <c r="AO34" s="551"/>
      <c r="AP34" s="551"/>
      <c r="AQ34" s="551"/>
      <c r="AR34" s="551"/>
      <c r="AS34" s="551"/>
      <c r="AT34" s="552"/>
      <c r="AU34" s="551"/>
      <c r="AV34" s="551"/>
      <c r="AW34" s="551"/>
      <c r="AX34" s="593"/>
    </row>
    <row r="35" spans="1:796" s="562" customFormat="1" ht="44.25" customHeight="1" thickBot="1">
      <c r="A35" s="689" t="s">
        <v>3134</v>
      </c>
      <c r="B35" s="713" t="s">
        <v>2660</v>
      </c>
      <c r="C35" s="703" t="s">
        <v>2504</v>
      </c>
      <c r="D35" s="703"/>
      <c r="E35" s="703" t="s">
        <v>726</v>
      </c>
      <c r="F35" s="703"/>
      <c r="G35" s="714" t="s">
        <v>2506</v>
      </c>
      <c r="H35" s="703" t="s">
        <v>1575</v>
      </c>
      <c r="I35" s="703" t="s">
        <v>2538</v>
      </c>
      <c r="J35" s="703" t="s">
        <v>1743</v>
      </c>
      <c r="K35" s="703"/>
      <c r="L35" s="703" t="s">
        <v>2171</v>
      </c>
      <c r="M35" s="703" t="s">
        <v>1607</v>
      </c>
      <c r="N35" s="703" t="s">
        <v>1608</v>
      </c>
      <c r="O35" s="703" t="s">
        <v>1707</v>
      </c>
      <c r="P35" s="703" t="s">
        <v>2512</v>
      </c>
      <c r="Q35" s="714"/>
      <c r="R35" s="714" t="s">
        <v>2539</v>
      </c>
      <c r="S35" s="714" t="s">
        <v>2506</v>
      </c>
      <c r="T35" s="703" t="s">
        <v>2618</v>
      </c>
      <c r="U35" s="714"/>
      <c r="V35" s="714"/>
      <c r="W35" s="714" t="s">
        <v>2661</v>
      </c>
      <c r="X35" s="714"/>
      <c r="Y35" s="714" t="s">
        <v>2523</v>
      </c>
      <c r="Z35" s="714"/>
      <c r="AA35" s="703"/>
      <c r="AB35" s="703">
        <v>3</v>
      </c>
      <c r="AC35" s="703">
        <v>1</v>
      </c>
      <c r="AD35" s="714" t="s">
        <v>2243</v>
      </c>
      <c r="AE35" s="703"/>
      <c r="AF35" s="714"/>
      <c r="AG35" s="714" t="s">
        <v>2644</v>
      </c>
      <c r="AH35" s="704"/>
      <c r="AI35" s="704"/>
      <c r="AJ35" s="703"/>
      <c r="AK35" s="703"/>
      <c r="AL35" s="703"/>
      <c r="AM35" s="703"/>
      <c r="AN35" s="703"/>
      <c r="AO35" s="703"/>
      <c r="AP35" s="703"/>
      <c r="AQ35" s="703"/>
      <c r="AR35" s="703"/>
      <c r="AS35" s="703"/>
      <c r="AT35" s="714"/>
      <c r="AU35" s="703"/>
      <c r="AV35" s="703"/>
      <c r="AW35" s="703"/>
      <c r="AX35" s="715"/>
    </row>
    <row r="36" spans="1:796" s="562" customFormat="1" ht="44.25" customHeight="1">
      <c r="A36" s="656" t="s">
        <v>3359</v>
      </c>
      <c r="B36" s="716" t="s">
        <v>2489</v>
      </c>
      <c r="C36" s="717" t="s">
        <v>2490</v>
      </c>
      <c r="D36" s="530">
        <v>61</v>
      </c>
      <c r="E36" s="717" t="s">
        <v>737</v>
      </c>
      <c r="F36" s="717" t="s">
        <v>2495</v>
      </c>
      <c r="G36" s="717" t="s">
        <v>2492</v>
      </c>
      <c r="H36" s="530" t="s">
        <v>1576</v>
      </c>
      <c r="I36" s="530" t="s">
        <v>1700</v>
      </c>
      <c r="J36" s="530" t="s">
        <v>1767</v>
      </c>
      <c r="K36" s="530" t="s">
        <v>1763</v>
      </c>
      <c r="L36" s="530" t="s">
        <v>2171</v>
      </c>
      <c r="M36" s="530" t="s">
        <v>1607</v>
      </c>
      <c r="N36" s="530" t="s">
        <v>1608</v>
      </c>
      <c r="O36" s="717"/>
      <c r="P36" s="717"/>
      <c r="Q36" s="717"/>
      <c r="R36" s="717" t="s">
        <v>2491</v>
      </c>
      <c r="S36" s="717" t="s">
        <v>2492</v>
      </c>
      <c r="T36" s="717" t="s">
        <v>2493</v>
      </c>
      <c r="U36" s="717"/>
      <c r="V36" s="717"/>
      <c r="W36" s="718" t="s">
        <v>2257</v>
      </c>
      <c r="X36" s="717"/>
      <c r="Y36" s="530" t="s">
        <v>2351</v>
      </c>
      <c r="Z36" s="717" t="s">
        <v>2494</v>
      </c>
      <c r="AA36" s="717"/>
      <c r="AB36" s="531">
        <v>3</v>
      </c>
      <c r="AC36" s="531">
        <v>0</v>
      </c>
      <c r="AD36" s="717" t="s">
        <v>2352</v>
      </c>
      <c r="AE36" s="717"/>
      <c r="AF36" s="530" t="s">
        <v>2496</v>
      </c>
      <c r="AG36" s="717" t="s">
        <v>2497</v>
      </c>
      <c r="AH36" s="530" t="s">
        <v>2498</v>
      </c>
      <c r="AI36" s="530"/>
      <c r="AJ36" s="717"/>
      <c r="AK36" s="717"/>
      <c r="AL36" s="717"/>
      <c r="AM36" s="530"/>
      <c r="AN36" s="530"/>
      <c r="AO36" s="717" t="s">
        <v>3164</v>
      </c>
      <c r="AP36" s="717" t="s">
        <v>2499</v>
      </c>
      <c r="AQ36" s="530" t="s">
        <v>3165</v>
      </c>
      <c r="AR36" s="530" t="s">
        <v>2174</v>
      </c>
      <c r="AS36" s="530" t="s">
        <v>2500</v>
      </c>
      <c r="AT36" s="530" t="s">
        <v>1923</v>
      </c>
      <c r="AU36" s="530" t="s">
        <v>2501</v>
      </c>
      <c r="AV36" s="530" t="s">
        <v>2502</v>
      </c>
      <c r="AW36" s="717" t="s">
        <v>1763</v>
      </c>
      <c r="AX36" s="719" t="s">
        <v>1707</v>
      </c>
    </row>
    <row r="37" spans="1:796" s="562" customFormat="1" ht="44.25" customHeight="1">
      <c r="A37" s="675" t="s">
        <v>3359</v>
      </c>
      <c r="B37" s="720" t="s">
        <v>2489</v>
      </c>
      <c r="C37" s="599" t="s">
        <v>2490</v>
      </c>
      <c r="D37" s="541">
        <v>61</v>
      </c>
      <c r="E37" s="599" t="s">
        <v>737</v>
      </c>
      <c r="F37" s="599" t="s">
        <v>2495</v>
      </c>
      <c r="G37" s="599" t="s">
        <v>2492</v>
      </c>
      <c r="H37" s="541" t="s">
        <v>1577</v>
      </c>
      <c r="I37" s="541" t="s">
        <v>1708</v>
      </c>
      <c r="J37" s="541" t="s">
        <v>1767</v>
      </c>
      <c r="K37" s="541" t="s">
        <v>1763</v>
      </c>
      <c r="L37" s="541" t="s">
        <v>2171</v>
      </c>
      <c r="M37" s="541" t="s">
        <v>1607</v>
      </c>
      <c r="N37" s="541" t="s">
        <v>1608</v>
      </c>
      <c r="O37" s="599"/>
      <c r="P37" s="599"/>
      <c r="Q37" s="599"/>
      <c r="R37" s="599" t="s">
        <v>2491</v>
      </c>
      <c r="S37" s="599" t="s">
        <v>2492</v>
      </c>
      <c r="T37" s="599" t="s">
        <v>2493</v>
      </c>
      <c r="U37" s="599"/>
      <c r="V37" s="599"/>
      <c r="W37" s="600" t="s">
        <v>2257</v>
      </c>
      <c r="X37" s="599"/>
      <c r="Y37" s="541" t="s">
        <v>2351</v>
      </c>
      <c r="Z37" s="599" t="s">
        <v>2494</v>
      </c>
      <c r="AA37" s="599"/>
      <c r="AB37" s="540">
        <v>3</v>
      </c>
      <c r="AC37" s="540">
        <v>0</v>
      </c>
      <c r="AD37" s="599" t="s">
        <v>2352</v>
      </c>
      <c r="AE37" s="599"/>
      <c r="AF37" s="541" t="s">
        <v>2496</v>
      </c>
      <c r="AG37" s="599" t="s">
        <v>2497</v>
      </c>
      <c r="AH37" s="541" t="s">
        <v>2498</v>
      </c>
      <c r="AI37" s="541"/>
      <c r="AJ37" s="599"/>
      <c r="AK37" s="599"/>
      <c r="AL37" s="599"/>
      <c r="AM37" s="541"/>
      <c r="AN37" s="541"/>
      <c r="AO37" s="599" t="s">
        <v>3164</v>
      </c>
      <c r="AP37" s="599" t="s">
        <v>2499</v>
      </c>
      <c r="AQ37" s="541" t="s">
        <v>3165</v>
      </c>
      <c r="AR37" s="541" t="s">
        <v>2174</v>
      </c>
      <c r="AS37" s="541" t="s">
        <v>2500</v>
      </c>
      <c r="AT37" s="541" t="s">
        <v>1923</v>
      </c>
      <c r="AU37" s="541" t="s">
        <v>2501</v>
      </c>
      <c r="AV37" s="541" t="s">
        <v>2502</v>
      </c>
      <c r="AW37" s="599" t="s">
        <v>1763</v>
      </c>
      <c r="AX37" s="721" t="s">
        <v>1707</v>
      </c>
    </row>
    <row r="38" spans="1:796" s="562" customFormat="1" ht="44.25" customHeight="1" thickBot="1">
      <c r="A38" s="663" t="s">
        <v>3359</v>
      </c>
      <c r="B38" s="722" t="s">
        <v>2489</v>
      </c>
      <c r="C38" s="606" t="s">
        <v>2490</v>
      </c>
      <c r="D38" s="545">
        <v>61</v>
      </c>
      <c r="E38" s="606" t="s">
        <v>737</v>
      </c>
      <c r="F38" s="606" t="s">
        <v>2495</v>
      </c>
      <c r="G38" s="606" t="s">
        <v>2492</v>
      </c>
      <c r="H38" s="545" t="s">
        <v>1582</v>
      </c>
      <c r="I38" s="545" t="s">
        <v>2503</v>
      </c>
      <c r="J38" s="545" t="s">
        <v>1767</v>
      </c>
      <c r="K38" s="545" t="s">
        <v>1763</v>
      </c>
      <c r="L38" s="545" t="s">
        <v>2171</v>
      </c>
      <c r="M38" s="545" t="s">
        <v>1607</v>
      </c>
      <c r="N38" s="545" t="s">
        <v>1608</v>
      </c>
      <c r="O38" s="606"/>
      <c r="P38" s="606"/>
      <c r="Q38" s="606"/>
      <c r="R38" s="606" t="s">
        <v>2491</v>
      </c>
      <c r="S38" s="606" t="s">
        <v>2492</v>
      </c>
      <c r="T38" s="606" t="s">
        <v>2493</v>
      </c>
      <c r="U38" s="606"/>
      <c r="V38" s="606"/>
      <c r="W38" s="547" t="s">
        <v>2257</v>
      </c>
      <c r="X38" s="606"/>
      <c r="Y38" s="545" t="s">
        <v>2351</v>
      </c>
      <c r="Z38" s="606" t="s">
        <v>2494</v>
      </c>
      <c r="AA38" s="606"/>
      <c r="AB38" s="546">
        <v>3</v>
      </c>
      <c r="AC38" s="546">
        <v>0</v>
      </c>
      <c r="AD38" s="606" t="s">
        <v>2352</v>
      </c>
      <c r="AE38" s="606"/>
      <c r="AF38" s="545" t="s">
        <v>2496</v>
      </c>
      <c r="AG38" s="606" t="s">
        <v>2497</v>
      </c>
      <c r="AH38" s="545" t="s">
        <v>2498</v>
      </c>
      <c r="AI38" s="545"/>
      <c r="AJ38" s="606"/>
      <c r="AK38" s="606"/>
      <c r="AL38" s="606"/>
      <c r="AM38" s="545"/>
      <c r="AN38" s="545"/>
      <c r="AO38" s="606" t="s">
        <v>3164</v>
      </c>
      <c r="AP38" s="606" t="s">
        <v>2499</v>
      </c>
      <c r="AQ38" s="545" t="s">
        <v>3165</v>
      </c>
      <c r="AR38" s="545" t="s">
        <v>2174</v>
      </c>
      <c r="AS38" s="545" t="s">
        <v>2500</v>
      </c>
      <c r="AT38" s="545" t="s">
        <v>1923</v>
      </c>
      <c r="AU38" s="545" t="s">
        <v>2501</v>
      </c>
      <c r="AV38" s="545" t="s">
        <v>2502</v>
      </c>
      <c r="AW38" s="606" t="s">
        <v>1763</v>
      </c>
      <c r="AX38" s="723" t="s">
        <v>1707</v>
      </c>
    </row>
    <row r="39" spans="1:796" s="623" customFormat="1" ht="44.25" customHeight="1">
      <c r="A39" s="675" t="s">
        <v>3359</v>
      </c>
      <c r="B39" s="724" t="s">
        <v>2527</v>
      </c>
      <c r="C39" s="510" t="s">
        <v>2490</v>
      </c>
      <c r="D39" s="511">
        <v>57</v>
      </c>
      <c r="E39" s="510" t="s">
        <v>737</v>
      </c>
      <c r="F39" s="510"/>
      <c r="G39" s="511" t="s">
        <v>2529</v>
      </c>
      <c r="H39" s="511" t="s">
        <v>1583</v>
      </c>
      <c r="I39" s="511" t="s">
        <v>2537</v>
      </c>
      <c r="J39" s="511" t="s">
        <v>1743</v>
      </c>
      <c r="K39" s="510" t="s">
        <v>2535</v>
      </c>
      <c r="L39" s="388" t="s">
        <v>2171</v>
      </c>
      <c r="M39" s="511" t="s">
        <v>1607</v>
      </c>
      <c r="N39" s="511" t="s">
        <v>1608</v>
      </c>
      <c r="O39" s="511"/>
      <c r="P39" s="511"/>
      <c r="Q39" s="511"/>
      <c r="R39" s="511" t="s">
        <v>2528</v>
      </c>
      <c r="S39" s="511" t="s">
        <v>2529</v>
      </c>
      <c r="T39" s="510" t="s">
        <v>2493</v>
      </c>
      <c r="U39" s="511" t="s">
        <v>2530</v>
      </c>
      <c r="V39" s="511"/>
      <c r="W39" s="512" t="s">
        <v>2257</v>
      </c>
      <c r="X39" s="511"/>
      <c r="Y39" s="510" t="s">
        <v>2149</v>
      </c>
      <c r="Z39" s="511" t="s">
        <v>2531</v>
      </c>
      <c r="AA39" s="388"/>
      <c r="AB39" s="388">
        <v>3</v>
      </c>
      <c r="AC39" s="388">
        <v>1</v>
      </c>
      <c r="AD39" s="511" t="s">
        <v>2352</v>
      </c>
      <c r="AE39" s="511"/>
      <c r="AF39" s="511"/>
      <c r="AG39" s="510" t="s">
        <v>2532</v>
      </c>
      <c r="AH39" s="511" t="s">
        <v>2533</v>
      </c>
      <c r="AI39" s="511"/>
      <c r="AJ39" s="510"/>
      <c r="AK39" s="510"/>
      <c r="AL39" s="510"/>
      <c r="AM39" s="388"/>
      <c r="AN39" s="512"/>
      <c r="AO39" s="388" t="s">
        <v>3166</v>
      </c>
      <c r="AP39" s="512"/>
      <c r="AQ39" s="510" t="s">
        <v>2534</v>
      </c>
      <c r="AR39" s="510"/>
      <c r="AS39" s="510"/>
      <c r="AT39" s="510"/>
      <c r="AU39" s="510"/>
      <c r="AV39" s="388"/>
      <c r="AW39" s="388" t="s">
        <v>1763</v>
      </c>
      <c r="AX39" s="725" t="s">
        <v>2536</v>
      </c>
      <c r="AY39" s="562"/>
      <c r="AZ39" s="562"/>
      <c r="BA39" s="562"/>
      <c r="BB39" s="562"/>
      <c r="BC39" s="562"/>
      <c r="BD39" s="562"/>
      <c r="BE39" s="562"/>
      <c r="BF39" s="562"/>
      <c r="BG39" s="562"/>
      <c r="BH39" s="562"/>
      <c r="BI39" s="562"/>
      <c r="BJ39" s="562"/>
      <c r="BK39" s="562"/>
      <c r="BL39" s="562"/>
      <c r="BM39" s="562"/>
      <c r="BN39" s="562"/>
      <c r="BO39" s="562"/>
      <c r="BP39" s="562"/>
      <c r="BQ39" s="562"/>
      <c r="BR39" s="562"/>
      <c r="BS39" s="562"/>
      <c r="BT39" s="562"/>
      <c r="BU39" s="562"/>
      <c r="BV39" s="562"/>
      <c r="BW39" s="562"/>
      <c r="BX39" s="562"/>
      <c r="BY39" s="562"/>
      <c r="BZ39" s="562"/>
      <c r="CA39" s="562"/>
      <c r="CB39" s="562"/>
      <c r="CC39" s="562"/>
      <c r="CD39" s="562"/>
      <c r="CE39" s="562"/>
      <c r="CF39" s="562"/>
      <c r="CG39" s="562"/>
      <c r="CH39" s="562"/>
      <c r="CI39" s="562"/>
      <c r="CJ39" s="562"/>
      <c r="CK39" s="562"/>
      <c r="CL39" s="562"/>
      <c r="CM39" s="562"/>
      <c r="CN39" s="562"/>
      <c r="CO39" s="562"/>
      <c r="CP39" s="562"/>
      <c r="CQ39" s="562"/>
      <c r="CR39" s="562"/>
      <c r="CS39" s="562"/>
      <c r="CT39" s="562"/>
      <c r="CU39" s="562"/>
      <c r="CV39" s="562"/>
      <c r="CW39" s="562"/>
      <c r="CX39" s="562"/>
      <c r="CY39" s="562"/>
      <c r="CZ39" s="562"/>
      <c r="DA39" s="562"/>
      <c r="DB39" s="562"/>
      <c r="DC39" s="562"/>
      <c r="DD39" s="562"/>
      <c r="DE39" s="562"/>
      <c r="DF39" s="562"/>
      <c r="DG39" s="562"/>
      <c r="DH39" s="562"/>
      <c r="DI39" s="562"/>
      <c r="DJ39" s="562"/>
      <c r="DK39" s="562"/>
      <c r="DL39" s="562"/>
      <c r="DM39" s="562"/>
      <c r="DN39" s="562"/>
      <c r="DO39" s="562"/>
      <c r="DP39" s="562"/>
      <c r="DQ39" s="562"/>
      <c r="DR39" s="562"/>
      <c r="DS39" s="562"/>
      <c r="DT39" s="562"/>
      <c r="DU39" s="562"/>
      <c r="DV39" s="562"/>
      <c r="DW39" s="562"/>
      <c r="DX39" s="562"/>
      <c r="DY39" s="562"/>
      <c r="DZ39" s="562"/>
      <c r="EA39" s="562"/>
      <c r="EB39" s="562"/>
      <c r="EC39" s="562"/>
      <c r="ED39" s="562"/>
      <c r="EE39" s="562"/>
      <c r="EF39" s="562"/>
      <c r="EG39" s="562"/>
      <c r="EH39" s="562"/>
      <c r="EI39" s="562"/>
      <c r="EJ39" s="562"/>
      <c r="EK39" s="562"/>
      <c r="EL39" s="562"/>
      <c r="EM39" s="562"/>
      <c r="EN39" s="562"/>
      <c r="EO39" s="562"/>
      <c r="EP39" s="562"/>
      <c r="EQ39" s="562"/>
      <c r="ER39" s="562"/>
      <c r="ES39" s="562"/>
      <c r="ET39" s="562"/>
      <c r="EU39" s="562"/>
      <c r="EV39" s="562"/>
      <c r="EW39" s="562"/>
      <c r="EX39" s="562"/>
      <c r="EY39" s="562"/>
      <c r="EZ39" s="562"/>
      <c r="FA39" s="562"/>
      <c r="FB39" s="562"/>
      <c r="FC39" s="562"/>
      <c r="FD39" s="562"/>
      <c r="FE39" s="562"/>
      <c r="FF39" s="562"/>
      <c r="FG39" s="562"/>
      <c r="FH39" s="562"/>
      <c r="FI39" s="562"/>
      <c r="FJ39" s="562"/>
      <c r="FK39" s="562"/>
      <c r="FL39" s="562"/>
      <c r="FM39" s="562"/>
      <c r="FN39" s="562"/>
      <c r="FO39" s="562"/>
      <c r="FP39" s="562"/>
      <c r="FQ39" s="562"/>
      <c r="FR39" s="562"/>
      <c r="FS39" s="562"/>
      <c r="FT39" s="562"/>
      <c r="FU39" s="562"/>
      <c r="FV39" s="562"/>
      <c r="FW39" s="562"/>
      <c r="FX39" s="562"/>
      <c r="FY39" s="562"/>
      <c r="FZ39" s="562"/>
      <c r="GA39" s="562"/>
      <c r="GB39" s="562"/>
      <c r="GC39" s="562"/>
      <c r="GD39" s="562"/>
      <c r="GE39" s="562"/>
      <c r="GF39" s="562"/>
      <c r="GG39" s="562"/>
      <c r="GH39" s="562"/>
      <c r="GI39" s="562"/>
      <c r="GJ39" s="562"/>
      <c r="GK39" s="562"/>
      <c r="GL39" s="562"/>
      <c r="GM39" s="562"/>
      <c r="GN39" s="562"/>
      <c r="GO39" s="562"/>
      <c r="GP39" s="562"/>
      <c r="GQ39" s="562"/>
      <c r="GR39" s="562"/>
      <c r="GS39" s="562"/>
      <c r="GT39" s="562"/>
      <c r="GU39" s="562"/>
      <c r="GV39" s="562"/>
      <c r="GW39" s="562"/>
      <c r="GX39" s="562"/>
      <c r="GY39" s="562"/>
      <c r="GZ39" s="562"/>
      <c r="HA39" s="562"/>
      <c r="HB39" s="562"/>
      <c r="HC39" s="562"/>
      <c r="HD39" s="562"/>
      <c r="HE39" s="562"/>
      <c r="HF39" s="562"/>
      <c r="HG39" s="562"/>
      <c r="HH39" s="562"/>
      <c r="HI39" s="562"/>
      <c r="HJ39" s="562"/>
      <c r="HK39" s="562"/>
      <c r="HL39" s="562"/>
      <c r="HM39" s="562"/>
      <c r="HN39" s="562"/>
      <c r="HO39" s="562"/>
      <c r="HP39" s="562"/>
      <c r="HQ39" s="562"/>
      <c r="HR39" s="562"/>
      <c r="HS39" s="562"/>
      <c r="HT39" s="562"/>
      <c r="HU39" s="562"/>
      <c r="HV39" s="562"/>
      <c r="HW39" s="562"/>
      <c r="HX39" s="562"/>
      <c r="HY39" s="562"/>
      <c r="HZ39" s="562"/>
      <c r="IA39" s="562"/>
      <c r="IB39" s="562"/>
      <c r="IC39" s="562"/>
      <c r="ID39" s="562"/>
      <c r="IE39" s="562"/>
      <c r="IF39" s="562"/>
      <c r="IG39" s="562"/>
      <c r="IH39" s="562"/>
      <c r="II39" s="562"/>
      <c r="IJ39" s="562"/>
      <c r="IK39" s="562"/>
      <c r="IL39" s="562"/>
      <c r="IM39" s="562"/>
      <c r="IN39" s="562"/>
      <c r="IO39" s="562"/>
      <c r="IP39" s="562"/>
      <c r="IQ39" s="562"/>
      <c r="IR39" s="562"/>
      <c r="IS39" s="562"/>
      <c r="IT39" s="562"/>
      <c r="IU39" s="562"/>
      <c r="IV39" s="562"/>
      <c r="IW39" s="562"/>
      <c r="IX39" s="562"/>
      <c r="IY39" s="562"/>
      <c r="IZ39" s="562"/>
      <c r="JA39" s="562"/>
      <c r="JB39" s="562"/>
      <c r="JC39" s="562"/>
      <c r="JD39" s="562"/>
      <c r="JE39" s="562"/>
      <c r="JF39" s="562"/>
      <c r="JG39" s="562"/>
      <c r="JH39" s="562"/>
      <c r="JI39" s="562"/>
      <c r="JJ39" s="562"/>
      <c r="JK39" s="562"/>
      <c r="JL39" s="562"/>
      <c r="JM39" s="562"/>
      <c r="JN39" s="562"/>
      <c r="JO39" s="562"/>
      <c r="JP39" s="562"/>
      <c r="JQ39" s="562"/>
      <c r="JR39" s="562"/>
      <c r="JS39" s="562"/>
      <c r="JT39" s="562"/>
      <c r="JU39" s="562"/>
      <c r="JV39" s="562"/>
      <c r="JW39" s="562"/>
      <c r="JX39" s="562"/>
      <c r="JY39" s="562"/>
      <c r="JZ39" s="562"/>
      <c r="KA39" s="562"/>
      <c r="KB39" s="562"/>
      <c r="KC39" s="562"/>
      <c r="KD39" s="562"/>
      <c r="KE39" s="562"/>
      <c r="KF39" s="562"/>
      <c r="KG39" s="562"/>
      <c r="KH39" s="562"/>
      <c r="KI39" s="562"/>
      <c r="KJ39" s="562"/>
      <c r="KK39" s="562"/>
      <c r="KL39" s="562"/>
      <c r="KM39" s="562"/>
      <c r="KN39" s="562"/>
      <c r="KO39" s="562"/>
      <c r="KP39" s="562"/>
      <c r="KQ39" s="562"/>
      <c r="KR39" s="562"/>
      <c r="KS39" s="562"/>
      <c r="KT39" s="562"/>
      <c r="KU39" s="562"/>
      <c r="KV39" s="562"/>
      <c r="KW39" s="562"/>
      <c r="KX39" s="562"/>
      <c r="KY39" s="562"/>
      <c r="KZ39" s="562"/>
      <c r="LA39" s="562"/>
      <c r="LB39" s="562"/>
      <c r="LC39" s="562"/>
      <c r="LD39" s="562"/>
      <c r="LE39" s="562"/>
      <c r="LF39" s="562"/>
      <c r="LG39" s="562"/>
      <c r="LH39" s="562"/>
      <c r="LI39" s="562"/>
      <c r="LJ39" s="562"/>
      <c r="LK39" s="562"/>
      <c r="LL39" s="562"/>
      <c r="LM39" s="562"/>
      <c r="LN39" s="562"/>
      <c r="LO39" s="562"/>
      <c r="LP39" s="562"/>
      <c r="LQ39" s="562"/>
      <c r="LR39" s="562"/>
      <c r="LS39" s="562"/>
      <c r="LT39" s="562"/>
      <c r="LU39" s="562"/>
      <c r="LV39" s="562"/>
      <c r="LW39" s="562"/>
      <c r="LX39" s="562"/>
      <c r="LY39" s="562"/>
      <c r="LZ39" s="562"/>
      <c r="MA39" s="562"/>
      <c r="MB39" s="562"/>
      <c r="MC39" s="562"/>
      <c r="MD39" s="562"/>
      <c r="ME39" s="562"/>
      <c r="MF39" s="562"/>
      <c r="MG39" s="562"/>
      <c r="MH39" s="562"/>
      <c r="MI39" s="562"/>
      <c r="MJ39" s="562"/>
      <c r="MK39" s="562"/>
      <c r="ML39" s="562"/>
      <c r="MM39" s="562"/>
      <c r="MN39" s="562"/>
      <c r="MO39" s="562"/>
      <c r="MP39" s="562"/>
      <c r="MQ39" s="562"/>
      <c r="MR39" s="562"/>
      <c r="MS39" s="562"/>
      <c r="MT39" s="562"/>
      <c r="MU39" s="562"/>
      <c r="MV39" s="562"/>
      <c r="MW39" s="562"/>
      <c r="MX39" s="562"/>
      <c r="MY39" s="562"/>
      <c r="MZ39" s="562"/>
      <c r="NA39" s="562"/>
      <c r="NB39" s="562"/>
      <c r="NC39" s="562"/>
      <c r="ND39" s="562"/>
      <c r="NE39" s="562"/>
      <c r="NF39" s="562"/>
      <c r="NG39" s="562"/>
      <c r="NH39" s="562"/>
      <c r="NI39" s="562"/>
      <c r="NJ39" s="562"/>
      <c r="NK39" s="562"/>
      <c r="NL39" s="562"/>
      <c r="NM39" s="562"/>
      <c r="NN39" s="562"/>
      <c r="NO39" s="562"/>
      <c r="NP39" s="562"/>
      <c r="NQ39" s="562"/>
      <c r="NR39" s="562"/>
      <c r="NS39" s="562"/>
      <c r="NT39" s="562"/>
      <c r="NU39" s="562"/>
      <c r="NV39" s="562"/>
      <c r="NW39" s="562"/>
      <c r="NX39" s="562"/>
      <c r="NY39" s="562"/>
      <c r="NZ39" s="562"/>
      <c r="OA39" s="562"/>
      <c r="OB39" s="562"/>
      <c r="OC39" s="562"/>
      <c r="OD39" s="562"/>
      <c r="OE39" s="562"/>
      <c r="OF39" s="562"/>
      <c r="OG39" s="562"/>
      <c r="OH39" s="562"/>
      <c r="OI39" s="562"/>
      <c r="OJ39" s="562"/>
      <c r="OK39" s="562"/>
      <c r="OL39" s="562"/>
      <c r="OM39" s="562"/>
      <c r="ON39" s="562"/>
      <c r="OO39" s="562"/>
      <c r="OP39" s="562"/>
      <c r="OQ39" s="562"/>
      <c r="OR39" s="562"/>
      <c r="OS39" s="562"/>
      <c r="OT39" s="562"/>
      <c r="OU39" s="562"/>
      <c r="OV39" s="562"/>
      <c r="OW39" s="562"/>
      <c r="OX39" s="562"/>
      <c r="OY39" s="562"/>
      <c r="OZ39" s="562"/>
      <c r="PA39" s="562"/>
      <c r="PB39" s="562"/>
      <c r="PC39" s="562"/>
      <c r="PD39" s="562"/>
      <c r="PE39" s="562"/>
      <c r="PF39" s="562"/>
      <c r="PG39" s="562"/>
      <c r="PH39" s="562"/>
      <c r="PI39" s="562"/>
      <c r="PJ39" s="562"/>
      <c r="PK39" s="562"/>
      <c r="PL39" s="562"/>
      <c r="PM39" s="562"/>
      <c r="PN39" s="562"/>
      <c r="PO39" s="562"/>
      <c r="PP39" s="562"/>
      <c r="PQ39" s="562"/>
      <c r="PR39" s="562"/>
      <c r="PS39" s="562"/>
      <c r="PT39" s="562"/>
      <c r="PU39" s="562"/>
      <c r="PV39" s="562"/>
      <c r="PW39" s="562"/>
      <c r="PX39" s="562"/>
      <c r="PY39" s="562"/>
      <c r="PZ39" s="562"/>
      <c r="QA39" s="562"/>
      <c r="QB39" s="562"/>
      <c r="QC39" s="562"/>
      <c r="QD39" s="562"/>
      <c r="QE39" s="562"/>
      <c r="QF39" s="562"/>
      <c r="QG39" s="562"/>
      <c r="QH39" s="562"/>
      <c r="QI39" s="562"/>
      <c r="QJ39" s="562"/>
      <c r="QK39" s="562"/>
      <c r="QL39" s="562"/>
      <c r="QM39" s="562"/>
      <c r="QN39" s="562"/>
      <c r="QO39" s="562"/>
      <c r="QP39" s="562"/>
      <c r="QQ39" s="562"/>
      <c r="QR39" s="562"/>
      <c r="QS39" s="562"/>
      <c r="QT39" s="562"/>
      <c r="QU39" s="562"/>
      <c r="QV39" s="562"/>
      <c r="QW39" s="562"/>
      <c r="QX39" s="562"/>
      <c r="QY39" s="562"/>
      <c r="QZ39" s="562"/>
      <c r="RA39" s="562"/>
      <c r="RB39" s="562"/>
      <c r="RC39" s="562"/>
      <c r="RD39" s="562"/>
      <c r="RE39" s="562"/>
      <c r="RF39" s="562"/>
      <c r="RG39" s="562"/>
      <c r="RH39" s="562"/>
      <c r="RI39" s="562"/>
      <c r="RJ39" s="562"/>
      <c r="RK39" s="562"/>
      <c r="RL39" s="562"/>
      <c r="RM39" s="562"/>
      <c r="RN39" s="562"/>
      <c r="RO39" s="562"/>
      <c r="RP39" s="562"/>
      <c r="RQ39" s="562"/>
      <c r="RR39" s="562"/>
      <c r="RS39" s="562"/>
      <c r="RT39" s="562"/>
      <c r="RU39" s="562"/>
      <c r="RV39" s="562"/>
      <c r="RW39" s="562"/>
      <c r="RX39" s="562"/>
      <c r="RY39" s="562"/>
      <c r="RZ39" s="562"/>
      <c r="SA39" s="562"/>
      <c r="SB39" s="562"/>
      <c r="SC39" s="562"/>
      <c r="SD39" s="562"/>
      <c r="SE39" s="562"/>
      <c r="SF39" s="562"/>
      <c r="SG39" s="562"/>
      <c r="SH39" s="562"/>
      <c r="SI39" s="562"/>
      <c r="SJ39" s="562"/>
      <c r="SK39" s="562"/>
      <c r="SL39" s="562"/>
      <c r="SM39" s="562"/>
      <c r="SN39" s="562"/>
      <c r="SO39" s="562"/>
      <c r="SP39" s="562"/>
      <c r="SQ39" s="562"/>
      <c r="SR39" s="562"/>
      <c r="SS39" s="562"/>
      <c r="ST39" s="562"/>
      <c r="SU39" s="562"/>
      <c r="SV39" s="562"/>
      <c r="SW39" s="562"/>
      <c r="SX39" s="562"/>
      <c r="SY39" s="562"/>
      <c r="SZ39" s="562"/>
      <c r="TA39" s="562"/>
      <c r="TB39" s="562"/>
      <c r="TC39" s="562"/>
      <c r="TD39" s="562"/>
      <c r="TE39" s="562"/>
      <c r="TF39" s="562"/>
      <c r="TG39" s="562"/>
      <c r="TH39" s="562"/>
      <c r="TI39" s="562"/>
      <c r="TJ39" s="562"/>
      <c r="TK39" s="562"/>
      <c r="TL39" s="562"/>
      <c r="TM39" s="562"/>
      <c r="TN39" s="562"/>
      <c r="TO39" s="562"/>
      <c r="TP39" s="562"/>
      <c r="TQ39" s="562"/>
      <c r="TR39" s="562"/>
      <c r="TS39" s="562"/>
      <c r="TT39" s="562"/>
      <c r="TU39" s="562"/>
      <c r="TV39" s="562"/>
      <c r="TW39" s="562"/>
      <c r="TX39" s="562"/>
      <c r="TY39" s="562"/>
      <c r="TZ39" s="562"/>
      <c r="UA39" s="562"/>
      <c r="UB39" s="562"/>
      <c r="UC39" s="562"/>
      <c r="UD39" s="562"/>
      <c r="UE39" s="562"/>
      <c r="UF39" s="562"/>
      <c r="UG39" s="562"/>
      <c r="UH39" s="562"/>
      <c r="UI39" s="562"/>
      <c r="UJ39" s="562"/>
      <c r="UK39" s="562"/>
      <c r="UL39" s="562"/>
      <c r="UM39" s="562"/>
      <c r="UN39" s="562"/>
      <c r="UO39" s="562"/>
      <c r="UP39" s="562"/>
      <c r="UQ39" s="562"/>
      <c r="UR39" s="562"/>
      <c r="US39" s="562"/>
      <c r="UT39" s="562"/>
      <c r="UU39" s="562"/>
      <c r="UV39" s="562"/>
      <c r="UW39" s="562"/>
      <c r="UX39" s="562"/>
      <c r="UY39" s="562"/>
      <c r="UZ39" s="562"/>
      <c r="VA39" s="562"/>
      <c r="VB39" s="562"/>
      <c r="VC39" s="562"/>
      <c r="VD39" s="562"/>
      <c r="VE39" s="562"/>
      <c r="VF39" s="562"/>
      <c r="VG39" s="562"/>
      <c r="VH39" s="562"/>
      <c r="VI39" s="562"/>
      <c r="VJ39" s="562"/>
      <c r="VK39" s="562"/>
      <c r="VL39" s="562"/>
      <c r="VM39" s="562"/>
      <c r="VN39" s="562"/>
      <c r="VO39" s="562"/>
      <c r="VP39" s="562"/>
      <c r="VQ39" s="562"/>
      <c r="VR39" s="562"/>
      <c r="VS39" s="562"/>
      <c r="VT39" s="562"/>
      <c r="VU39" s="562"/>
      <c r="VV39" s="562"/>
      <c r="VW39" s="562"/>
      <c r="VX39" s="562"/>
      <c r="VY39" s="562"/>
      <c r="VZ39" s="562"/>
      <c r="WA39" s="562"/>
      <c r="WB39" s="562"/>
      <c r="WC39" s="562"/>
      <c r="WD39" s="562"/>
      <c r="WE39" s="562"/>
      <c r="WF39" s="562"/>
      <c r="WG39" s="562"/>
      <c r="WH39" s="562"/>
      <c r="WI39" s="562"/>
      <c r="WJ39" s="562"/>
      <c r="WK39" s="562"/>
      <c r="WL39" s="562"/>
      <c r="WM39" s="562"/>
      <c r="WN39" s="562"/>
      <c r="WO39" s="562"/>
      <c r="WP39" s="562"/>
      <c r="WQ39" s="562"/>
      <c r="WR39" s="562"/>
      <c r="WS39" s="562"/>
      <c r="WT39" s="562"/>
      <c r="WU39" s="562"/>
      <c r="WV39" s="562"/>
      <c r="WW39" s="562"/>
      <c r="WX39" s="562"/>
      <c r="WY39" s="562"/>
      <c r="WZ39" s="562"/>
      <c r="XA39" s="562"/>
      <c r="XB39" s="562"/>
      <c r="XC39" s="562"/>
      <c r="XD39" s="562"/>
      <c r="XE39" s="562"/>
      <c r="XF39" s="562"/>
      <c r="XG39" s="562"/>
      <c r="XH39" s="562"/>
      <c r="XI39" s="562"/>
      <c r="XJ39" s="562"/>
      <c r="XK39" s="562"/>
      <c r="XL39" s="562"/>
      <c r="XM39" s="562"/>
      <c r="XN39" s="562"/>
      <c r="XO39" s="562"/>
      <c r="XP39" s="562"/>
      <c r="XQ39" s="562"/>
      <c r="XR39" s="562"/>
      <c r="XS39" s="562"/>
      <c r="XT39" s="562"/>
      <c r="XU39" s="562"/>
      <c r="XV39" s="562"/>
      <c r="XW39" s="562"/>
      <c r="XX39" s="562"/>
      <c r="XY39" s="562"/>
      <c r="XZ39" s="562"/>
      <c r="YA39" s="562"/>
      <c r="YB39" s="562"/>
      <c r="YC39" s="562"/>
      <c r="YD39" s="562"/>
      <c r="YE39" s="562"/>
      <c r="YF39" s="562"/>
      <c r="YG39" s="562"/>
      <c r="YH39" s="562"/>
      <c r="YI39" s="562"/>
      <c r="YJ39" s="562"/>
      <c r="YK39" s="562"/>
      <c r="YL39" s="562"/>
      <c r="YM39" s="562"/>
      <c r="YN39" s="562"/>
      <c r="YO39" s="562"/>
      <c r="YP39" s="562"/>
      <c r="YQ39" s="562"/>
      <c r="YR39" s="562"/>
      <c r="YS39" s="562"/>
      <c r="YT39" s="562"/>
      <c r="YU39" s="562"/>
      <c r="YV39" s="562"/>
      <c r="YW39" s="562"/>
      <c r="YX39" s="562"/>
      <c r="YY39" s="562"/>
      <c r="YZ39" s="562"/>
      <c r="ZA39" s="562"/>
      <c r="ZB39" s="562"/>
      <c r="ZC39" s="562"/>
      <c r="ZD39" s="562"/>
      <c r="ZE39" s="562"/>
      <c r="ZF39" s="562"/>
      <c r="ZG39" s="562"/>
      <c r="ZH39" s="562"/>
      <c r="ZI39" s="562"/>
      <c r="ZJ39" s="562"/>
      <c r="ZK39" s="562"/>
      <c r="ZL39" s="562"/>
      <c r="ZM39" s="562"/>
      <c r="ZN39" s="562"/>
      <c r="ZO39" s="562"/>
      <c r="ZP39" s="562"/>
      <c r="ZQ39" s="562"/>
      <c r="ZR39" s="562"/>
      <c r="ZS39" s="562"/>
      <c r="ZT39" s="562"/>
      <c r="ZU39" s="562"/>
      <c r="ZV39" s="562"/>
      <c r="ZW39" s="562"/>
      <c r="ZX39" s="562"/>
      <c r="ZY39" s="562"/>
      <c r="ZZ39" s="562"/>
      <c r="AAA39" s="562"/>
      <c r="AAB39" s="562"/>
      <c r="AAC39" s="562"/>
      <c r="AAD39" s="562"/>
      <c r="AAE39" s="562"/>
      <c r="AAF39" s="562"/>
      <c r="AAG39" s="562"/>
      <c r="AAH39" s="562"/>
      <c r="AAI39" s="562"/>
      <c r="AAJ39" s="562"/>
      <c r="AAK39" s="562"/>
      <c r="AAL39" s="562"/>
      <c r="AAM39" s="562"/>
      <c r="AAN39" s="562"/>
      <c r="AAO39" s="562"/>
      <c r="AAP39" s="562"/>
      <c r="AAQ39" s="562"/>
      <c r="AAR39" s="562"/>
      <c r="AAS39" s="562"/>
      <c r="AAT39" s="562"/>
      <c r="AAU39" s="562"/>
      <c r="AAV39" s="562"/>
      <c r="AAW39" s="562"/>
      <c r="AAX39" s="562"/>
      <c r="AAY39" s="562"/>
      <c r="AAZ39" s="562"/>
      <c r="ABA39" s="562"/>
      <c r="ABB39" s="562"/>
      <c r="ABC39" s="562"/>
      <c r="ABD39" s="562"/>
      <c r="ABE39" s="562"/>
      <c r="ABF39" s="562"/>
      <c r="ABG39" s="562"/>
      <c r="ABH39" s="562"/>
      <c r="ABI39" s="562"/>
      <c r="ABJ39" s="562"/>
      <c r="ABK39" s="562"/>
      <c r="ABL39" s="562"/>
      <c r="ABM39" s="562"/>
      <c r="ABN39" s="562"/>
      <c r="ABO39" s="562"/>
      <c r="ABP39" s="562"/>
      <c r="ABQ39" s="562"/>
      <c r="ABR39" s="562"/>
      <c r="ABS39" s="562"/>
      <c r="ABT39" s="562"/>
      <c r="ABU39" s="562"/>
      <c r="ABV39" s="562"/>
      <c r="ABW39" s="562"/>
      <c r="ABX39" s="562"/>
      <c r="ABY39" s="562"/>
      <c r="ABZ39" s="562"/>
      <c r="ACA39" s="562"/>
      <c r="ACB39" s="562"/>
      <c r="ACC39" s="562"/>
      <c r="ACD39" s="562"/>
      <c r="ACE39" s="562"/>
      <c r="ACF39" s="562"/>
      <c r="ACG39" s="562"/>
      <c r="ACH39" s="562"/>
      <c r="ACI39" s="562"/>
      <c r="ACJ39" s="562"/>
      <c r="ACK39" s="562"/>
      <c r="ACL39" s="562"/>
      <c r="ACM39" s="562"/>
      <c r="ACN39" s="562"/>
      <c r="ACO39" s="562"/>
      <c r="ACP39" s="562"/>
      <c r="ACQ39" s="562"/>
      <c r="ACR39" s="562"/>
      <c r="ACS39" s="562"/>
      <c r="ACT39" s="562"/>
      <c r="ACU39" s="562"/>
      <c r="ACV39" s="562"/>
      <c r="ACW39" s="562"/>
      <c r="ACX39" s="562"/>
      <c r="ACY39" s="562"/>
      <c r="ACZ39" s="562"/>
      <c r="ADA39" s="562"/>
      <c r="ADB39" s="562"/>
      <c r="ADC39" s="562"/>
      <c r="ADD39" s="562"/>
      <c r="ADE39" s="562"/>
      <c r="ADF39" s="562"/>
      <c r="ADG39" s="562"/>
      <c r="ADH39" s="562"/>
      <c r="ADI39" s="562"/>
      <c r="ADJ39" s="562"/>
      <c r="ADK39" s="562"/>
      <c r="ADL39" s="562"/>
      <c r="ADM39" s="562"/>
      <c r="ADN39" s="562"/>
      <c r="ADO39" s="562"/>
      <c r="ADP39" s="562"/>
    </row>
    <row r="40" spans="1:796" s="623" customFormat="1" ht="44.25" customHeight="1">
      <c r="A40" s="675" t="s">
        <v>3359</v>
      </c>
      <c r="B40" s="726" t="s">
        <v>2527</v>
      </c>
      <c r="C40" s="517" t="s">
        <v>2490</v>
      </c>
      <c r="D40" s="518">
        <v>57</v>
      </c>
      <c r="E40" s="517" t="s">
        <v>737</v>
      </c>
      <c r="F40" s="517"/>
      <c r="G40" s="518" t="s">
        <v>2529</v>
      </c>
      <c r="H40" s="518" t="s">
        <v>1584</v>
      </c>
      <c r="I40" s="518" t="s">
        <v>1775</v>
      </c>
      <c r="J40" s="518" t="s">
        <v>1743</v>
      </c>
      <c r="K40" s="517" t="s">
        <v>2535</v>
      </c>
      <c r="L40" s="396" t="s">
        <v>2171</v>
      </c>
      <c r="M40" s="518" t="s">
        <v>1607</v>
      </c>
      <c r="N40" s="518" t="s">
        <v>1608</v>
      </c>
      <c r="O40" s="518"/>
      <c r="P40" s="518"/>
      <c r="Q40" s="518"/>
      <c r="R40" s="518" t="s">
        <v>2528</v>
      </c>
      <c r="S40" s="518" t="s">
        <v>2529</v>
      </c>
      <c r="T40" s="517" t="s">
        <v>2493</v>
      </c>
      <c r="U40" s="518" t="s">
        <v>2530</v>
      </c>
      <c r="V40" s="518"/>
      <c r="W40" s="519" t="s">
        <v>2257</v>
      </c>
      <c r="X40" s="518"/>
      <c r="Y40" s="519" t="s">
        <v>2149</v>
      </c>
      <c r="Z40" s="518" t="s">
        <v>2531</v>
      </c>
      <c r="AA40" s="396"/>
      <c r="AB40" s="396">
        <v>3</v>
      </c>
      <c r="AC40" s="396">
        <v>1</v>
      </c>
      <c r="AD40" s="518" t="s">
        <v>2352</v>
      </c>
      <c r="AE40" s="518"/>
      <c r="AF40" s="518"/>
      <c r="AG40" s="517" t="s">
        <v>2532</v>
      </c>
      <c r="AH40" s="518" t="s">
        <v>2533</v>
      </c>
      <c r="AI40" s="518"/>
      <c r="AJ40" s="517"/>
      <c r="AK40" s="517"/>
      <c r="AL40" s="517"/>
      <c r="AM40" s="396"/>
      <c r="AN40" s="519"/>
      <c r="AO40" s="396" t="s">
        <v>3166</v>
      </c>
      <c r="AP40" s="519"/>
      <c r="AQ40" s="517" t="s">
        <v>2534</v>
      </c>
      <c r="AR40" s="517"/>
      <c r="AS40" s="517"/>
      <c r="AT40" s="517"/>
      <c r="AU40" s="517"/>
      <c r="AV40" s="396"/>
      <c r="AW40" s="396" t="s">
        <v>1763</v>
      </c>
      <c r="AX40" s="727" t="s">
        <v>2536</v>
      </c>
      <c r="AY40" s="562"/>
      <c r="AZ40" s="562"/>
      <c r="BA40" s="562"/>
      <c r="BB40" s="562"/>
      <c r="BC40" s="562"/>
      <c r="BD40" s="562"/>
      <c r="BE40" s="562"/>
      <c r="BF40" s="562"/>
      <c r="BG40" s="562"/>
      <c r="BH40" s="562"/>
      <c r="BI40" s="562"/>
      <c r="BJ40" s="562"/>
      <c r="BK40" s="562"/>
      <c r="BL40" s="562"/>
      <c r="BM40" s="562"/>
      <c r="BN40" s="562"/>
      <c r="BO40" s="562"/>
      <c r="BP40" s="562"/>
      <c r="BQ40" s="562"/>
      <c r="BR40" s="562"/>
      <c r="BS40" s="562"/>
      <c r="BT40" s="562"/>
      <c r="BU40" s="562"/>
      <c r="BV40" s="562"/>
      <c r="BW40" s="562"/>
      <c r="BX40" s="562"/>
      <c r="BY40" s="562"/>
      <c r="BZ40" s="562"/>
      <c r="CA40" s="562"/>
      <c r="CB40" s="562"/>
      <c r="CC40" s="562"/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2"/>
      <c r="CO40" s="562"/>
      <c r="CP40" s="562"/>
      <c r="CQ40" s="562"/>
      <c r="CR40" s="562"/>
      <c r="CS40" s="562"/>
      <c r="CT40" s="562"/>
      <c r="CU40" s="562"/>
      <c r="CV40" s="562"/>
      <c r="CW40" s="562"/>
      <c r="CX40" s="562"/>
      <c r="CY40" s="562"/>
      <c r="CZ40" s="562"/>
      <c r="DA40" s="562"/>
      <c r="DB40" s="562"/>
      <c r="DC40" s="562"/>
      <c r="DD40" s="562"/>
      <c r="DE40" s="562"/>
      <c r="DF40" s="562"/>
      <c r="DG40" s="562"/>
      <c r="DH40" s="562"/>
      <c r="DI40" s="562"/>
      <c r="DJ40" s="562"/>
      <c r="DK40" s="562"/>
      <c r="DL40" s="562"/>
      <c r="DM40" s="562"/>
      <c r="DN40" s="562"/>
      <c r="DO40" s="562"/>
      <c r="DP40" s="562"/>
      <c r="DQ40" s="562"/>
      <c r="DR40" s="562"/>
      <c r="DS40" s="562"/>
      <c r="DT40" s="562"/>
      <c r="DU40" s="562"/>
      <c r="DV40" s="562"/>
      <c r="DW40" s="562"/>
      <c r="DX40" s="562"/>
      <c r="DY40" s="562"/>
      <c r="DZ40" s="562"/>
      <c r="EA40" s="562"/>
      <c r="EB40" s="562"/>
      <c r="EC40" s="562"/>
      <c r="ED40" s="562"/>
      <c r="EE40" s="562"/>
      <c r="EF40" s="562"/>
      <c r="EG40" s="562"/>
      <c r="EH40" s="562"/>
      <c r="EI40" s="562"/>
      <c r="EJ40" s="562"/>
      <c r="EK40" s="562"/>
      <c r="EL40" s="562"/>
      <c r="EM40" s="562"/>
      <c r="EN40" s="562"/>
      <c r="EO40" s="562"/>
      <c r="EP40" s="562"/>
      <c r="EQ40" s="562"/>
      <c r="ER40" s="562"/>
      <c r="ES40" s="562"/>
      <c r="ET40" s="562"/>
      <c r="EU40" s="562"/>
      <c r="EV40" s="562"/>
      <c r="EW40" s="562"/>
      <c r="EX40" s="562"/>
      <c r="EY40" s="562"/>
      <c r="EZ40" s="562"/>
      <c r="FA40" s="562"/>
      <c r="FB40" s="562"/>
      <c r="FC40" s="562"/>
      <c r="FD40" s="562"/>
      <c r="FE40" s="562"/>
      <c r="FF40" s="562"/>
      <c r="FG40" s="562"/>
      <c r="FH40" s="562"/>
      <c r="FI40" s="562"/>
      <c r="FJ40" s="562"/>
      <c r="FK40" s="562"/>
      <c r="FL40" s="562"/>
      <c r="FM40" s="562"/>
      <c r="FN40" s="562"/>
      <c r="FO40" s="562"/>
      <c r="FP40" s="562"/>
      <c r="FQ40" s="562"/>
      <c r="FR40" s="562"/>
      <c r="FS40" s="562"/>
      <c r="FT40" s="562"/>
      <c r="FU40" s="562"/>
      <c r="FV40" s="562"/>
      <c r="FW40" s="562"/>
      <c r="FX40" s="562"/>
      <c r="FY40" s="562"/>
      <c r="FZ40" s="562"/>
      <c r="GA40" s="562"/>
      <c r="GB40" s="562"/>
      <c r="GC40" s="562"/>
      <c r="GD40" s="562"/>
      <c r="GE40" s="562"/>
      <c r="GF40" s="562"/>
      <c r="GG40" s="562"/>
      <c r="GH40" s="562"/>
      <c r="GI40" s="562"/>
      <c r="GJ40" s="562"/>
      <c r="GK40" s="562"/>
      <c r="GL40" s="562"/>
      <c r="GM40" s="562"/>
      <c r="GN40" s="562"/>
      <c r="GO40" s="562"/>
      <c r="GP40" s="562"/>
      <c r="GQ40" s="562"/>
      <c r="GR40" s="562"/>
      <c r="GS40" s="562"/>
      <c r="GT40" s="562"/>
      <c r="GU40" s="562"/>
      <c r="GV40" s="562"/>
      <c r="GW40" s="562"/>
      <c r="GX40" s="562"/>
      <c r="GY40" s="562"/>
      <c r="GZ40" s="562"/>
      <c r="HA40" s="562"/>
      <c r="HB40" s="562"/>
      <c r="HC40" s="562"/>
      <c r="HD40" s="562"/>
      <c r="HE40" s="562"/>
      <c r="HF40" s="562"/>
      <c r="HG40" s="562"/>
      <c r="HH40" s="562"/>
      <c r="HI40" s="562"/>
      <c r="HJ40" s="562"/>
      <c r="HK40" s="562"/>
      <c r="HL40" s="562"/>
      <c r="HM40" s="562"/>
      <c r="HN40" s="562"/>
      <c r="HO40" s="562"/>
      <c r="HP40" s="562"/>
      <c r="HQ40" s="562"/>
      <c r="HR40" s="562"/>
      <c r="HS40" s="562"/>
      <c r="HT40" s="562"/>
      <c r="HU40" s="562"/>
      <c r="HV40" s="562"/>
      <c r="HW40" s="562"/>
      <c r="HX40" s="562"/>
      <c r="HY40" s="562"/>
      <c r="HZ40" s="562"/>
      <c r="IA40" s="562"/>
      <c r="IB40" s="562"/>
      <c r="IC40" s="562"/>
      <c r="ID40" s="562"/>
      <c r="IE40" s="562"/>
      <c r="IF40" s="562"/>
      <c r="IG40" s="562"/>
      <c r="IH40" s="562"/>
      <c r="II40" s="562"/>
      <c r="IJ40" s="562"/>
      <c r="IK40" s="562"/>
      <c r="IL40" s="562"/>
      <c r="IM40" s="562"/>
      <c r="IN40" s="562"/>
      <c r="IO40" s="562"/>
      <c r="IP40" s="562"/>
      <c r="IQ40" s="562"/>
      <c r="IR40" s="562"/>
      <c r="IS40" s="562"/>
      <c r="IT40" s="562"/>
      <c r="IU40" s="562"/>
      <c r="IV40" s="562"/>
      <c r="IW40" s="562"/>
      <c r="IX40" s="562"/>
      <c r="IY40" s="562"/>
      <c r="IZ40" s="562"/>
      <c r="JA40" s="562"/>
      <c r="JB40" s="562"/>
      <c r="JC40" s="562"/>
      <c r="JD40" s="562"/>
      <c r="JE40" s="562"/>
      <c r="JF40" s="562"/>
      <c r="JG40" s="562"/>
      <c r="JH40" s="562"/>
      <c r="JI40" s="562"/>
      <c r="JJ40" s="562"/>
      <c r="JK40" s="562"/>
      <c r="JL40" s="562"/>
      <c r="JM40" s="562"/>
      <c r="JN40" s="562"/>
      <c r="JO40" s="562"/>
      <c r="JP40" s="562"/>
      <c r="JQ40" s="562"/>
      <c r="JR40" s="562"/>
      <c r="JS40" s="562"/>
      <c r="JT40" s="562"/>
      <c r="JU40" s="562"/>
      <c r="JV40" s="562"/>
      <c r="JW40" s="562"/>
      <c r="JX40" s="562"/>
      <c r="JY40" s="562"/>
      <c r="JZ40" s="562"/>
      <c r="KA40" s="562"/>
      <c r="KB40" s="562"/>
      <c r="KC40" s="562"/>
      <c r="KD40" s="562"/>
      <c r="KE40" s="562"/>
      <c r="KF40" s="562"/>
      <c r="KG40" s="562"/>
      <c r="KH40" s="562"/>
      <c r="KI40" s="562"/>
      <c r="KJ40" s="562"/>
      <c r="KK40" s="562"/>
      <c r="KL40" s="562"/>
      <c r="KM40" s="562"/>
      <c r="KN40" s="562"/>
      <c r="KO40" s="562"/>
      <c r="KP40" s="562"/>
      <c r="KQ40" s="562"/>
      <c r="KR40" s="562"/>
      <c r="KS40" s="562"/>
      <c r="KT40" s="562"/>
      <c r="KU40" s="562"/>
      <c r="KV40" s="562"/>
      <c r="KW40" s="562"/>
      <c r="KX40" s="562"/>
      <c r="KY40" s="562"/>
      <c r="KZ40" s="562"/>
      <c r="LA40" s="562"/>
      <c r="LB40" s="562"/>
      <c r="LC40" s="562"/>
      <c r="LD40" s="562"/>
      <c r="LE40" s="562"/>
      <c r="LF40" s="562"/>
      <c r="LG40" s="562"/>
      <c r="LH40" s="562"/>
      <c r="LI40" s="562"/>
      <c r="LJ40" s="562"/>
      <c r="LK40" s="562"/>
      <c r="LL40" s="562"/>
      <c r="LM40" s="562"/>
      <c r="LN40" s="562"/>
      <c r="LO40" s="562"/>
      <c r="LP40" s="562"/>
      <c r="LQ40" s="562"/>
      <c r="LR40" s="562"/>
      <c r="LS40" s="562"/>
      <c r="LT40" s="562"/>
      <c r="LU40" s="562"/>
      <c r="LV40" s="562"/>
      <c r="LW40" s="562"/>
      <c r="LX40" s="562"/>
      <c r="LY40" s="562"/>
      <c r="LZ40" s="562"/>
      <c r="MA40" s="562"/>
      <c r="MB40" s="562"/>
      <c r="MC40" s="562"/>
      <c r="MD40" s="562"/>
      <c r="ME40" s="562"/>
      <c r="MF40" s="562"/>
      <c r="MG40" s="562"/>
      <c r="MH40" s="562"/>
      <c r="MI40" s="562"/>
      <c r="MJ40" s="562"/>
      <c r="MK40" s="562"/>
      <c r="ML40" s="562"/>
      <c r="MM40" s="562"/>
      <c r="MN40" s="562"/>
      <c r="MO40" s="562"/>
      <c r="MP40" s="562"/>
      <c r="MQ40" s="562"/>
      <c r="MR40" s="562"/>
      <c r="MS40" s="562"/>
      <c r="MT40" s="562"/>
      <c r="MU40" s="562"/>
      <c r="MV40" s="562"/>
      <c r="MW40" s="562"/>
      <c r="MX40" s="562"/>
      <c r="MY40" s="562"/>
      <c r="MZ40" s="562"/>
      <c r="NA40" s="562"/>
      <c r="NB40" s="562"/>
      <c r="NC40" s="562"/>
      <c r="ND40" s="562"/>
      <c r="NE40" s="562"/>
      <c r="NF40" s="562"/>
      <c r="NG40" s="562"/>
      <c r="NH40" s="562"/>
      <c r="NI40" s="562"/>
      <c r="NJ40" s="562"/>
      <c r="NK40" s="562"/>
      <c r="NL40" s="562"/>
      <c r="NM40" s="562"/>
      <c r="NN40" s="562"/>
      <c r="NO40" s="562"/>
      <c r="NP40" s="562"/>
      <c r="NQ40" s="562"/>
      <c r="NR40" s="562"/>
      <c r="NS40" s="562"/>
      <c r="NT40" s="562"/>
      <c r="NU40" s="562"/>
      <c r="NV40" s="562"/>
      <c r="NW40" s="562"/>
      <c r="NX40" s="562"/>
      <c r="NY40" s="562"/>
      <c r="NZ40" s="562"/>
      <c r="OA40" s="562"/>
      <c r="OB40" s="562"/>
      <c r="OC40" s="562"/>
      <c r="OD40" s="562"/>
      <c r="OE40" s="562"/>
      <c r="OF40" s="562"/>
      <c r="OG40" s="562"/>
      <c r="OH40" s="562"/>
      <c r="OI40" s="562"/>
      <c r="OJ40" s="562"/>
      <c r="OK40" s="562"/>
      <c r="OL40" s="562"/>
      <c r="OM40" s="562"/>
      <c r="ON40" s="562"/>
      <c r="OO40" s="562"/>
      <c r="OP40" s="562"/>
      <c r="OQ40" s="562"/>
      <c r="OR40" s="562"/>
      <c r="OS40" s="562"/>
      <c r="OT40" s="562"/>
      <c r="OU40" s="562"/>
      <c r="OV40" s="562"/>
      <c r="OW40" s="562"/>
      <c r="OX40" s="562"/>
      <c r="OY40" s="562"/>
      <c r="OZ40" s="562"/>
      <c r="PA40" s="562"/>
      <c r="PB40" s="562"/>
      <c r="PC40" s="562"/>
      <c r="PD40" s="562"/>
      <c r="PE40" s="562"/>
      <c r="PF40" s="562"/>
      <c r="PG40" s="562"/>
      <c r="PH40" s="562"/>
      <c r="PI40" s="562"/>
      <c r="PJ40" s="562"/>
      <c r="PK40" s="562"/>
      <c r="PL40" s="562"/>
      <c r="PM40" s="562"/>
      <c r="PN40" s="562"/>
      <c r="PO40" s="562"/>
      <c r="PP40" s="562"/>
      <c r="PQ40" s="562"/>
      <c r="PR40" s="562"/>
      <c r="PS40" s="562"/>
      <c r="PT40" s="562"/>
      <c r="PU40" s="562"/>
      <c r="PV40" s="562"/>
      <c r="PW40" s="562"/>
      <c r="PX40" s="562"/>
      <c r="PY40" s="562"/>
      <c r="PZ40" s="562"/>
      <c r="QA40" s="562"/>
      <c r="QB40" s="562"/>
      <c r="QC40" s="562"/>
      <c r="QD40" s="562"/>
      <c r="QE40" s="562"/>
      <c r="QF40" s="562"/>
      <c r="QG40" s="562"/>
      <c r="QH40" s="562"/>
      <c r="QI40" s="562"/>
      <c r="QJ40" s="562"/>
      <c r="QK40" s="562"/>
      <c r="QL40" s="562"/>
      <c r="QM40" s="562"/>
      <c r="QN40" s="562"/>
      <c r="QO40" s="562"/>
      <c r="QP40" s="562"/>
      <c r="QQ40" s="562"/>
      <c r="QR40" s="562"/>
      <c r="QS40" s="562"/>
      <c r="QT40" s="562"/>
      <c r="QU40" s="562"/>
      <c r="QV40" s="562"/>
      <c r="QW40" s="562"/>
      <c r="QX40" s="562"/>
      <c r="QY40" s="562"/>
      <c r="QZ40" s="562"/>
      <c r="RA40" s="562"/>
      <c r="RB40" s="562"/>
      <c r="RC40" s="562"/>
      <c r="RD40" s="562"/>
      <c r="RE40" s="562"/>
      <c r="RF40" s="562"/>
      <c r="RG40" s="562"/>
      <c r="RH40" s="562"/>
      <c r="RI40" s="562"/>
      <c r="RJ40" s="562"/>
      <c r="RK40" s="562"/>
      <c r="RL40" s="562"/>
      <c r="RM40" s="562"/>
      <c r="RN40" s="562"/>
      <c r="RO40" s="562"/>
      <c r="RP40" s="562"/>
      <c r="RQ40" s="562"/>
      <c r="RR40" s="562"/>
      <c r="RS40" s="562"/>
      <c r="RT40" s="562"/>
      <c r="RU40" s="562"/>
      <c r="RV40" s="562"/>
      <c r="RW40" s="562"/>
      <c r="RX40" s="562"/>
      <c r="RY40" s="562"/>
      <c r="RZ40" s="562"/>
      <c r="SA40" s="562"/>
      <c r="SB40" s="562"/>
      <c r="SC40" s="562"/>
      <c r="SD40" s="562"/>
      <c r="SE40" s="562"/>
      <c r="SF40" s="562"/>
      <c r="SG40" s="562"/>
      <c r="SH40" s="562"/>
      <c r="SI40" s="562"/>
      <c r="SJ40" s="562"/>
      <c r="SK40" s="562"/>
      <c r="SL40" s="562"/>
      <c r="SM40" s="562"/>
      <c r="SN40" s="562"/>
      <c r="SO40" s="562"/>
      <c r="SP40" s="562"/>
      <c r="SQ40" s="562"/>
      <c r="SR40" s="562"/>
      <c r="SS40" s="562"/>
      <c r="ST40" s="562"/>
      <c r="SU40" s="562"/>
      <c r="SV40" s="562"/>
      <c r="SW40" s="562"/>
      <c r="SX40" s="562"/>
      <c r="SY40" s="562"/>
      <c r="SZ40" s="562"/>
      <c r="TA40" s="562"/>
      <c r="TB40" s="562"/>
      <c r="TC40" s="562"/>
      <c r="TD40" s="562"/>
      <c r="TE40" s="562"/>
      <c r="TF40" s="562"/>
      <c r="TG40" s="562"/>
      <c r="TH40" s="562"/>
      <c r="TI40" s="562"/>
      <c r="TJ40" s="562"/>
      <c r="TK40" s="562"/>
      <c r="TL40" s="562"/>
      <c r="TM40" s="562"/>
      <c r="TN40" s="562"/>
      <c r="TO40" s="562"/>
      <c r="TP40" s="562"/>
      <c r="TQ40" s="562"/>
      <c r="TR40" s="562"/>
      <c r="TS40" s="562"/>
      <c r="TT40" s="562"/>
      <c r="TU40" s="562"/>
      <c r="TV40" s="562"/>
      <c r="TW40" s="562"/>
      <c r="TX40" s="562"/>
      <c r="TY40" s="562"/>
      <c r="TZ40" s="562"/>
      <c r="UA40" s="562"/>
      <c r="UB40" s="562"/>
      <c r="UC40" s="562"/>
      <c r="UD40" s="562"/>
      <c r="UE40" s="562"/>
      <c r="UF40" s="562"/>
      <c r="UG40" s="562"/>
      <c r="UH40" s="562"/>
      <c r="UI40" s="562"/>
      <c r="UJ40" s="562"/>
      <c r="UK40" s="562"/>
      <c r="UL40" s="562"/>
      <c r="UM40" s="562"/>
      <c r="UN40" s="562"/>
      <c r="UO40" s="562"/>
      <c r="UP40" s="562"/>
      <c r="UQ40" s="562"/>
      <c r="UR40" s="562"/>
      <c r="US40" s="562"/>
      <c r="UT40" s="562"/>
      <c r="UU40" s="562"/>
      <c r="UV40" s="562"/>
      <c r="UW40" s="562"/>
      <c r="UX40" s="562"/>
      <c r="UY40" s="562"/>
      <c r="UZ40" s="562"/>
      <c r="VA40" s="562"/>
      <c r="VB40" s="562"/>
      <c r="VC40" s="562"/>
      <c r="VD40" s="562"/>
      <c r="VE40" s="562"/>
      <c r="VF40" s="562"/>
      <c r="VG40" s="562"/>
      <c r="VH40" s="562"/>
      <c r="VI40" s="562"/>
      <c r="VJ40" s="562"/>
      <c r="VK40" s="562"/>
      <c r="VL40" s="562"/>
      <c r="VM40" s="562"/>
      <c r="VN40" s="562"/>
      <c r="VO40" s="562"/>
      <c r="VP40" s="562"/>
      <c r="VQ40" s="562"/>
      <c r="VR40" s="562"/>
      <c r="VS40" s="562"/>
      <c r="VT40" s="562"/>
      <c r="VU40" s="562"/>
      <c r="VV40" s="562"/>
      <c r="VW40" s="562"/>
      <c r="VX40" s="562"/>
      <c r="VY40" s="562"/>
      <c r="VZ40" s="562"/>
      <c r="WA40" s="562"/>
      <c r="WB40" s="562"/>
      <c r="WC40" s="562"/>
      <c r="WD40" s="562"/>
      <c r="WE40" s="562"/>
      <c r="WF40" s="562"/>
      <c r="WG40" s="562"/>
      <c r="WH40" s="562"/>
      <c r="WI40" s="562"/>
      <c r="WJ40" s="562"/>
      <c r="WK40" s="562"/>
      <c r="WL40" s="562"/>
      <c r="WM40" s="562"/>
      <c r="WN40" s="562"/>
      <c r="WO40" s="562"/>
      <c r="WP40" s="562"/>
      <c r="WQ40" s="562"/>
      <c r="WR40" s="562"/>
      <c r="WS40" s="562"/>
      <c r="WT40" s="562"/>
      <c r="WU40" s="562"/>
      <c r="WV40" s="562"/>
      <c r="WW40" s="562"/>
      <c r="WX40" s="562"/>
      <c r="WY40" s="562"/>
      <c r="WZ40" s="562"/>
      <c r="XA40" s="562"/>
      <c r="XB40" s="562"/>
      <c r="XC40" s="562"/>
      <c r="XD40" s="562"/>
      <c r="XE40" s="562"/>
      <c r="XF40" s="562"/>
      <c r="XG40" s="562"/>
      <c r="XH40" s="562"/>
      <c r="XI40" s="562"/>
      <c r="XJ40" s="562"/>
      <c r="XK40" s="562"/>
      <c r="XL40" s="562"/>
      <c r="XM40" s="562"/>
      <c r="XN40" s="562"/>
      <c r="XO40" s="562"/>
      <c r="XP40" s="562"/>
      <c r="XQ40" s="562"/>
      <c r="XR40" s="562"/>
      <c r="XS40" s="562"/>
      <c r="XT40" s="562"/>
      <c r="XU40" s="562"/>
      <c r="XV40" s="562"/>
      <c r="XW40" s="562"/>
      <c r="XX40" s="562"/>
      <c r="XY40" s="562"/>
      <c r="XZ40" s="562"/>
      <c r="YA40" s="562"/>
      <c r="YB40" s="562"/>
      <c r="YC40" s="562"/>
      <c r="YD40" s="562"/>
      <c r="YE40" s="562"/>
      <c r="YF40" s="562"/>
      <c r="YG40" s="562"/>
      <c r="YH40" s="562"/>
      <c r="YI40" s="562"/>
      <c r="YJ40" s="562"/>
      <c r="YK40" s="562"/>
      <c r="YL40" s="562"/>
      <c r="YM40" s="562"/>
      <c r="YN40" s="562"/>
      <c r="YO40" s="562"/>
      <c r="YP40" s="562"/>
      <c r="YQ40" s="562"/>
      <c r="YR40" s="562"/>
      <c r="YS40" s="562"/>
      <c r="YT40" s="562"/>
      <c r="YU40" s="562"/>
      <c r="YV40" s="562"/>
      <c r="YW40" s="562"/>
      <c r="YX40" s="562"/>
      <c r="YY40" s="562"/>
      <c r="YZ40" s="562"/>
      <c r="ZA40" s="562"/>
      <c r="ZB40" s="562"/>
      <c r="ZC40" s="562"/>
      <c r="ZD40" s="562"/>
      <c r="ZE40" s="562"/>
      <c r="ZF40" s="562"/>
      <c r="ZG40" s="562"/>
      <c r="ZH40" s="562"/>
      <c r="ZI40" s="562"/>
      <c r="ZJ40" s="562"/>
      <c r="ZK40" s="562"/>
      <c r="ZL40" s="562"/>
      <c r="ZM40" s="562"/>
      <c r="ZN40" s="562"/>
      <c r="ZO40" s="562"/>
      <c r="ZP40" s="562"/>
      <c r="ZQ40" s="562"/>
      <c r="ZR40" s="562"/>
      <c r="ZS40" s="562"/>
      <c r="ZT40" s="562"/>
      <c r="ZU40" s="562"/>
      <c r="ZV40" s="562"/>
      <c r="ZW40" s="562"/>
      <c r="ZX40" s="562"/>
      <c r="ZY40" s="562"/>
      <c r="ZZ40" s="562"/>
      <c r="AAA40" s="562"/>
      <c r="AAB40" s="562"/>
      <c r="AAC40" s="562"/>
      <c r="AAD40" s="562"/>
      <c r="AAE40" s="562"/>
      <c r="AAF40" s="562"/>
      <c r="AAG40" s="562"/>
      <c r="AAH40" s="562"/>
      <c r="AAI40" s="562"/>
      <c r="AAJ40" s="562"/>
      <c r="AAK40" s="562"/>
      <c r="AAL40" s="562"/>
      <c r="AAM40" s="562"/>
      <c r="AAN40" s="562"/>
      <c r="AAO40" s="562"/>
      <c r="AAP40" s="562"/>
      <c r="AAQ40" s="562"/>
      <c r="AAR40" s="562"/>
      <c r="AAS40" s="562"/>
      <c r="AAT40" s="562"/>
      <c r="AAU40" s="562"/>
      <c r="AAV40" s="562"/>
      <c r="AAW40" s="562"/>
      <c r="AAX40" s="562"/>
      <c r="AAY40" s="562"/>
      <c r="AAZ40" s="562"/>
      <c r="ABA40" s="562"/>
      <c r="ABB40" s="562"/>
      <c r="ABC40" s="562"/>
      <c r="ABD40" s="562"/>
      <c r="ABE40" s="562"/>
      <c r="ABF40" s="562"/>
      <c r="ABG40" s="562"/>
      <c r="ABH40" s="562"/>
      <c r="ABI40" s="562"/>
      <c r="ABJ40" s="562"/>
      <c r="ABK40" s="562"/>
      <c r="ABL40" s="562"/>
      <c r="ABM40" s="562"/>
      <c r="ABN40" s="562"/>
      <c r="ABO40" s="562"/>
      <c r="ABP40" s="562"/>
      <c r="ABQ40" s="562"/>
      <c r="ABR40" s="562"/>
      <c r="ABS40" s="562"/>
      <c r="ABT40" s="562"/>
      <c r="ABU40" s="562"/>
      <c r="ABV40" s="562"/>
      <c r="ABW40" s="562"/>
      <c r="ABX40" s="562"/>
      <c r="ABY40" s="562"/>
      <c r="ABZ40" s="562"/>
      <c r="ACA40" s="562"/>
      <c r="ACB40" s="562"/>
      <c r="ACC40" s="562"/>
      <c r="ACD40" s="562"/>
      <c r="ACE40" s="562"/>
      <c r="ACF40" s="562"/>
      <c r="ACG40" s="562"/>
      <c r="ACH40" s="562"/>
      <c r="ACI40" s="562"/>
      <c r="ACJ40" s="562"/>
      <c r="ACK40" s="562"/>
      <c r="ACL40" s="562"/>
      <c r="ACM40" s="562"/>
      <c r="ACN40" s="562"/>
      <c r="ACO40" s="562"/>
      <c r="ACP40" s="562"/>
      <c r="ACQ40" s="562"/>
      <c r="ACR40" s="562"/>
      <c r="ACS40" s="562"/>
      <c r="ACT40" s="562"/>
      <c r="ACU40" s="562"/>
      <c r="ACV40" s="562"/>
      <c r="ACW40" s="562"/>
      <c r="ACX40" s="562"/>
      <c r="ACY40" s="562"/>
      <c r="ACZ40" s="562"/>
      <c r="ADA40" s="562"/>
      <c r="ADB40" s="562"/>
      <c r="ADC40" s="562"/>
      <c r="ADD40" s="562"/>
      <c r="ADE40" s="562"/>
      <c r="ADF40" s="562"/>
      <c r="ADG40" s="562"/>
      <c r="ADH40" s="562"/>
      <c r="ADI40" s="562"/>
      <c r="ADJ40" s="562"/>
      <c r="ADK40" s="562"/>
      <c r="ADL40" s="562"/>
      <c r="ADM40" s="562"/>
      <c r="ADN40" s="562"/>
      <c r="ADO40" s="562"/>
      <c r="ADP40" s="562"/>
    </row>
    <row r="41" spans="1:796" s="623" customFormat="1" ht="44.25" customHeight="1" thickBot="1">
      <c r="A41" s="675" t="s">
        <v>3359</v>
      </c>
      <c r="B41" s="728" t="s">
        <v>2527</v>
      </c>
      <c r="C41" s="626" t="s">
        <v>2490</v>
      </c>
      <c r="D41" s="627">
        <v>57</v>
      </c>
      <c r="E41" s="626" t="s">
        <v>737</v>
      </c>
      <c r="F41" s="626"/>
      <c r="G41" s="627" t="s">
        <v>2529</v>
      </c>
      <c r="H41" s="627" t="s">
        <v>1585</v>
      </c>
      <c r="I41" s="627" t="s">
        <v>1741</v>
      </c>
      <c r="J41" s="627" t="s">
        <v>1743</v>
      </c>
      <c r="K41" s="626" t="s">
        <v>2535</v>
      </c>
      <c r="L41" s="629" t="s">
        <v>2171</v>
      </c>
      <c r="M41" s="627" t="s">
        <v>1607</v>
      </c>
      <c r="N41" s="627" t="s">
        <v>1608</v>
      </c>
      <c r="O41" s="627"/>
      <c r="P41" s="627"/>
      <c r="Q41" s="627"/>
      <c r="R41" s="627" t="s">
        <v>2528</v>
      </c>
      <c r="S41" s="627" t="s">
        <v>2529</v>
      </c>
      <c r="T41" s="626" t="s">
        <v>2493</v>
      </c>
      <c r="U41" s="627" t="s">
        <v>2530</v>
      </c>
      <c r="V41" s="627"/>
      <c r="W41" s="628" t="s">
        <v>2257</v>
      </c>
      <c r="X41" s="626"/>
      <c r="Y41" s="628" t="s">
        <v>2149</v>
      </c>
      <c r="Z41" s="627" t="s">
        <v>2531</v>
      </c>
      <c r="AA41" s="629"/>
      <c r="AB41" s="629">
        <v>3</v>
      </c>
      <c r="AC41" s="629">
        <v>1</v>
      </c>
      <c r="AD41" s="627" t="s">
        <v>2352</v>
      </c>
      <c r="AE41" s="627"/>
      <c r="AF41" s="627"/>
      <c r="AG41" s="626" t="s">
        <v>2532</v>
      </c>
      <c r="AH41" s="627" t="s">
        <v>2533</v>
      </c>
      <c r="AI41" s="627"/>
      <c r="AJ41" s="626"/>
      <c r="AK41" s="626"/>
      <c r="AL41" s="626"/>
      <c r="AM41" s="629"/>
      <c r="AN41" s="628"/>
      <c r="AO41" s="629" t="s">
        <v>3166</v>
      </c>
      <c r="AP41" s="628"/>
      <c r="AQ41" s="626" t="s">
        <v>2534</v>
      </c>
      <c r="AR41" s="626"/>
      <c r="AS41" s="626"/>
      <c r="AT41" s="626"/>
      <c r="AU41" s="626"/>
      <c r="AV41" s="629"/>
      <c r="AW41" s="629" t="s">
        <v>1763</v>
      </c>
      <c r="AX41" s="729" t="s">
        <v>2536</v>
      </c>
      <c r="AY41" s="562"/>
      <c r="AZ41" s="562"/>
      <c r="BA41" s="562"/>
      <c r="BB41" s="562"/>
      <c r="BC41" s="562"/>
      <c r="BD41" s="562"/>
      <c r="BE41" s="562"/>
      <c r="BF41" s="562"/>
      <c r="BG41" s="562"/>
      <c r="BH41" s="562"/>
      <c r="BI41" s="562"/>
      <c r="BJ41" s="562"/>
      <c r="BK41" s="562"/>
      <c r="BL41" s="562"/>
      <c r="BM41" s="562"/>
      <c r="BN41" s="562"/>
      <c r="BO41" s="562"/>
      <c r="BP41" s="562"/>
      <c r="BQ41" s="562"/>
      <c r="BR41" s="562"/>
      <c r="BS41" s="562"/>
      <c r="BT41" s="562"/>
      <c r="BU41" s="562"/>
      <c r="BV41" s="562"/>
      <c r="BW41" s="562"/>
      <c r="BX41" s="562"/>
      <c r="BY41" s="562"/>
      <c r="BZ41" s="562"/>
      <c r="CA41" s="562"/>
      <c r="CB41" s="562"/>
      <c r="CC41" s="562"/>
      <c r="CD41" s="562"/>
      <c r="CE41" s="562"/>
      <c r="CF41" s="562"/>
      <c r="CG41" s="562"/>
      <c r="CH41" s="562"/>
      <c r="CI41" s="562"/>
      <c r="CJ41" s="562"/>
      <c r="CK41" s="562"/>
      <c r="CL41" s="562"/>
      <c r="CM41" s="562"/>
      <c r="CN41" s="562"/>
      <c r="CO41" s="562"/>
      <c r="CP41" s="562"/>
      <c r="CQ41" s="562"/>
      <c r="CR41" s="562"/>
      <c r="CS41" s="562"/>
      <c r="CT41" s="562"/>
      <c r="CU41" s="562"/>
      <c r="CV41" s="562"/>
      <c r="CW41" s="562"/>
      <c r="CX41" s="562"/>
      <c r="CY41" s="562"/>
      <c r="CZ41" s="562"/>
      <c r="DA41" s="562"/>
      <c r="DB41" s="562"/>
      <c r="DC41" s="562"/>
      <c r="DD41" s="562"/>
      <c r="DE41" s="562"/>
      <c r="DF41" s="562"/>
      <c r="DG41" s="562"/>
      <c r="DH41" s="562"/>
      <c r="DI41" s="562"/>
      <c r="DJ41" s="562"/>
      <c r="DK41" s="562"/>
      <c r="DL41" s="562"/>
      <c r="DM41" s="562"/>
      <c r="DN41" s="562"/>
      <c r="DO41" s="562"/>
      <c r="DP41" s="562"/>
      <c r="DQ41" s="562"/>
      <c r="DR41" s="562"/>
      <c r="DS41" s="562"/>
      <c r="DT41" s="562"/>
      <c r="DU41" s="562"/>
      <c r="DV41" s="562"/>
      <c r="DW41" s="562"/>
      <c r="DX41" s="562"/>
      <c r="DY41" s="562"/>
      <c r="DZ41" s="562"/>
      <c r="EA41" s="562"/>
      <c r="EB41" s="562"/>
      <c r="EC41" s="562"/>
      <c r="ED41" s="562"/>
      <c r="EE41" s="562"/>
      <c r="EF41" s="562"/>
      <c r="EG41" s="562"/>
      <c r="EH41" s="562"/>
      <c r="EI41" s="562"/>
      <c r="EJ41" s="562"/>
      <c r="EK41" s="562"/>
      <c r="EL41" s="562"/>
      <c r="EM41" s="562"/>
      <c r="EN41" s="562"/>
      <c r="EO41" s="562"/>
      <c r="EP41" s="562"/>
      <c r="EQ41" s="562"/>
      <c r="ER41" s="562"/>
      <c r="ES41" s="562"/>
      <c r="ET41" s="562"/>
      <c r="EU41" s="562"/>
      <c r="EV41" s="562"/>
      <c r="EW41" s="562"/>
      <c r="EX41" s="562"/>
      <c r="EY41" s="562"/>
      <c r="EZ41" s="562"/>
      <c r="FA41" s="562"/>
      <c r="FB41" s="562"/>
      <c r="FC41" s="562"/>
      <c r="FD41" s="562"/>
      <c r="FE41" s="562"/>
      <c r="FF41" s="562"/>
      <c r="FG41" s="562"/>
      <c r="FH41" s="562"/>
      <c r="FI41" s="562"/>
      <c r="FJ41" s="562"/>
      <c r="FK41" s="562"/>
      <c r="FL41" s="562"/>
      <c r="FM41" s="562"/>
      <c r="FN41" s="562"/>
      <c r="FO41" s="562"/>
      <c r="FP41" s="562"/>
      <c r="FQ41" s="562"/>
      <c r="FR41" s="562"/>
      <c r="FS41" s="562"/>
      <c r="FT41" s="562"/>
      <c r="FU41" s="562"/>
      <c r="FV41" s="562"/>
      <c r="FW41" s="562"/>
      <c r="FX41" s="562"/>
      <c r="FY41" s="562"/>
      <c r="FZ41" s="562"/>
      <c r="GA41" s="562"/>
      <c r="GB41" s="562"/>
      <c r="GC41" s="562"/>
      <c r="GD41" s="562"/>
      <c r="GE41" s="562"/>
      <c r="GF41" s="562"/>
      <c r="GG41" s="562"/>
      <c r="GH41" s="562"/>
      <c r="GI41" s="562"/>
      <c r="GJ41" s="562"/>
      <c r="GK41" s="562"/>
      <c r="GL41" s="562"/>
      <c r="GM41" s="562"/>
      <c r="GN41" s="562"/>
      <c r="GO41" s="562"/>
      <c r="GP41" s="562"/>
      <c r="GQ41" s="562"/>
      <c r="GR41" s="562"/>
      <c r="GS41" s="562"/>
      <c r="GT41" s="562"/>
      <c r="GU41" s="562"/>
      <c r="GV41" s="562"/>
      <c r="GW41" s="562"/>
      <c r="GX41" s="562"/>
      <c r="GY41" s="562"/>
      <c r="GZ41" s="562"/>
      <c r="HA41" s="562"/>
      <c r="HB41" s="562"/>
      <c r="HC41" s="562"/>
      <c r="HD41" s="562"/>
      <c r="HE41" s="562"/>
      <c r="HF41" s="562"/>
      <c r="HG41" s="562"/>
      <c r="HH41" s="562"/>
      <c r="HI41" s="562"/>
      <c r="HJ41" s="562"/>
      <c r="HK41" s="562"/>
      <c r="HL41" s="562"/>
      <c r="HM41" s="562"/>
      <c r="HN41" s="562"/>
      <c r="HO41" s="562"/>
      <c r="HP41" s="562"/>
      <c r="HQ41" s="562"/>
      <c r="HR41" s="562"/>
      <c r="HS41" s="562"/>
      <c r="HT41" s="562"/>
      <c r="HU41" s="562"/>
      <c r="HV41" s="562"/>
      <c r="HW41" s="562"/>
      <c r="HX41" s="562"/>
      <c r="HY41" s="562"/>
      <c r="HZ41" s="562"/>
      <c r="IA41" s="562"/>
      <c r="IB41" s="562"/>
      <c r="IC41" s="562"/>
      <c r="ID41" s="562"/>
      <c r="IE41" s="562"/>
      <c r="IF41" s="562"/>
      <c r="IG41" s="562"/>
      <c r="IH41" s="562"/>
      <c r="II41" s="562"/>
      <c r="IJ41" s="562"/>
      <c r="IK41" s="562"/>
      <c r="IL41" s="562"/>
      <c r="IM41" s="562"/>
      <c r="IN41" s="562"/>
      <c r="IO41" s="562"/>
      <c r="IP41" s="562"/>
      <c r="IQ41" s="562"/>
      <c r="IR41" s="562"/>
      <c r="IS41" s="562"/>
      <c r="IT41" s="562"/>
      <c r="IU41" s="562"/>
      <c r="IV41" s="562"/>
      <c r="IW41" s="562"/>
      <c r="IX41" s="562"/>
      <c r="IY41" s="562"/>
      <c r="IZ41" s="562"/>
      <c r="JA41" s="562"/>
      <c r="JB41" s="562"/>
      <c r="JC41" s="562"/>
      <c r="JD41" s="562"/>
      <c r="JE41" s="562"/>
      <c r="JF41" s="562"/>
      <c r="JG41" s="562"/>
      <c r="JH41" s="562"/>
      <c r="JI41" s="562"/>
      <c r="JJ41" s="562"/>
      <c r="JK41" s="562"/>
      <c r="JL41" s="562"/>
      <c r="JM41" s="562"/>
      <c r="JN41" s="562"/>
      <c r="JO41" s="562"/>
      <c r="JP41" s="562"/>
      <c r="JQ41" s="562"/>
      <c r="JR41" s="562"/>
      <c r="JS41" s="562"/>
      <c r="JT41" s="562"/>
      <c r="JU41" s="562"/>
      <c r="JV41" s="562"/>
      <c r="JW41" s="562"/>
      <c r="JX41" s="562"/>
      <c r="JY41" s="562"/>
      <c r="JZ41" s="562"/>
      <c r="KA41" s="562"/>
      <c r="KB41" s="562"/>
      <c r="KC41" s="562"/>
      <c r="KD41" s="562"/>
      <c r="KE41" s="562"/>
      <c r="KF41" s="562"/>
      <c r="KG41" s="562"/>
      <c r="KH41" s="562"/>
      <c r="KI41" s="562"/>
      <c r="KJ41" s="562"/>
      <c r="KK41" s="562"/>
      <c r="KL41" s="562"/>
      <c r="KM41" s="562"/>
      <c r="KN41" s="562"/>
      <c r="KO41" s="562"/>
      <c r="KP41" s="562"/>
      <c r="KQ41" s="562"/>
      <c r="KR41" s="562"/>
      <c r="KS41" s="562"/>
      <c r="KT41" s="562"/>
      <c r="KU41" s="562"/>
      <c r="KV41" s="562"/>
      <c r="KW41" s="562"/>
      <c r="KX41" s="562"/>
      <c r="KY41" s="562"/>
      <c r="KZ41" s="562"/>
      <c r="LA41" s="562"/>
      <c r="LB41" s="562"/>
      <c r="LC41" s="562"/>
      <c r="LD41" s="562"/>
      <c r="LE41" s="562"/>
      <c r="LF41" s="562"/>
      <c r="LG41" s="562"/>
      <c r="LH41" s="562"/>
      <c r="LI41" s="562"/>
      <c r="LJ41" s="562"/>
      <c r="LK41" s="562"/>
      <c r="LL41" s="562"/>
      <c r="LM41" s="562"/>
      <c r="LN41" s="562"/>
      <c r="LO41" s="562"/>
      <c r="LP41" s="562"/>
      <c r="LQ41" s="562"/>
      <c r="LR41" s="562"/>
      <c r="LS41" s="562"/>
      <c r="LT41" s="562"/>
      <c r="LU41" s="562"/>
      <c r="LV41" s="562"/>
      <c r="LW41" s="562"/>
      <c r="LX41" s="562"/>
      <c r="LY41" s="562"/>
      <c r="LZ41" s="562"/>
      <c r="MA41" s="562"/>
      <c r="MB41" s="562"/>
      <c r="MC41" s="562"/>
      <c r="MD41" s="562"/>
      <c r="ME41" s="562"/>
      <c r="MF41" s="562"/>
      <c r="MG41" s="562"/>
      <c r="MH41" s="562"/>
      <c r="MI41" s="562"/>
      <c r="MJ41" s="562"/>
      <c r="MK41" s="562"/>
      <c r="ML41" s="562"/>
      <c r="MM41" s="562"/>
      <c r="MN41" s="562"/>
      <c r="MO41" s="562"/>
      <c r="MP41" s="562"/>
      <c r="MQ41" s="562"/>
      <c r="MR41" s="562"/>
      <c r="MS41" s="562"/>
      <c r="MT41" s="562"/>
      <c r="MU41" s="562"/>
      <c r="MV41" s="562"/>
      <c r="MW41" s="562"/>
      <c r="MX41" s="562"/>
      <c r="MY41" s="562"/>
      <c r="MZ41" s="562"/>
      <c r="NA41" s="562"/>
      <c r="NB41" s="562"/>
      <c r="NC41" s="562"/>
      <c r="ND41" s="562"/>
      <c r="NE41" s="562"/>
      <c r="NF41" s="562"/>
      <c r="NG41" s="562"/>
      <c r="NH41" s="562"/>
      <c r="NI41" s="562"/>
      <c r="NJ41" s="562"/>
      <c r="NK41" s="562"/>
      <c r="NL41" s="562"/>
      <c r="NM41" s="562"/>
      <c r="NN41" s="562"/>
      <c r="NO41" s="562"/>
      <c r="NP41" s="562"/>
      <c r="NQ41" s="562"/>
      <c r="NR41" s="562"/>
      <c r="NS41" s="562"/>
      <c r="NT41" s="562"/>
      <c r="NU41" s="562"/>
      <c r="NV41" s="562"/>
      <c r="NW41" s="562"/>
      <c r="NX41" s="562"/>
      <c r="NY41" s="562"/>
      <c r="NZ41" s="562"/>
      <c r="OA41" s="562"/>
      <c r="OB41" s="562"/>
      <c r="OC41" s="562"/>
      <c r="OD41" s="562"/>
      <c r="OE41" s="562"/>
      <c r="OF41" s="562"/>
      <c r="OG41" s="562"/>
      <c r="OH41" s="562"/>
      <c r="OI41" s="562"/>
      <c r="OJ41" s="562"/>
      <c r="OK41" s="562"/>
      <c r="OL41" s="562"/>
      <c r="OM41" s="562"/>
      <c r="ON41" s="562"/>
      <c r="OO41" s="562"/>
      <c r="OP41" s="562"/>
      <c r="OQ41" s="562"/>
      <c r="OR41" s="562"/>
      <c r="OS41" s="562"/>
      <c r="OT41" s="562"/>
      <c r="OU41" s="562"/>
      <c r="OV41" s="562"/>
      <c r="OW41" s="562"/>
      <c r="OX41" s="562"/>
      <c r="OY41" s="562"/>
      <c r="OZ41" s="562"/>
      <c r="PA41" s="562"/>
      <c r="PB41" s="562"/>
      <c r="PC41" s="562"/>
      <c r="PD41" s="562"/>
      <c r="PE41" s="562"/>
      <c r="PF41" s="562"/>
      <c r="PG41" s="562"/>
      <c r="PH41" s="562"/>
      <c r="PI41" s="562"/>
      <c r="PJ41" s="562"/>
      <c r="PK41" s="562"/>
      <c r="PL41" s="562"/>
      <c r="PM41" s="562"/>
      <c r="PN41" s="562"/>
      <c r="PO41" s="562"/>
      <c r="PP41" s="562"/>
      <c r="PQ41" s="562"/>
      <c r="PR41" s="562"/>
      <c r="PS41" s="562"/>
      <c r="PT41" s="562"/>
      <c r="PU41" s="562"/>
      <c r="PV41" s="562"/>
      <c r="PW41" s="562"/>
      <c r="PX41" s="562"/>
      <c r="PY41" s="562"/>
      <c r="PZ41" s="562"/>
      <c r="QA41" s="562"/>
      <c r="QB41" s="562"/>
      <c r="QC41" s="562"/>
      <c r="QD41" s="562"/>
      <c r="QE41" s="562"/>
      <c r="QF41" s="562"/>
      <c r="QG41" s="562"/>
      <c r="QH41" s="562"/>
      <c r="QI41" s="562"/>
      <c r="QJ41" s="562"/>
      <c r="QK41" s="562"/>
      <c r="QL41" s="562"/>
      <c r="QM41" s="562"/>
      <c r="QN41" s="562"/>
      <c r="QO41" s="562"/>
      <c r="QP41" s="562"/>
      <c r="QQ41" s="562"/>
      <c r="QR41" s="562"/>
      <c r="QS41" s="562"/>
      <c r="QT41" s="562"/>
      <c r="QU41" s="562"/>
      <c r="QV41" s="562"/>
      <c r="QW41" s="562"/>
      <c r="QX41" s="562"/>
      <c r="QY41" s="562"/>
      <c r="QZ41" s="562"/>
      <c r="RA41" s="562"/>
      <c r="RB41" s="562"/>
      <c r="RC41" s="562"/>
      <c r="RD41" s="562"/>
      <c r="RE41" s="562"/>
      <c r="RF41" s="562"/>
      <c r="RG41" s="562"/>
      <c r="RH41" s="562"/>
      <c r="RI41" s="562"/>
      <c r="RJ41" s="562"/>
      <c r="RK41" s="562"/>
      <c r="RL41" s="562"/>
      <c r="RM41" s="562"/>
      <c r="RN41" s="562"/>
      <c r="RO41" s="562"/>
      <c r="RP41" s="562"/>
      <c r="RQ41" s="562"/>
      <c r="RR41" s="562"/>
      <c r="RS41" s="562"/>
      <c r="RT41" s="562"/>
      <c r="RU41" s="562"/>
      <c r="RV41" s="562"/>
      <c r="RW41" s="562"/>
      <c r="RX41" s="562"/>
      <c r="RY41" s="562"/>
      <c r="RZ41" s="562"/>
      <c r="SA41" s="562"/>
      <c r="SB41" s="562"/>
      <c r="SC41" s="562"/>
      <c r="SD41" s="562"/>
      <c r="SE41" s="562"/>
      <c r="SF41" s="562"/>
      <c r="SG41" s="562"/>
      <c r="SH41" s="562"/>
      <c r="SI41" s="562"/>
      <c r="SJ41" s="562"/>
      <c r="SK41" s="562"/>
      <c r="SL41" s="562"/>
      <c r="SM41" s="562"/>
      <c r="SN41" s="562"/>
      <c r="SO41" s="562"/>
      <c r="SP41" s="562"/>
      <c r="SQ41" s="562"/>
      <c r="SR41" s="562"/>
      <c r="SS41" s="562"/>
      <c r="ST41" s="562"/>
      <c r="SU41" s="562"/>
      <c r="SV41" s="562"/>
      <c r="SW41" s="562"/>
      <c r="SX41" s="562"/>
      <c r="SY41" s="562"/>
      <c r="SZ41" s="562"/>
      <c r="TA41" s="562"/>
      <c r="TB41" s="562"/>
      <c r="TC41" s="562"/>
      <c r="TD41" s="562"/>
      <c r="TE41" s="562"/>
      <c r="TF41" s="562"/>
      <c r="TG41" s="562"/>
      <c r="TH41" s="562"/>
      <c r="TI41" s="562"/>
      <c r="TJ41" s="562"/>
      <c r="TK41" s="562"/>
      <c r="TL41" s="562"/>
      <c r="TM41" s="562"/>
      <c r="TN41" s="562"/>
      <c r="TO41" s="562"/>
      <c r="TP41" s="562"/>
      <c r="TQ41" s="562"/>
      <c r="TR41" s="562"/>
      <c r="TS41" s="562"/>
      <c r="TT41" s="562"/>
      <c r="TU41" s="562"/>
      <c r="TV41" s="562"/>
      <c r="TW41" s="562"/>
      <c r="TX41" s="562"/>
      <c r="TY41" s="562"/>
      <c r="TZ41" s="562"/>
      <c r="UA41" s="562"/>
      <c r="UB41" s="562"/>
      <c r="UC41" s="562"/>
      <c r="UD41" s="562"/>
      <c r="UE41" s="562"/>
      <c r="UF41" s="562"/>
      <c r="UG41" s="562"/>
      <c r="UH41" s="562"/>
      <c r="UI41" s="562"/>
      <c r="UJ41" s="562"/>
      <c r="UK41" s="562"/>
      <c r="UL41" s="562"/>
      <c r="UM41" s="562"/>
      <c r="UN41" s="562"/>
      <c r="UO41" s="562"/>
      <c r="UP41" s="562"/>
      <c r="UQ41" s="562"/>
      <c r="UR41" s="562"/>
      <c r="US41" s="562"/>
      <c r="UT41" s="562"/>
      <c r="UU41" s="562"/>
      <c r="UV41" s="562"/>
      <c r="UW41" s="562"/>
      <c r="UX41" s="562"/>
      <c r="UY41" s="562"/>
      <c r="UZ41" s="562"/>
      <c r="VA41" s="562"/>
      <c r="VB41" s="562"/>
      <c r="VC41" s="562"/>
      <c r="VD41" s="562"/>
      <c r="VE41" s="562"/>
      <c r="VF41" s="562"/>
      <c r="VG41" s="562"/>
      <c r="VH41" s="562"/>
      <c r="VI41" s="562"/>
      <c r="VJ41" s="562"/>
      <c r="VK41" s="562"/>
      <c r="VL41" s="562"/>
      <c r="VM41" s="562"/>
      <c r="VN41" s="562"/>
      <c r="VO41" s="562"/>
      <c r="VP41" s="562"/>
      <c r="VQ41" s="562"/>
      <c r="VR41" s="562"/>
      <c r="VS41" s="562"/>
      <c r="VT41" s="562"/>
      <c r="VU41" s="562"/>
      <c r="VV41" s="562"/>
      <c r="VW41" s="562"/>
      <c r="VX41" s="562"/>
      <c r="VY41" s="562"/>
      <c r="VZ41" s="562"/>
      <c r="WA41" s="562"/>
      <c r="WB41" s="562"/>
      <c r="WC41" s="562"/>
      <c r="WD41" s="562"/>
      <c r="WE41" s="562"/>
      <c r="WF41" s="562"/>
      <c r="WG41" s="562"/>
      <c r="WH41" s="562"/>
      <c r="WI41" s="562"/>
      <c r="WJ41" s="562"/>
      <c r="WK41" s="562"/>
      <c r="WL41" s="562"/>
      <c r="WM41" s="562"/>
      <c r="WN41" s="562"/>
      <c r="WO41" s="562"/>
      <c r="WP41" s="562"/>
      <c r="WQ41" s="562"/>
      <c r="WR41" s="562"/>
      <c r="WS41" s="562"/>
      <c r="WT41" s="562"/>
      <c r="WU41" s="562"/>
      <c r="WV41" s="562"/>
      <c r="WW41" s="562"/>
      <c r="WX41" s="562"/>
      <c r="WY41" s="562"/>
      <c r="WZ41" s="562"/>
      <c r="XA41" s="562"/>
      <c r="XB41" s="562"/>
      <c r="XC41" s="562"/>
      <c r="XD41" s="562"/>
      <c r="XE41" s="562"/>
      <c r="XF41" s="562"/>
      <c r="XG41" s="562"/>
      <c r="XH41" s="562"/>
      <c r="XI41" s="562"/>
      <c r="XJ41" s="562"/>
      <c r="XK41" s="562"/>
      <c r="XL41" s="562"/>
      <c r="XM41" s="562"/>
      <c r="XN41" s="562"/>
      <c r="XO41" s="562"/>
      <c r="XP41" s="562"/>
      <c r="XQ41" s="562"/>
      <c r="XR41" s="562"/>
      <c r="XS41" s="562"/>
      <c r="XT41" s="562"/>
      <c r="XU41" s="562"/>
      <c r="XV41" s="562"/>
      <c r="XW41" s="562"/>
      <c r="XX41" s="562"/>
      <c r="XY41" s="562"/>
      <c r="XZ41" s="562"/>
      <c r="YA41" s="562"/>
      <c r="YB41" s="562"/>
      <c r="YC41" s="562"/>
      <c r="YD41" s="562"/>
      <c r="YE41" s="562"/>
      <c r="YF41" s="562"/>
      <c r="YG41" s="562"/>
      <c r="YH41" s="562"/>
      <c r="YI41" s="562"/>
      <c r="YJ41" s="562"/>
      <c r="YK41" s="562"/>
      <c r="YL41" s="562"/>
      <c r="YM41" s="562"/>
      <c r="YN41" s="562"/>
      <c r="YO41" s="562"/>
      <c r="YP41" s="562"/>
      <c r="YQ41" s="562"/>
      <c r="YR41" s="562"/>
      <c r="YS41" s="562"/>
      <c r="YT41" s="562"/>
      <c r="YU41" s="562"/>
      <c r="YV41" s="562"/>
      <c r="YW41" s="562"/>
      <c r="YX41" s="562"/>
      <c r="YY41" s="562"/>
      <c r="YZ41" s="562"/>
      <c r="ZA41" s="562"/>
      <c r="ZB41" s="562"/>
      <c r="ZC41" s="562"/>
      <c r="ZD41" s="562"/>
      <c r="ZE41" s="562"/>
      <c r="ZF41" s="562"/>
      <c r="ZG41" s="562"/>
      <c r="ZH41" s="562"/>
      <c r="ZI41" s="562"/>
      <c r="ZJ41" s="562"/>
      <c r="ZK41" s="562"/>
      <c r="ZL41" s="562"/>
      <c r="ZM41" s="562"/>
      <c r="ZN41" s="562"/>
      <c r="ZO41" s="562"/>
      <c r="ZP41" s="562"/>
      <c r="ZQ41" s="562"/>
      <c r="ZR41" s="562"/>
      <c r="ZS41" s="562"/>
      <c r="ZT41" s="562"/>
      <c r="ZU41" s="562"/>
      <c r="ZV41" s="562"/>
      <c r="ZW41" s="562"/>
      <c r="ZX41" s="562"/>
      <c r="ZY41" s="562"/>
      <c r="ZZ41" s="562"/>
      <c r="AAA41" s="562"/>
      <c r="AAB41" s="562"/>
      <c r="AAC41" s="562"/>
      <c r="AAD41" s="562"/>
      <c r="AAE41" s="562"/>
      <c r="AAF41" s="562"/>
      <c r="AAG41" s="562"/>
      <c r="AAH41" s="562"/>
      <c r="AAI41" s="562"/>
      <c r="AAJ41" s="562"/>
      <c r="AAK41" s="562"/>
      <c r="AAL41" s="562"/>
      <c r="AAM41" s="562"/>
      <c r="AAN41" s="562"/>
      <c r="AAO41" s="562"/>
      <c r="AAP41" s="562"/>
      <c r="AAQ41" s="562"/>
      <c r="AAR41" s="562"/>
      <c r="AAS41" s="562"/>
      <c r="AAT41" s="562"/>
      <c r="AAU41" s="562"/>
      <c r="AAV41" s="562"/>
      <c r="AAW41" s="562"/>
      <c r="AAX41" s="562"/>
      <c r="AAY41" s="562"/>
      <c r="AAZ41" s="562"/>
      <c r="ABA41" s="562"/>
      <c r="ABB41" s="562"/>
      <c r="ABC41" s="562"/>
      <c r="ABD41" s="562"/>
      <c r="ABE41" s="562"/>
      <c r="ABF41" s="562"/>
      <c r="ABG41" s="562"/>
      <c r="ABH41" s="562"/>
      <c r="ABI41" s="562"/>
      <c r="ABJ41" s="562"/>
      <c r="ABK41" s="562"/>
      <c r="ABL41" s="562"/>
      <c r="ABM41" s="562"/>
      <c r="ABN41" s="562"/>
      <c r="ABO41" s="562"/>
      <c r="ABP41" s="562"/>
      <c r="ABQ41" s="562"/>
      <c r="ABR41" s="562"/>
      <c r="ABS41" s="562"/>
      <c r="ABT41" s="562"/>
      <c r="ABU41" s="562"/>
      <c r="ABV41" s="562"/>
      <c r="ABW41" s="562"/>
      <c r="ABX41" s="562"/>
      <c r="ABY41" s="562"/>
      <c r="ABZ41" s="562"/>
      <c r="ACA41" s="562"/>
      <c r="ACB41" s="562"/>
      <c r="ACC41" s="562"/>
      <c r="ACD41" s="562"/>
      <c r="ACE41" s="562"/>
      <c r="ACF41" s="562"/>
      <c r="ACG41" s="562"/>
      <c r="ACH41" s="562"/>
      <c r="ACI41" s="562"/>
      <c r="ACJ41" s="562"/>
      <c r="ACK41" s="562"/>
      <c r="ACL41" s="562"/>
      <c r="ACM41" s="562"/>
      <c r="ACN41" s="562"/>
      <c r="ACO41" s="562"/>
      <c r="ACP41" s="562"/>
      <c r="ACQ41" s="562"/>
      <c r="ACR41" s="562"/>
      <c r="ACS41" s="562"/>
      <c r="ACT41" s="562"/>
      <c r="ACU41" s="562"/>
      <c r="ACV41" s="562"/>
      <c r="ACW41" s="562"/>
      <c r="ACX41" s="562"/>
      <c r="ACY41" s="562"/>
      <c r="ACZ41" s="562"/>
      <c r="ADA41" s="562"/>
      <c r="ADB41" s="562"/>
      <c r="ADC41" s="562"/>
      <c r="ADD41" s="562"/>
      <c r="ADE41" s="562"/>
      <c r="ADF41" s="562"/>
      <c r="ADG41" s="562"/>
      <c r="ADH41" s="562"/>
      <c r="ADI41" s="562"/>
      <c r="ADJ41" s="562"/>
      <c r="ADK41" s="562"/>
      <c r="ADL41" s="562"/>
      <c r="ADM41" s="562"/>
      <c r="ADN41" s="562"/>
      <c r="ADO41" s="562"/>
      <c r="ADP41" s="562"/>
    </row>
    <row r="42" spans="1:796" s="562" customFormat="1" ht="44.25" customHeight="1">
      <c r="A42" s="656" t="s">
        <v>3359</v>
      </c>
      <c r="B42" s="716" t="s">
        <v>2543</v>
      </c>
      <c r="C42" s="717" t="s">
        <v>2490</v>
      </c>
      <c r="D42" s="530">
        <v>58</v>
      </c>
      <c r="E42" s="717" t="s">
        <v>737</v>
      </c>
      <c r="F42" s="717"/>
      <c r="G42" s="717" t="s">
        <v>2529</v>
      </c>
      <c r="H42" s="530" t="s">
        <v>1579</v>
      </c>
      <c r="I42" s="530" t="s">
        <v>1775</v>
      </c>
      <c r="J42" s="530" t="s">
        <v>1743</v>
      </c>
      <c r="K42" s="530" t="s">
        <v>2546</v>
      </c>
      <c r="L42" s="530" t="s">
        <v>2171</v>
      </c>
      <c r="M42" s="530" t="s">
        <v>1607</v>
      </c>
      <c r="N42" s="530" t="s">
        <v>1608</v>
      </c>
      <c r="O42" s="717"/>
      <c r="P42" s="717"/>
      <c r="Q42" s="717"/>
      <c r="R42" s="717" t="s">
        <v>2539</v>
      </c>
      <c r="S42" s="717" t="s">
        <v>2529</v>
      </c>
      <c r="T42" s="717" t="s">
        <v>2493</v>
      </c>
      <c r="U42" s="717"/>
      <c r="V42" s="717"/>
      <c r="W42" s="718" t="s">
        <v>2257</v>
      </c>
      <c r="X42" s="717"/>
      <c r="Y42" s="530" t="s">
        <v>2351</v>
      </c>
      <c r="Z42" s="717" t="s">
        <v>2544</v>
      </c>
      <c r="AA42" s="717"/>
      <c r="AB42" s="531">
        <v>3</v>
      </c>
      <c r="AC42" s="531">
        <v>1</v>
      </c>
      <c r="AD42" s="717" t="s">
        <v>2352</v>
      </c>
      <c r="AE42" s="717"/>
      <c r="AF42" s="530"/>
      <c r="AG42" s="717" t="s">
        <v>2507</v>
      </c>
      <c r="AH42" s="530" t="s">
        <v>2533</v>
      </c>
      <c r="AI42" s="530"/>
      <c r="AJ42" s="717"/>
      <c r="AK42" s="717"/>
      <c r="AL42" s="717"/>
      <c r="AM42" s="530"/>
      <c r="AN42" s="530"/>
      <c r="AO42" s="717" t="s">
        <v>3167</v>
      </c>
      <c r="AP42" s="717" t="s">
        <v>2545</v>
      </c>
      <c r="AQ42" s="530"/>
      <c r="AR42" s="530"/>
      <c r="AS42" s="530"/>
      <c r="AT42" s="530"/>
      <c r="AU42" s="530"/>
      <c r="AV42" s="530"/>
      <c r="AW42" s="717" t="s">
        <v>1763</v>
      </c>
      <c r="AX42" s="719" t="s">
        <v>2547</v>
      </c>
    </row>
    <row r="43" spans="1:796" s="562" customFormat="1" ht="44.25" customHeight="1">
      <c r="A43" s="675" t="s">
        <v>3359</v>
      </c>
      <c r="B43" s="720" t="s">
        <v>2543</v>
      </c>
      <c r="C43" s="599" t="s">
        <v>2490</v>
      </c>
      <c r="D43" s="541">
        <v>58</v>
      </c>
      <c r="E43" s="599" t="s">
        <v>737</v>
      </c>
      <c r="F43" s="599"/>
      <c r="G43" s="599" t="s">
        <v>2529</v>
      </c>
      <c r="H43" s="541" t="s">
        <v>1580</v>
      </c>
      <c r="I43" s="541" t="s">
        <v>1765</v>
      </c>
      <c r="J43" s="541" t="s">
        <v>1743</v>
      </c>
      <c r="K43" s="541" t="s">
        <v>2546</v>
      </c>
      <c r="L43" s="541" t="s">
        <v>2171</v>
      </c>
      <c r="M43" s="541" t="s">
        <v>1607</v>
      </c>
      <c r="N43" s="541" t="s">
        <v>1608</v>
      </c>
      <c r="O43" s="599"/>
      <c r="P43" s="599"/>
      <c r="Q43" s="599"/>
      <c r="R43" s="599" t="s">
        <v>2539</v>
      </c>
      <c r="S43" s="599" t="s">
        <v>2529</v>
      </c>
      <c r="T43" s="599" t="s">
        <v>2493</v>
      </c>
      <c r="U43" s="599"/>
      <c r="V43" s="599"/>
      <c r="W43" s="600" t="s">
        <v>2257</v>
      </c>
      <c r="X43" s="599"/>
      <c r="Y43" s="541" t="s">
        <v>2351</v>
      </c>
      <c r="Z43" s="599" t="s">
        <v>2544</v>
      </c>
      <c r="AA43" s="599"/>
      <c r="AB43" s="540">
        <v>3</v>
      </c>
      <c r="AC43" s="540">
        <v>1</v>
      </c>
      <c r="AD43" s="599" t="s">
        <v>2352</v>
      </c>
      <c r="AE43" s="599"/>
      <c r="AF43" s="541"/>
      <c r="AG43" s="599" t="s">
        <v>2507</v>
      </c>
      <c r="AH43" s="541" t="s">
        <v>2533</v>
      </c>
      <c r="AI43" s="541"/>
      <c r="AJ43" s="599"/>
      <c r="AK43" s="599"/>
      <c r="AL43" s="599"/>
      <c r="AM43" s="541"/>
      <c r="AN43" s="541"/>
      <c r="AO43" s="599" t="s">
        <v>3167</v>
      </c>
      <c r="AP43" s="599" t="s">
        <v>2545</v>
      </c>
      <c r="AQ43" s="541"/>
      <c r="AR43" s="541"/>
      <c r="AS43" s="541"/>
      <c r="AT43" s="541"/>
      <c r="AU43" s="541"/>
      <c r="AV43" s="541"/>
      <c r="AW43" s="599" t="s">
        <v>1763</v>
      </c>
      <c r="AX43" s="730" t="s">
        <v>2547</v>
      </c>
    </row>
    <row r="44" spans="1:796" s="562" customFormat="1" ht="44.25" customHeight="1" thickBot="1">
      <c r="A44" s="663" t="s">
        <v>3359</v>
      </c>
      <c r="B44" s="722" t="s">
        <v>2543</v>
      </c>
      <c r="C44" s="606" t="s">
        <v>2490</v>
      </c>
      <c r="D44" s="545">
        <v>58</v>
      </c>
      <c r="E44" s="606" t="s">
        <v>737</v>
      </c>
      <c r="F44" s="606"/>
      <c r="G44" s="606" t="s">
        <v>2529</v>
      </c>
      <c r="H44" s="545" t="s">
        <v>1581</v>
      </c>
      <c r="I44" s="545" t="s">
        <v>1766</v>
      </c>
      <c r="J44" s="545" t="s">
        <v>1743</v>
      </c>
      <c r="K44" s="545" t="s">
        <v>2546</v>
      </c>
      <c r="L44" s="545" t="s">
        <v>2171</v>
      </c>
      <c r="M44" s="545" t="s">
        <v>1607</v>
      </c>
      <c r="N44" s="545" t="s">
        <v>1608</v>
      </c>
      <c r="O44" s="606"/>
      <c r="P44" s="606"/>
      <c r="Q44" s="606"/>
      <c r="R44" s="606" t="s">
        <v>2539</v>
      </c>
      <c r="S44" s="606" t="s">
        <v>2529</v>
      </c>
      <c r="T44" s="606" t="s">
        <v>2493</v>
      </c>
      <c r="U44" s="606"/>
      <c r="V44" s="606"/>
      <c r="W44" s="547" t="s">
        <v>2257</v>
      </c>
      <c r="X44" s="606"/>
      <c r="Y44" s="545" t="s">
        <v>2351</v>
      </c>
      <c r="Z44" s="606" t="s">
        <v>2544</v>
      </c>
      <c r="AA44" s="606"/>
      <c r="AB44" s="546">
        <v>3</v>
      </c>
      <c r="AC44" s="546">
        <v>1</v>
      </c>
      <c r="AD44" s="606" t="s">
        <v>2352</v>
      </c>
      <c r="AE44" s="606"/>
      <c r="AF44" s="545"/>
      <c r="AG44" s="606" t="s">
        <v>2507</v>
      </c>
      <c r="AH44" s="545" t="s">
        <v>2533</v>
      </c>
      <c r="AI44" s="545"/>
      <c r="AJ44" s="606"/>
      <c r="AK44" s="606"/>
      <c r="AL44" s="606"/>
      <c r="AM44" s="545"/>
      <c r="AN44" s="545"/>
      <c r="AO44" s="606" t="s">
        <v>3167</v>
      </c>
      <c r="AP44" s="606" t="s">
        <v>2545</v>
      </c>
      <c r="AQ44" s="545"/>
      <c r="AR44" s="545"/>
      <c r="AS44" s="545"/>
      <c r="AT44" s="545"/>
      <c r="AU44" s="545"/>
      <c r="AV44" s="545"/>
      <c r="AW44" s="606" t="s">
        <v>1763</v>
      </c>
      <c r="AX44" s="723" t="s">
        <v>2547</v>
      </c>
    </row>
    <row r="45" spans="1:796" s="623" customFormat="1" ht="44.25" customHeight="1">
      <c r="A45" s="656" t="s">
        <v>3359</v>
      </c>
      <c r="B45" s="724" t="s">
        <v>2552</v>
      </c>
      <c r="C45" s="510" t="s">
        <v>2490</v>
      </c>
      <c r="D45" s="511">
        <v>41</v>
      </c>
      <c r="E45" s="510" t="s">
        <v>737</v>
      </c>
      <c r="F45" s="510" t="s">
        <v>2555</v>
      </c>
      <c r="G45" s="511" t="s">
        <v>2492</v>
      </c>
      <c r="H45" s="511" t="s">
        <v>1577</v>
      </c>
      <c r="I45" s="511" t="s">
        <v>2561</v>
      </c>
      <c r="J45" s="511" t="s">
        <v>1743</v>
      </c>
      <c r="K45" s="510" t="s">
        <v>2558</v>
      </c>
      <c r="L45" s="388" t="s">
        <v>2509</v>
      </c>
      <c r="M45" s="511" t="s">
        <v>1607</v>
      </c>
      <c r="N45" s="511" t="s">
        <v>1608</v>
      </c>
      <c r="O45" s="511"/>
      <c r="P45" s="511"/>
      <c r="Q45" s="511"/>
      <c r="R45" s="511" t="s">
        <v>2513</v>
      </c>
      <c r="S45" s="511" t="s">
        <v>2492</v>
      </c>
      <c r="T45" s="510" t="s">
        <v>2493</v>
      </c>
      <c r="U45" s="511" t="s">
        <v>2530</v>
      </c>
      <c r="V45" s="511"/>
      <c r="W45" s="512">
        <v>4</v>
      </c>
      <c r="X45" s="511"/>
      <c r="Y45" s="510" t="s">
        <v>2149</v>
      </c>
      <c r="Z45" s="511" t="s">
        <v>2553</v>
      </c>
      <c r="AA45" s="388"/>
      <c r="AB45" s="388" t="s">
        <v>2149</v>
      </c>
      <c r="AC45" s="388" t="s">
        <v>2149</v>
      </c>
      <c r="AD45" s="511" t="s">
        <v>2554</v>
      </c>
      <c r="AE45" s="511"/>
      <c r="AF45" s="511" t="s">
        <v>2556</v>
      </c>
      <c r="AG45" s="510" t="s">
        <v>2519</v>
      </c>
      <c r="AH45" s="511" t="s">
        <v>2498</v>
      </c>
      <c r="AI45" s="511">
        <v>358</v>
      </c>
      <c r="AJ45" s="510"/>
      <c r="AK45" s="510"/>
      <c r="AL45" s="510"/>
      <c r="AM45" s="388"/>
      <c r="AN45" s="512"/>
      <c r="AO45" s="388" t="s">
        <v>3168</v>
      </c>
      <c r="AP45" s="512" t="s">
        <v>2545</v>
      </c>
      <c r="AQ45" s="510" t="s">
        <v>22</v>
      </c>
      <c r="AR45" s="510"/>
      <c r="AS45" s="510" t="s">
        <v>2557</v>
      </c>
      <c r="AT45" s="510" t="s">
        <v>1923</v>
      </c>
      <c r="AU45" s="510" t="s">
        <v>2559</v>
      </c>
      <c r="AV45" s="388" t="s">
        <v>2560</v>
      </c>
      <c r="AW45" s="388" t="s">
        <v>1763</v>
      </c>
      <c r="AX45" s="725" t="s">
        <v>1707</v>
      </c>
      <c r="AY45" s="562"/>
      <c r="AZ45" s="562"/>
      <c r="BA45" s="562"/>
      <c r="BB45" s="562"/>
      <c r="BC45" s="562"/>
      <c r="BD45" s="562"/>
      <c r="BE45" s="562"/>
      <c r="BF45" s="562"/>
      <c r="BG45" s="562"/>
      <c r="BH45" s="562"/>
      <c r="BI45" s="562"/>
      <c r="BJ45" s="562"/>
      <c r="BK45" s="562"/>
      <c r="BL45" s="562"/>
      <c r="BM45" s="562"/>
      <c r="BN45" s="562"/>
      <c r="BO45" s="562"/>
      <c r="BP45" s="562"/>
      <c r="BQ45" s="562"/>
      <c r="BR45" s="562"/>
      <c r="BS45" s="562"/>
      <c r="BT45" s="562"/>
      <c r="BU45" s="562"/>
      <c r="BV45" s="562"/>
      <c r="BW45" s="562"/>
      <c r="BX45" s="562"/>
      <c r="BY45" s="562"/>
      <c r="BZ45" s="562"/>
      <c r="CA45" s="562"/>
      <c r="CB45" s="562"/>
      <c r="CC45" s="562"/>
      <c r="CD45" s="562"/>
      <c r="CE45" s="562"/>
      <c r="CF45" s="562"/>
      <c r="CG45" s="562"/>
      <c r="CH45" s="562"/>
      <c r="CI45" s="562"/>
      <c r="CJ45" s="562"/>
      <c r="CK45" s="562"/>
      <c r="CL45" s="562"/>
      <c r="CM45" s="562"/>
      <c r="CN45" s="562"/>
      <c r="CO45" s="562"/>
      <c r="CP45" s="562"/>
      <c r="CQ45" s="562"/>
      <c r="CR45" s="562"/>
      <c r="CS45" s="562"/>
      <c r="CT45" s="562"/>
      <c r="CU45" s="562"/>
      <c r="CV45" s="562"/>
      <c r="CW45" s="562"/>
      <c r="CX45" s="562"/>
      <c r="CY45" s="562"/>
      <c r="CZ45" s="562"/>
      <c r="DA45" s="562"/>
      <c r="DB45" s="562"/>
      <c r="DC45" s="562"/>
      <c r="DD45" s="562"/>
      <c r="DE45" s="562"/>
      <c r="DF45" s="562"/>
      <c r="DG45" s="562"/>
      <c r="DH45" s="562"/>
      <c r="DI45" s="562"/>
      <c r="DJ45" s="562"/>
      <c r="DK45" s="562"/>
      <c r="DL45" s="562"/>
      <c r="DM45" s="562"/>
      <c r="DN45" s="562"/>
      <c r="DO45" s="562"/>
      <c r="DP45" s="562"/>
      <c r="DQ45" s="562"/>
      <c r="DR45" s="562"/>
      <c r="DS45" s="562"/>
      <c r="DT45" s="562"/>
      <c r="DU45" s="562"/>
      <c r="DV45" s="562"/>
      <c r="DW45" s="562"/>
      <c r="DX45" s="562"/>
      <c r="DY45" s="562"/>
      <c r="DZ45" s="562"/>
      <c r="EA45" s="562"/>
      <c r="EB45" s="562"/>
      <c r="EC45" s="562"/>
      <c r="ED45" s="562"/>
      <c r="EE45" s="562"/>
      <c r="EF45" s="562"/>
      <c r="EG45" s="562"/>
      <c r="EH45" s="562"/>
      <c r="EI45" s="562"/>
      <c r="EJ45" s="562"/>
      <c r="EK45" s="562"/>
      <c r="EL45" s="562"/>
      <c r="EM45" s="562"/>
      <c r="EN45" s="562"/>
      <c r="EO45" s="562"/>
      <c r="EP45" s="562"/>
      <c r="EQ45" s="562"/>
      <c r="ER45" s="562"/>
      <c r="ES45" s="562"/>
      <c r="ET45" s="562"/>
      <c r="EU45" s="562"/>
      <c r="EV45" s="562"/>
      <c r="EW45" s="562"/>
      <c r="EX45" s="562"/>
      <c r="EY45" s="562"/>
      <c r="EZ45" s="562"/>
      <c r="FA45" s="562"/>
      <c r="FB45" s="562"/>
      <c r="FC45" s="562"/>
      <c r="FD45" s="562"/>
      <c r="FE45" s="562"/>
      <c r="FF45" s="562"/>
      <c r="FG45" s="562"/>
      <c r="FH45" s="562"/>
      <c r="FI45" s="562"/>
      <c r="FJ45" s="562"/>
      <c r="FK45" s="562"/>
      <c r="FL45" s="562"/>
      <c r="FM45" s="562"/>
      <c r="FN45" s="562"/>
      <c r="FO45" s="562"/>
      <c r="FP45" s="562"/>
      <c r="FQ45" s="562"/>
      <c r="FR45" s="562"/>
      <c r="FS45" s="562"/>
      <c r="FT45" s="562"/>
      <c r="FU45" s="562"/>
      <c r="FV45" s="562"/>
      <c r="FW45" s="562"/>
      <c r="FX45" s="562"/>
      <c r="FY45" s="562"/>
      <c r="FZ45" s="562"/>
      <c r="GA45" s="562"/>
      <c r="GB45" s="562"/>
      <c r="GC45" s="562"/>
      <c r="GD45" s="562"/>
      <c r="GE45" s="562"/>
      <c r="GF45" s="562"/>
      <c r="GG45" s="562"/>
      <c r="GH45" s="562"/>
      <c r="GI45" s="562"/>
      <c r="GJ45" s="562"/>
      <c r="GK45" s="562"/>
      <c r="GL45" s="562"/>
      <c r="GM45" s="562"/>
      <c r="GN45" s="562"/>
      <c r="GO45" s="562"/>
      <c r="GP45" s="562"/>
      <c r="GQ45" s="562"/>
      <c r="GR45" s="562"/>
      <c r="GS45" s="562"/>
      <c r="GT45" s="562"/>
      <c r="GU45" s="562"/>
      <c r="GV45" s="562"/>
      <c r="GW45" s="562"/>
      <c r="GX45" s="562"/>
      <c r="GY45" s="562"/>
      <c r="GZ45" s="562"/>
      <c r="HA45" s="562"/>
      <c r="HB45" s="562"/>
      <c r="HC45" s="562"/>
      <c r="HD45" s="562"/>
      <c r="HE45" s="562"/>
      <c r="HF45" s="562"/>
      <c r="HG45" s="562"/>
      <c r="HH45" s="562"/>
      <c r="HI45" s="562"/>
      <c r="HJ45" s="562"/>
      <c r="HK45" s="562"/>
      <c r="HL45" s="562"/>
      <c r="HM45" s="562"/>
      <c r="HN45" s="562"/>
      <c r="HO45" s="562"/>
      <c r="HP45" s="562"/>
      <c r="HQ45" s="562"/>
      <c r="HR45" s="562"/>
      <c r="HS45" s="562"/>
      <c r="HT45" s="562"/>
      <c r="HU45" s="562"/>
      <c r="HV45" s="562"/>
      <c r="HW45" s="562"/>
      <c r="HX45" s="562"/>
      <c r="HY45" s="562"/>
      <c r="HZ45" s="562"/>
      <c r="IA45" s="562"/>
      <c r="IB45" s="562"/>
      <c r="IC45" s="562"/>
      <c r="ID45" s="562"/>
      <c r="IE45" s="562"/>
      <c r="IF45" s="562"/>
      <c r="IG45" s="562"/>
      <c r="IH45" s="562"/>
      <c r="II45" s="562"/>
      <c r="IJ45" s="562"/>
      <c r="IK45" s="562"/>
      <c r="IL45" s="562"/>
      <c r="IM45" s="562"/>
      <c r="IN45" s="562"/>
      <c r="IO45" s="562"/>
      <c r="IP45" s="562"/>
      <c r="IQ45" s="562"/>
      <c r="IR45" s="562"/>
      <c r="IS45" s="562"/>
      <c r="IT45" s="562"/>
      <c r="IU45" s="562"/>
      <c r="IV45" s="562"/>
      <c r="IW45" s="562"/>
      <c r="IX45" s="562"/>
      <c r="IY45" s="562"/>
      <c r="IZ45" s="562"/>
      <c r="JA45" s="562"/>
      <c r="JB45" s="562"/>
      <c r="JC45" s="562"/>
      <c r="JD45" s="562"/>
      <c r="JE45" s="562"/>
      <c r="JF45" s="562"/>
      <c r="JG45" s="562"/>
      <c r="JH45" s="562"/>
      <c r="JI45" s="562"/>
      <c r="JJ45" s="562"/>
      <c r="JK45" s="562"/>
      <c r="JL45" s="562"/>
      <c r="JM45" s="562"/>
      <c r="JN45" s="562"/>
      <c r="JO45" s="562"/>
      <c r="JP45" s="562"/>
      <c r="JQ45" s="562"/>
      <c r="JR45" s="562"/>
      <c r="JS45" s="562"/>
      <c r="JT45" s="562"/>
      <c r="JU45" s="562"/>
      <c r="JV45" s="562"/>
      <c r="JW45" s="562"/>
      <c r="JX45" s="562"/>
      <c r="JY45" s="562"/>
      <c r="JZ45" s="562"/>
      <c r="KA45" s="562"/>
      <c r="KB45" s="562"/>
      <c r="KC45" s="562"/>
      <c r="KD45" s="562"/>
      <c r="KE45" s="562"/>
      <c r="KF45" s="562"/>
      <c r="KG45" s="562"/>
      <c r="KH45" s="562"/>
      <c r="KI45" s="562"/>
      <c r="KJ45" s="562"/>
      <c r="KK45" s="562"/>
      <c r="KL45" s="562"/>
      <c r="KM45" s="562"/>
      <c r="KN45" s="562"/>
      <c r="KO45" s="562"/>
      <c r="KP45" s="562"/>
      <c r="KQ45" s="562"/>
      <c r="KR45" s="562"/>
      <c r="KS45" s="562"/>
      <c r="KT45" s="562"/>
      <c r="KU45" s="562"/>
      <c r="KV45" s="562"/>
      <c r="KW45" s="562"/>
      <c r="KX45" s="562"/>
      <c r="KY45" s="562"/>
      <c r="KZ45" s="562"/>
      <c r="LA45" s="562"/>
      <c r="LB45" s="562"/>
      <c r="LC45" s="562"/>
      <c r="LD45" s="562"/>
      <c r="LE45" s="562"/>
      <c r="LF45" s="562"/>
      <c r="LG45" s="562"/>
      <c r="LH45" s="562"/>
      <c r="LI45" s="562"/>
      <c r="LJ45" s="562"/>
      <c r="LK45" s="562"/>
      <c r="LL45" s="562"/>
      <c r="LM45" s="562"/>
      <c r="LN45" s="562"/>
      <c r="LO45" s="562"/>
      <c r="LP45" s="562"/>
      <c r="LQ45" s="562"/>
      <c r="LR45" s="562"/>
      <c r="LS45" s="562"/>
      <c r="LT45" s="562"/>
      <c r="LU45" s="562"/>
      <c r="LV45" s="562"/>
      <c r="LW45" s="562"/>
      <c r="LX45" s="562"/>
      <c r="LY45" s="562"/>
      <c r="LZ45" s="562"/>
      <c r="MA45" s="562"/>
      <c r="MB45" s="562"/>
      <c r="MC45" s="562"/>
      <c r="MD45" s="562"/>
      <c r="ME45" s="562"/>
      <c r="MF45" s="562"/>
      <c r="MG45" s="562"/>
      <c r="MH45" s="562"/>
      <c r="MI45" s="562"/>
      <c r="MJ45" s="562"/>
      <c r="MK45" s="562"/>
      <c r="ML45" s="562"/>
      <c r="MM45" s="562"/>
      <c r="MN45" s="562"/>
      <c r="MO45" s="562"/>
      <c r="MP45" s="562"/>
      <c r="MQ45" s="562"/>
      <c r="MR45" s="562"/>
      <c r="MS45" s="562"/>
      <c r="MT45" s="562"/>
      <c r="MU45" s="562"/>
      <c r="MV45" s="562"/>
      <c r="MW45" s="562"/>
      <c r="MX45" s="562"/>
      <c r="MY45" s="562"/>
      <c r="MZ45" s="562"/>
      <c r="NA45" s="562"/>
      <c r="NB45" s="562"/>
      <c r="NC45" s="562"/>
      <c r="ND45" s="562"/>
      <c r="NE45" s="562"/>
      <c r="NF45" s="562"/>
      <c r="NG45" s="562"/>
      <c r="NH45" s="562"/>
      <c r="NI45" s="562"/>
      <c r="NJ45" s="562"/>
      <c r="NK45" s="562"/>
      <c r="NL45" s="562"/>
      <c r="NM45" s="562"/>
      <c r="NN45" s="562"/>
      <c r="NO45" s="562"/>
      <c r="NP45" s="562"/>
      <c r="NQ45" s="562"/>
      <c r="NR45" s="562"/>
      <c r="NS45" s="562"/>
      <c r="NT45" s="562"/>
      <c r="NU45" s="562"/>
      <c r="NV45" s="562"/>
      <c r="NW45" s="562"/>
      <c r="NX45" s="562"/>
      <c r="NY45" s="562"/>
      <c r="NZ45" s="562"/>
      <c r="OA45" s="562"/>
      <c r="OB45" s="562"/>
      <c r="OC45" s="562"/>
      <c r="OD45" s="562"/>
      <c r="OE45" s="562"/>
      <c r="OF45" s="562"/>
      <c r="OG45" s="562"/>
      <c r="OH45" s="562"/>
      <c r="OI45" s="562"/>
      <c r="OJ45" s="562"/>
      <c r="OK45" s="562"/>
      <c r="OL45" s="562"/>
      <c r="OM45" s="562"/>
      <c r="ON45" s="562"/>
      <c r="OO45" s="562"/>
      <c r="OP45" s="562"/>
      <c r="OQ45" s="562"/>
      <c r="OR45" s="562"/>
      <c r="OS45" s="562"/>
      <c r="OT45" s="562"/>
      <c r="OU45" s="562"/>
      <c r="OV45" s="562"/>
      <c r="OW45" s="562"/>
      <c r="OX45" s="562"/>
      <c r="OY45" s="562"/>
      <c r="OZ45" s="562"/>
      <c r="PA45" s="562"/>
      <c r="PB45" s="562"/>
      <c r="PC45" s="562"/>
      <c r="PD45" s="562"/>
      <c r="PE45" s="562"/>
      <c r="PF45" s="562"/>
      <c r="PG45" s="562"/>
      <c r="PH45" s="562"/>
      <c r="PI45" s="562"/>
      <c r="PJ45" s="562"/>
      <c r="PK45" s="562"/>
      <c r="PL45" s="562"/>
      <c r="PM45" s="562"/>
      <c r="PN45" s="562"/>
      <c r="PO45" s="562"/>
      <c r="PP45" s="562"/>
      <c r="PQ45" s="562"/>
      <c r="PR45" s="562"/>
      <c r="PS45" s="562"/>
      <c r="PT45" s="562"/>
      <c r="PU45" s="562"/>
      <c r="PV45" s="562"/>
      <c r="PW45" s="562"/>
      <c r="PX45" s="562"/>
      <c r="PY45" s="562"/>
      <c r="PZ45" s="562"/>
      <c r="QA45" s="562"/>
      <c r="QB45" s="562"/>
      <c r="QC45" s="562"/>
      <c r="QD45" s="562"/>
      <c r="QE45" s="562"/>
      <c r="QF45" s="562"/>
      <c r="QG45" s="562"/>
      <c r="QH45" s="562"/>
      <c r="QI45" s="562"/>
      <c r="QJ45" s="562"/>
      <c r="QK45" s="562"/>
      <c r="QL45" s="562"/>
      <c r="QM45" s="562"/>
      <c r="QN45" s="562"/>
      <c r="QO45" s="562"/>
      <c r="QP45" s="562"/>
      <c r="QQ45" s="562"/>
      <c r="QR45" s="562"/>
      <c r="QS45" s="562"/>
      <c r="QT45" s="562"/>
      <c r="QU45" s="562"/>
      <c r="QV45" s="562"/>
      <c r="QW45" s="562"/>
      <c r="QX45" s="562"/>
      <c r="QY45" s="562"/>
      <c r="QZ45" s="562"/>
      <c r="RA45" s="562"/>
      <c r="RB45" s="562"/>
      <c r="RC45" s="562"/>
      <c r="RD45" s="562"/>
      <c r="RE45" s="562"/>
      <c r="RF45" s="562"/>
      <c r="RG45" s="562"/>
      <c r="RH45" s="562"/>
      <c r="RI45" s="562"/>
      <c r="RJ45" s="562"/>
      <c r="RK45" s="562"/>
      <c r="RL45" s="562"/>
      <c r="RM45" s="562"/>
      <c r="RN45" s="562"/>
      <c r="RO45" s="562"/>
      <c r="RP45" s="562"/>
      <c r="RQ45" s="562"/>
      <c r="RR45" s="562"/>
      <c r="RS45" s="562"/>
      <c r="RT45" s="562"/>
      <c r="RU45" s="562"/>
      <c r="RV45" s="562"/>
      <c r="RW45" s="562"/>
      <c r="RX45" s="562"/>
      <c r="RY45" s="562"/>
      <c r="RZ45" s="562"/>
      <c r="SA45" s="562"/>
      <c r="SB45" s="562"/>
      <c r="SC45" s="562"/>
      <c r="SD45" s="562"/>
      <c r="SE45" s="562"/>
      <c r="SF45" s="562"/>
      <c r="SG45" s="562"/>
      <c r="SH45" s="562"/>
      <c r="SI45" s="562"/>
      <c r="SJ45" s="562"/>
      <c r="SK45" s="562"/>
      <c r="SL45" s="562"/>
      <c r="SM45" s="562"/>
      <c r="SN45" s="562"/>
      <c r="SO45" s="562"/>
      <c r="SP45" s="562"/>
      <c r="SQ45" s="562"/>
      <c r="SR45" s="562"/>
      <c r="SS45" s="562"/>
      <c r="ST45" s="562"/>
      <c r="SU45" s="562"/>
      <c r="SV45" s="562"/>
      <c r="SW45" s="562"/>
      <c r="SX45" s="562"/>
      <c r="SY45" s="562"/>
      <c r="SZ45" s="562"/>
      <c r="TA45" s="562"/>
      <c r="TB45" s="562"/>
      <c r="TC45" s="562"/>
      <c r="TD45" s="562"/>
      <c r="TE45" s="562"/>
      <c r="TF45" s="562"/>
      <c r="TG45" s="562"/>
      <c r="TH45" s="562"/>
      <c r="TI45" s="562"/>
      <c r="TJ45" s="562"/>
      <c r="TK45" s="562"/>
      <c r="TL45" s="562"/>
      <c r="TM45" s="562"/>
      <c r="TN45" s="562"/>
      <c r="TO45" s="562"/>
      <c r="TP45" s="562"/>
      <c r="TQ45" s="562"/>
      <c r="TR45" s="562"/>
      <c r="TS45" s="562"/>
      <c r="TT45" s="562"/>
      <c r="TU45" s="562"/>
      <c r="TV45" s="562"/>
      <c r="TW45" s="562"/>
      <c r="TX45" s="562"/>
      <c r="TY45" s="562"/>
      <c r="TZ45" s="562"/>
      <c r="UA45" s="562"/>
      <c r="UB45" s="562"/>
      <c r="UC45" s="562"/>
      <c r="UD45" s="562"/>
      <c r="UE45" s="562"/>
      <c r="UF45" s="562"/>
      <c r="UG45" s="562"/>
      <c r="UH45" s="562"/>
      <c r="UI45" s="562"/>
      <c r="UJ45" s="562"/>
      <c r="UK45" s="562"/>
      <c r="UL45" s="562"/>
      <c r="UM45" s="562"/>
      <c r="UN45" s="562"/>
      <c r="UO45" s="562"/>
      <c r="UP45" s="562"/>
      <c r="UQ45" s="562"/>
      <c r="UR45" s="562"/>
      <c r="US45" s="562"/>
      <c r="UT45" s="562"/>
      <c r="UU45" s="562"/>
      <c r="UV45" s="562"/>
      <c r="UW45" s="562"/>
      <c r="UX45" s="562"/>
      <c r="UY45" s="562"/>
      <c r="UZ45" s="562"/>
      <c r="VA45" s="562"/>
      <c r="VB45" s="562"/>
      <c r="VC45" s="562"/>
      <c r="VD45" s="562"/>
      <c r="VE45" s="562"/>
      <c r="VF45" s="562"/>
      <c r="VG45" s="562"/>
      <c r="VH45" s="562"/>
      <c r="VI45" s="562"/>
      <c r="VJ45" s="562"/>
      <c r="VK45" s="562"/>
      <c r="VL45" s="562"/>
      <c r="VM45" s="562"/>
      <c r="VN45" s="562"/>
      <c r="VO45" s="562"/>
      <c r="VP45" s="562"/>
      <c r="VQ45" s="562"/>
      <c r="VR45" s="562"/>
      <c r="VS45" s="562"/>
      <c r="VT45" s="562"/>
      <c r="VU45" s="562"/>
      <c r="VV45" s="562"/>
      <c r="VW45" s="562"/>
      <c r="VX45" s="562"/>
      <c r="VY45" s="562"/>
      <c r="VZ45" s="562"/>
      <c r="WA45" s="562"/>
      <c r="WB45" s="562"/>
      <c r="WC45" s="562"/>
      <c r="WD45" s="562"/>
      <c r="WE45" s="562"/>
      <c r="WF45" s="562"/>
      <c r="WG45" s="562"/>
      <c r="WH45" s="562"/>
      <c r="WI45" s="562"/>
      <c r="WJ45" s="562"/>
      <c r="WK45" s="562"/>
      <c r="WL45" s="562"/>
      <c r="WM45" s="562"/>
      <c r="WN45" s="562"/>
      <c r="WO45" s="562"/>
      <c r="WP45" s="562"/>
      <c r="WQ45" s="562"/>
      <c r="WR45" s="562"/>
      <c r="WS45" s="562"/>
      <c r="WT45" s="562"/>
      <c r="WU45" s="562"/>
      <c r="WV45" s="562"/>
      <c r="WW45" s="562"/>
      <c r="WX45" s="562"/>
      <c r="WY45" s="562"/>
      <c r="WZ45" s="562"/>
      <c r="XA45" s="562"/>
      <c r="XB45" s="562"/>
      <c r="XC45" s="562"/>
      <c r="XD45" s="562"/>
      <c r="XE45" s="562"/>
      <c r="XF45" s="562"/>
      <c r="XG45" s="562"/>
      <c r="XH45" s="562"/>
      <c r="XI45" s="562"/>
      <c r="XJ45" s="562"/>
      <c r="XK45" s="562"/>
      <c r="XL45" s="562"/>
      <c r="XM45" s="562"/>
      <c r="XN45" s="562"/>
      <c r="XO45" s="562"/>
      <c r="XP45" s="562"/>
      <c r="XQ45" s="562"/>
      <c r="XR45" s="562"/>
      <c r="XS45" s="562"/>
      <c r="XT45" s="562"/>
      <c r="XU45" s="562"/>
      <c r="XV45" s="562"/>
      <c r="XW45" s="562"/>
      <c r="XX45" s="562"/>
      <c r="XY45" s="562"/>
      <c r="XZ45" s="562"/>
      <c r="YA45" s="562"/>
      <c r="YB45" s="562"/>
      <c r="YC45" s="562"/>
      <c r="YD45" s="562"/>
      <c r="YE45" s="562"/>
      <c r="YF45" s="562"/>
      <c r="YG45" s="562"/>
      <c r="YH45" s="562"/>
      <c r="YI45" s="562"/>
      <c r="YJ45" s="562"/>
      <c r="YK45" s="562"/>
      <c r="YL45" s="562"/>
      <c r="YM45" s="562"/>
      <c r="YN45" s="562"/>
      <c r="YO45" s="562"/>
      <c r="YP45" s="562"/>
      <c r="YQ45" s="562"/>
      <c r="YR45" s="562"/>
      <c r="YS45" s="562"/>
      <c r="YT45" s="562"/>
      <c r="YU45" s="562"/>
      <c r="YV45" s="562"/>
      <c r="YW45" s="562"/>
      <c r="YX45" s="562"/>
      <c r="YY45" s="562"/>
      <c r="YZ45" s="562"/>
      <c r="ZA45" s="562"/>
      <c r="ZB45" s="562"/>
      <c r="ZC45" s="562"/>
      <c r="ZD45" s="562"/>
      <c r="ZE45" s="562"/>
      <c r="ZF45" s="562"/>
      <c r="ZG45" s="562"/>
      <c r="ZH45" s="562"/>
      <c r="ZI45" s="562"/>
      <c r="ZJ45" s="562"/>
      <c r="ZK45" s="562"/>
      <c r="ZL45" s="562"/>
      <c r="ZM45" s="562"/>
      <c r="ZN45" s="562"/>
      <c r="ZO45" s="562"/>
      <c r="ZP45" s="562"/>
      <c r="ZQ45" s="562"/>
      <c r="ZR45" s="562"/>
      <c r="ZS45" s="562"/>
      <c r="ZT45" s="562"/>
      <c r="ZU45" s="562"/>
      <c r="ZV45" s="562"/>
      <c r="ZW45" s="562"/>
      <c r="ZX45" s="562"/>
      <c r="ZY45" s="562"/>
      <c r="ZZ45" s="562"/>
      <c r="AAA45" s="562"/>
      <c r="AAB45" s="562"/>
      <c r="AAC45" s="562"/>
      <c r="AAD45" s="562"/>
      <c r="AAE45" s="562"/>
      <c r="AAF45" s="562"/>
      <c r="AAG45" s="562"/>
      <c r="AAH45" s="562"/>
      <c r="AAI45" s="562"/>
      <c r="AAJ45" s="562"/>
      <c r="AAK45" s="562"/>
      <c r="AAL45" s="562"/>
      <c r="AAM45" s="562"/>
      <c r="AAN45" s="562"/>
      <c r="AAO45" s="562"/>
      <c r="AAP45" s="562"/>
      <c r="AAQ45" s="562"/>
      <c r="AAR45" s="562"/>
      <c r="AAS45" s="562"/>
      <c r="AAT45" s="562"/>
      <c r="AAU45" s="562"/>
      <c r="AAV45" s="562"/>
      <c r="AAW45" s="562"/>
      <c r="AAX45" s="562"/>
      <c r="AAY45" s="562"/>
      <c r="AAZ45" s="562"/>
      <c r="ABA45" s="562"/>
      <c r="ABB45" s="562"/>
      <c r="ABC45" s="562"/>
      <c r="ABD45" s="562"/>
      <c r="ABE45" s="562"/>
      <c r="ABF45" s="562"/>
      <c r="ABG45" s="562"/>
      <c r="ABH45" s="562"/>
      <c r="ABI45" s="562"/>
      <c r="ABJ45" s="562"/>
      <c r="ABK45" s="562"/>
      <c r="ABL45" s="562"/>
      <c r="ABM45" s="562"/>
      <c r="ABN45" s="562"/>
      <c r="ABO45" s="562"/>
      <c r="ABP45" s="562"/>
      <c r="ABQ45" s="562"/>
      <c r="ABR45" s="562"/>
      <c r="ABS45" s="562"/>
      <c r="ABT45" s="562"/>
      <c r="ABU45" s="562"/>
      <c r="ABV45" s="562"/>
      <c r="ABW45" s="562"/>
      <c r="ABX45" s="562"/>
      <c r="ABY45" s="562"/>
      <c r="ABZ45" s="562"/>
      <c r="ACA45" s="562"/>
      <c r="ACB45" s="562"/>
      <c r="ACC45" s="562"/>
      <c r="ACD45" s="562"/>
      <c r="ACE45" s="562"/>
      <c r="ACF45" s="562"/>
      <c r="ACG45" s="562"/>
      <c r="ACH45" s="562"/>
      <c r="ACI45" s="562"/>
      <c r="ACJ45" s="562"/>
      <c r="ACK45" s="562"/>
      <c r="ACL45" s="562"/>
      <c r="ACM45" s="562"/>
      <c r="ACN45" s="562"/>
      <c r="ACO45" s="562"/>
      <c r="ACP45" s="562"/>
      <c r="ACQ45" s="562"/>
      <c r="ACR45" s="562"/>
      <c r="ACS45" s="562"/>
      <c r="ACT45" s="562"/>
      <c r="ACU45" s="562"/>
      <c r="ACV45" s="562"/>
      <c r="ACW45" s="562"/>
      <c r="ACX45" s="562"/>
      <c r="ACY45" s="562"/>
      <c r="ACZ45" s="562"/>
      <c r="ADA45" s="562"/>
      <c r="ADB45" s="562"/>
      <c r="ADC45" s="562"/>
      <c r="ADD45" s="562"/>
      <c r="ADE45" s="562"/>
      <c r="ADF45" s="562"/>
      <c r="ADG45" s="562"/>
      <c r="ADH45" s="562"/>
      <c r="ADI45" s="562"/>
      <c r="ADJ45" s="562"/>
      <c r="ADK45" s="562"/>
      <c r="ADL45" s="562"/>
      <c r="ADM45" s="562"/>
      <c r="ADN45" s="562"/>
      <c r="ADO45" s="562"/>
      <c r="ADP45" s="562"/>
    </row>
    <row r="46" spans="1:796" s="623" customFormat="1" ht="44.25" customHeight="1">
      <c r="A46" s="675" t="s">
        <v>3359</v>
      </c>
      <c r="B46" s="726" t="s">
        <v>2552</v>
      </c>
      <c r="C46" s="517" t="s">
        <v>2490</v>
      </c>
      <c r="D46" s="518">
        <v>41</v>
      </c>
      <c r="E46" s="517" t="s">
        <v>737</v>
      </c>
      <c r="F46" s="517" t="s">
        <v>2555</v>
      </c>
      <c r="G46" s="518" t="s">
        <v>2492</v>
      </c>
      <c r="H46" s="518" t="s">
        <v>1578</v>
      </c>
      <c r="I46" s="518" t="s">
        <v>1766</v>
      </c>
      <c r="J46" s="518" t="s">
        <v>1743</v>
      </c>
      <c r="K46" s="517" t="s">
        <v>2558</v>
      </c>
      <c r="L46" s="396" t="s">
        <v>2509</v>
      </c>
      <c r="M46" s="518" t="s">
        <v>1607</v>
      </c>
      <c r="N46" s="518" t="s">
        <v>1608</v>
      </c>
      <c r="O46" s="518"/>
      <c r="P46" s="518"/>
      <c r="Q46" s="518"/>
      <c r="R46" s="518" t="s">
        <v>2513</v>
      </c>
      <c r="S46" s="518" t="s">
        <v>2492</v>
      </c>
      <c r="T46" s="517" t="s">
        <v>2493</v>
      </c>
      <c r="U46" s="518" t="s">
        <v>2530</v>
      </c>
      <c r="V46" s="518"/>
      <c r="W46" s="519">
        <v>4</v>
      </c>
      <c r="X46" s="518"/>
      <c r="Y46" s="519" t="s">
        <v>2149</v>
      </c>
      <c r="Z46" s="518" t="s">
        <v>2553</v>
      </c>
      <c r="AA46" s="396"/>
      <c r="AB46" s="396" t="s">
        <v>2149</v>
      </c>
      <c r="AC46" s="396" t="s">
        <v>2149</v>
      </c>
      <c r="AD46" s="518" t="s">
        <v>2554</v>
      </c>
      <c r="AE46" s="518"/>
      <c r="AF46" s="518" t="s">
        <v>2556</v>
      </c>
      <c r="AG46" s="517" t="s">
        <v>2519</v>
      </c>
      <c r="AH46" s="518" t="s">
        <v>2498</v>
      </c>
      <c r="AI46" s="518">
        <v>358</v>
      </c>
      <c r="AJ46" s="517"/>
      <c r="AK46" s="517"/>
      <c r="AL46" s="517"/>
      <c r="AM46" s="396"/>
      <c r="AN46" s="519"/>
      <c r="AO46" s="396" t="s">
        <v>3168</v>
      </c>
      <c r="AP46" s="519" t="s">
        <v>2545</v>
      </c>
      <c r="AQ46" s="517" t="s">
        <v>22</v>
      </c>
      <c r="AR46" s="517"/>
      <c r="AS46" s="517" t="s">
        <v>2557</v>
      </c>
      <c r="AT46" s="517" t="s">
        <v>1923</v>
      </c>
      <c r="AU46" s="517" t="s">
        <v>2559</v>
      </c>
      <c r="AV46" s="396" t="s">
        <v>2560</v>
      </c>
      <c r="AW46" s="396" t="s">
        <v>1763</v>
      </c>
      <c r="AX46" s="727" t="s">
        <v>1707</v>
      </c>
      <c r="AY46" s="562"/>
      <c r="AZ46" s="562"/>
      <c r="BA46" s="562"/>
      <c r="BB46" s="562"/>
      <c r="BC46" s="562"/>
      <c r="BD46" s="562"/>
      <c r="BE46" s="562"/>
      <c r="BF46" s="562"/>
      <c r="BG46" s="562"/>
      <c r="BH46" s="562"/>
      <c r="BI46" s="562"/>
      <c r="BJ46" s="562"/>
      <c r="BK46" s="562"/>
      <c r="BL46" s="562"/>
      <c r="BM46" s="562"/>
      <c r="BN46" s="562"/>
      <c r="BO46" s="562"/>
      <c r="BP46" s="562"/>
      <c r="BQ46" s="562"/>
      <c r="BR46" s="562"/>
      <c r="BS46" s="562"/>
      <c r="BT46" s="562"/>
      <c r="BU46" s="562"/>
      <c r="BV46" s="562"/>
      <c r="BW46" s="562"/>
      <c r="BX46" s="562"/>
      <c r="BY46" s="562"/>
      <c r="BZ46" s="562"/>
      <c r="CA46" s="562"/>
      <c r="CB46" s="562"/>
      <c r="CC46" s="562"/>
      <c r="CD46" s="562"/>
      <c r="CE46" s="562"/>
      <c r="CF46" s="562"/>
      <c r="CG46" s="562"/>
      <c r="CH46" s="562"/>
      <c r="CI46" s="562"/>
      <c r="CJ46" s="562"/>
      <c r="CK46" s="562"/>
      <c r="CL46" s="562"/>
      <c r="CM46" s="562"/>
      <c r="CN46" s="562"/>
      <c r="CO46" s="562"/>
      <c r="CP46" s="562"/>
      <c r="CQ46" s="562"/>
      <c r="CR46" s="562"/>
      <c r="CS46" s="562"/>
      <c r="CT46" s="562"/>
      <c r="CU46" s="562"/>
      <c r="CV46" s="562"/>
      <c r="CW46" s="562"/>
      <c r="CX46" s="562"/>
      <c r="CY46" s="562"/>
      <c r="CZ46" s="562"/>
      <c r="DA46" s="562"/>
      <c r="DB46" s="562"/>
      <c r="DC46" s="562"/>
      <c r="DD46" s="562"/>
      <c r="DE46" s="562"/>
      <c r="DF46" s="562"/>
      <c r="DG46" s="562"/>
      <c r="DH46" s="562"/>
      <c r="DI46" s="562"/>
      <c r="DJ46" s="562"/>
      <c r="DK46" s="562"/>
      <c r="DL46" s="562"/>
      <c r="DM46" s="562"/>
      <c r="DN46" s="562"/>
      <c r="DO46" s="562"/>
      <c r="DP46" s="562"/>
      <c r="DQ46" s="562"/>
      <c r="DR46" s="562"/>
      <c r="DS46" s="562"/>
      <c r="DT46" s="562"/>
      <c r="DU46" s="562"/>
      <c r="DV46" s="562"/>
      <c r="DW46" s="562"/>
      <c r="DX46" s="562"/>
      <c r="DY46" s="562"/>
      <c r="DZ46" s="562"/>
      <c r="EA46" s="562"/>
      <c r="EB46" s="562"/>
      <c r="EC46" s="562"/>
      <c r="ED46" s="562"/>
      <c r="EE46" s="562"/>
      <c r="EF46" s="562"/>
      <c r="EG46" s="562"/>
      <c r="EH46" s="562"/>
      <c r="EI46" s="562"/>
      <c r="EJ46" s="562"/>
      <c r="EK46" s="562"/>
      <c r="EL46" s="562"/>
      <c r="EM46" s="562"/>
      <c r="EN46" s="562"/>
      <c r="EO46" s="562"/>
      <c r="EP46" s="562"/>
      <c r="EQ46" s="562"/>
      <c r="ER46" s="562"/>
      <c r="ES46" s="562"/>
      <c r="ET46" s="562"/>
      <c r="EU46" s="562"/>
      <c r="EV46" s="562"/>
      <c r="EW46" s="562"/>
      <c r="EX46" s="562"/>
      <c r="EY46" s="562"/>
      <c r="EZ46" s="562"/>
      <c r="FA46" s="562"/>
      <c r="FB46" s="562"/>
      <c r="FC46" s="562"/>
      <c r="FD46" s="562"/>
      <c r="FE46" s="562"/>
      <c r="FF46" s="562"/>
      <c r="FG46" s="562"/>
      <c r="FH46" s="562"/>
      <c r="FI46" s="562"/>
      <c r="FJ46" s="562"/>
      <c r="FK46" s="562"/>
      <c r="FL46" s="562"/>
      <c r="FM46" s="562"/>
      <c r="FN46" s="562"/>
      <c r="FO46" s="562"/>
      <c r="FP46" s="562"/>
      <c r="FQ46" s="562"/>
      <c r="FR46" s="562"/>
      <c r="FS46" s="562"/>
      <c r="FT46" s="562"/>
      <c r="FU46" s="562"/>
      <c r="FV46" s="562"/>
      <c r="FW46" s="562"/>
      <c r="FX46" s="562"/>
      <c r="FY46" s="562"/>
      <c r="FZ46" s="562"/>
      <c r="GA46" s="562"/>
      <c r="GB46" s="562"/>
      <c r="GC46" s="562"/>
      <c r="GD46" s="562"/>
      <c r="GE46" s="562"/>
      <c r="GF46" s="562"/>
      <c r="GG46" s="562"/>
      <c r="GH46" s="562"/>
      <c r="GI46" s="562"/>
      <c r="GJ46" s="562"/>
      <c r="GK46" s="562"/>
      <c r="GL46" s="562"/>
      <c r="GM46" s="562"/>
      <c r="GN46" s="562"/>
      <c r="GO46" s="562"/>
      <c r="GP46" s="562"/>
      <c r="GQ46" s="562"/>
      <c r="GR46" s="562"/>
      <c r="GS46" s="562"/>
      <c r="GT46" s="562"/>
      <c r="GU46" s="562"/>
      <c r="GV46" s="562"/>
      <c r="GW46" s="562"/>
      <c r="GX46" s="562"/>
      <c r="GY46" s="562"/>
      <c r="GZ46" s="562"/>
      <c r="HA46" s="562"/>
      <c r="HB46" s="562"/>
      <c r="HC46" s="562"/>
      <c r="HD46" s="562"/>
      <c r="HE46" s="562"/>
      <c r="HF46" s="562"/>
      <c r="HG46" s="562"/>
      <c r="HH46" s="562"/>
      <c r="HI46" s="562"/>
      <c r="HJ46" s="562"/>
      <c r="HK46" s="562"/>
      <c r="HL46" s="562"/>
      <c r="HM46" s="562"/>
      <c r="HN46" s="562"/>
      <c r="HO46" s="562"/>
      <c r="HP46" s="562"/>
      <c r="HQ46" s="562"/>
      <c r="HR46" s="562"/>
      <c r="HS46" s="562"/>
      <c r="HT46" s="562"/>
      <c r="HU46" s="562"/>
      <c r="HV46" s="562"/>
      <c r="HW46" s="562"/>
      <c r="HX46" s="562"/>
      <c r="HY46" s="562"/>
      <c r="HZ46" s="562"/>
      <c r="IA46" s="562"/>
      <c r="IB46" s="562"/>
      <c r="IC46" s="562"/>
      <c r="ID46" s="562"/>
      <c r="IE46" s="562"/>
      <c r="IF46" s="562"/>
      <c r="IG46" s="562"/>
      <c r="IH46" s="562"/>
      <c r="II46" s="562"/>
      <c r="IJ46" s="562"/>
      <c r="IK46" s="562"/>
      <c r="IL46" s="562"/>
      <c r="IM46" s="562"/>
      <c r="IN46" s="562"/>
      <c r="IO46" s="562"/>
      <c r="IP46" s="562"/>
      <c r="IQ46" s="562"/>
      <c r="IR46" s="562"/>
      <c r="IS46" s="562"/>
      <c r="IT46" s="562"/>
      <c r="IU46" s="562"/>
      <c r="IV46" s="562"/>
      <c r="IW46" s="562"/>
      <c r="IX46" s="562"/>
      <c r="IY46" s="562"/>
      <c r="IZ46" s="562"/>
      <c r="JA46" s="562"/>
      <c r="JB46" s="562"/>
      <c r="JC46" s="562"/>
      <c r="JD46" s="562"/>
      <c r="JE46" s="562"/>
      <c r="JF46" s="562"/>
      <c r="JG46" s="562"/>
      <c r="JH46" s="562"/>
      <c r="JI46" s="562"/>
      <c r="JJ46" s="562"/>
      <c r="JK46" s="562"/>
      <c r="JL46" s="562"/>
      <c r="JM46" s="562"/>
      <c r="JN46" s="562"/>
      <c r="JO46" s="562"/>
      <c r="JP46" s="562"/>
      <c r="JQ46" s="562"/>
      <c r="JR46" s="562"/>
      <c r="JS46" s="562"/>
      <c r="JT46" s="562"/>
      <c r="JU46" s="562"/>
      <c r="JV46" s="562"/>
      <c r="JW46" s="562"/>
      <c r="JX46" s="562"/>
      <c r="JY46" s="562"/>
      <c r="JZ46" s="562"/>
      <c r="KA46" s="562"/>
      <c r="KB46" s="562"/>
      <c r="KC46" s="562"/>
      <c r="KD46" s="562"/>
      <c r="KE46" s="562"/>
      <c r="KF46" s="562"/>
      <c r="KG46" s="562"/>
      <c r="KH46" s="562"/>
      <c r="KI46" s="562"/>
      <c r="KJ46" s="562"/>
      <c r="KK46" s="562"/>
      <c r="KL46" s="562"/>
      <c r="KM46" s="562"/>
      <c r="KN46" s="562"/>
      <c r="KO46" s="562"/>
      <c r="KP46" s="562"/>
      <c r="KQ46" s="562"/>
      <c r="KR46" s="562"/>
      <c r="KS46" s="562"/>
      <c r="KT46" s="562"/>
      <c r="KU46" s="562"/>
      <c r="KV46" s="562"/>
      <c r="KW46" s="562"/>
      <c r="KX46" s="562"/>
      <c r="KY46" s="562"/>
      <c r="KZ46" s="562"/>
      <c r="LA46" s="562"/>
      <c r="LB46" s="562"/>
      <c r="LC46" s="562"/>
      <c r="LD46" s="562"/>
      <c r="LE46" s="562"/>
      <c r="LF46" s="562"/>
      <c r="LG46" s="562"/>
      <c r="LH46" s="562"/>
      <c r="LI46" s="562"/>
      <c r="LJ46" s="562"/>
      <c r="LK46" s="562"/>
      <c r="LL46" s="562"/>
      <c r="LM46" s="562"/>
      <c r="LN46" s="562"/>
      <c r="LO46" s="562"/>
      <c r="LP46" s="562"/>
      <c r="LQ46" s="562"/>
      <c r="LR46" s="562"/>
      <c r="LS46" s="562"/>
      <c r="LT46" s="562"/>
      <c r="LU46" s="562"/>
      <c r="LV46" s="562"/>
      <c r="LW46" s="562"/>
      <c r="LX46" s="562"/>
      <c r="LY46" s="562"/>
      <c r="LZ46" s="562"/>
      <c r="MA46" s="562"/>
      <c r="MB46" s="562"/>
      <c r="MC46" s="562"/>
      <c r="MD46" s="562"/>
      <c r="ME46" s="562"/>
      <c r="MF46" s="562"/>
      <c r="MG46" s="562"/>
      <c r="MH46" s="562"/>
      <c r="MI46" s="562"/>
      <c r="MJ46" s="562"/>
      <c r="MK46" s="562"/>
      <c r="ML46" s="562"/>
      <c r="MM46" s="562"/>
      <c r="MN46" s="562"/>
      <c r="MO46" s="562"/>
      <c r="MP46" s="562"/>
      <c r="MQ46" s="562"/>
      <c r="MR46" s="562"/>
      <c r="MS46" s="562"/>
      <c r="MT46" s="562"/>
      <c r="MU46" s="562"/>
      <c r="MV46" s="562"/>
      <c r="MW46" s="562"/>
      <c r="MX46" s="562"/>
      <c r="MY46" s="562"/>
      <c r="MZ46" s="562"/>
      <c r="NA46" s="562"/>
      <c r="NB46" s="562"/>
      <c r="NC46" s="562"/>
      <c r="ND46" s="562"/>
      <c r="NE46" s="562"/>
      <c r="NF46" s="562"/>
      <c r="NG46" s="562"/>
      <c r="NH46" s="562"/>
      <c r="NI46" s="562"/>
      <c r="NJ46" s="562"/>
      <c r="NK46" s="562"/>
      <c r="NL46" s="562"/>
      <c r="NM46" s="562"/>
      <c r="NN46" s="562"/>
      <c r="NO46" s="562"/>
      <c r="NP46" s="562"/>
      <c r="NQ46" s="562"/>
      <c r="NR46" s="562"/>
      <c r="NS46" s="562"/>
      <c r="NT46" s="562"/>
      <c r="NU46" s="562"/>
      <c r="NV46" s="562"/>
      <c r="NW46" s="562"/>
      <c r="NX46" s="562"/>
      <c r="NY46" s="562"/>
      <c r="NZ46" s="562"/>
      <c r="OA46" s="562"/>
      <c r="OB46" s="562"/>
      <c r="OC46" s="562"/>
      <c r="OD46" s="562"/>
      <c r="OE46" s="562"/>
      <c r="OF46" s="562"/>
      <c r="OG46" s="562"/>
      <c r="OH46" s="562"/>
      <c r="OI46" s="562"/>
      <c r="OJ46" s="562"/>
      <c r="OK46" s="562"/>
      <c r="OL46" s="562"/>
      <c r="OM46" s="562"/>
      <c r="ON46" s="562"/>
      <c r="OO46" s="562"/>
      <c r="OP46" s="562"/>
      <c r="OQ46" s="562"/>
      <c r="OR46" s="562"/>
      <c r="OS46" s="562"/>
      <c r="OT46" s="562"/>
      <c r="OU46" s="562"/>
      <c r="OV46" s="562"/>
      <c r="OW46" s="562"/>
      <c r="OX46" s="562"/>
      <c r="OY46" s="562"/>
      <c r="OZ46" s="562"/>
      <c r="PA46" s="562"/>
      <c r="PB46" s="562"/>
      <c r="PC46" s="562"/>
      <c r="PD46" s="562"/>
      <c r="PE46" s="562"/>
      <c r="PF46" s="562"/>
      <c r="PG46" s="562"/>
      <c r="PH46" s="562"/>
      <c r="PI46" s="562"/>
      <c r="PJ46" s="562"/>
      <c r="PK46" s="562"/>
      <c r="PL46" s="562"/>
      <c r="PM46" s="562"/>
      <c r="PN46" s="562"/>
      <c r="PO46" s="562"/>
      <c r="PP46" s="562"/>
      <c r="PQ46" s="562"/>
      <c r="PR46" s="562"/>
      <c r="PS46" s="562"/>
      <c r="PT46" s="562"/>
      <c r="PU46" s="562"/>
      <c r="PV46" s="562"/>
      <c r="PW46" s="562"/>
      <c r="PX46" s="562"/>
      <c r="PY46" s="562"/>
      <c r="PZ46" s="562"/>
      <c r="QA46" s="562"/>
      <c r="QB46" s="562"/>
      <c r="QC46" s="562"/>
      <c r="QD46" s="562"/>
      <c r="QE46" s="562"/>
      <c r="QF46" s="562"/>
      <c r="QG46" s="562"/>
      <c r="QH46" s="562"/>
      <c r="QI46" s="562"/>
      <c r="QJ46" s="562"/>
      <c r="QK46" s="562"/>
      <c r="QL46" s="562"/>
      <c r="QM46" s="562"/>
      <c r="QN46" s="562"/>
      <c r="QO46" s="562"/>
      <c r="QP46" s="562"/>
      <c r="QQ46" s="562"/>
      <c r="QR46" s="562"/>
      <c r="QS46" s="562"/>
      <c r="QT46" s="562"/>
      <c r="QU46" s="562"/>
      <c r="QV46" s="562"/>
      <c r="QW46" s="562"/>
      <c r="QX46" s="562"/>
      <c r="QY46" s="562"/>
      <c r="QZ46" s="562"/>
      <c r="RA46" s="562"/>
      <c r="RB46" s="562"/>
      <c r="RC46" s="562"/>
      <c r="RD46" s="562"/>
      <c r="RE46" s="562"/>
      <c r="RF46" s="562"/>
      <c r="RG46" s="562"/>
      <c r="RH46" s="562"/>
      <c r="RI46" s="562"/>
      <c r="RJ46" s="562"/>
      <c r="RK46" s="562"/>
      <c r="RL46" s="562"/>
      <c r="RM46" s="562"/>
      <c r="RN46" s="562"/>
      <c r="RO46" s="562"/>
      <c r="RP46" s="562"/>
      <c r="RQ46" s="562"/>
      <c r="RR46" s="562"/>
      <c r="RS46" s="562"/>
      <c r="RT46" s="562"/>
      <c r="RU46" s="562"/>
      <c r="RV46" s="562"/>
      <c r="RW46" s="562"/>
      <c r="RX46" s="562"/>
      <c r="RY46" s="562"/>
      <c r="RZ46" s="562"/>
      <c r="SA46" s="562"/>
      <c r="SB46" s="562"/>
      <c r="SC46" s="562"/>
      <c r="SD46" s="562"/>
      <c r="SE46" s="562"/>
      <c r="SF46" s="562"/>
      <c r="SG46" s="562"/>
      <c r="SH46" s="562"/>
      <c r="SI46" s="562"/>
      <c r="SJ46" s="562"/>
      <c r="SK46" s="562"/>
      <c r="SL46" s="562"/>
      <c r="SM46" s="562"/>
      <c r="SN46" s="562"/>
      <c r="SO46" s="562"/>
      <c r="SP46" s="562"/>
      <c r="SQ46" s="562"/>
      <c r="SR46" s="562"/>
      <c r="SS46" s="562"/>
      <c r="ST46" s="562"/>
      <c r="SU46" s="562"/>
      <c r="SV46" s="562"/>
      <c r="SW46" s="562"/>
      <c r="SX46" s="562"/>
      <c r="SY46" s="562"/>
      <c r="SZ46" s="562"/>
      <c r="TA46" s="562"/>
      <c r="TB46" s="562"/>
      <c r="TC46" s="562"/>
      <c r="TD46" s="562"/>
      <c r="TE46" s="562"/>
      <c r="TF46" s="562"/>
      <c r="TG46" s="562"/>
      <c r="TH46" s="562"/>
      <c r="TI46" s="562"/>
      <c r="TJ46" s="562"/>
      <c r="TK46" s="562"/>
      <c r="TL46" s="562"/>
      <c r="TM46" s="562"/>
      <c r="TN46" s="562"/>
      <c r="TO46" s="562"/>
      <c r="TP46" s="562"/>
      <c r="TQ46" s="562"/>
      <c r="TR46" s="562"/>
      <c r="TS46" s="562"/>
      <c r="TT46" s="562"/>
      <c r="TU46" s="562"/>
      <c r="TV46" s="562"/>
      <c r="TW46" s="562"/>
      <c r="TX46" s="562"/>
      <c r="TY46" s="562"/>
      <c r="TZ46" s="562"/>
      <c r="UA46" s="562"/>
      <c r="UB46" s="562"/>
      <c r="UC46" s="562"/>
      <c r="UD46" s="562"/>
      <c r="UE46" s="562"/>
      <c r="UF46" s="562"/>
      <c r="UG46" s="562"/>
      <c r="UH46" s="562"/>
      <c r="UI46" s="562"/>
      <c r="UJ46" s="562"/>
      <c r="UK46" s="562"/>
      <c r="UL46" s="562"/>
      <c r="UM46" s="562"/>
      <c r="UN46" s="562"/>
      <c r="UO46" s="562"/>
      <c r="UP46" s="562"/>
      <c r="UQ46" s="562"/>
      <c r="UR46" s="562"/>
      <c r="US46" s="562"/>
      <c r="UT46" s="562"/>
      <c r="UU46" s="562"/>
      <c r="UV46" s="562"/>
      <c r="UW46" s="562"/>
      <c r="UX46" s="562"/>
      <c r="UY46" s="562"/>
      <c r="UZ46" s="562"/>
      <c r="VA46" s="562"/>
      <c r="VB46" s="562"/>
      <c r="VC46" s="562"/>
      <c r="VD46" s="562"/>
      <c r="VE46" s="562"/>
      <c r="VF46" s="562"/>
      <c r="VG46" s="562"/>
      <c r="VH46" s="562"/>
      <c r="VI46" s="562"/>
      <c r="VJ46" s="562"/>
      <c r="VK46" s="562"/>
      <c r="VL46" s="562"/>
      <c r="VM46" s="562"/>
      <c r="VN46" s="562"/>
      <c r="VO46" s="562"/>
      <c r="VP46" s="562"/>
      <c r="VQ46" s="562"/>
      <c r="VR46" s="562"/>
      <c r="VS46" s="562"/>
      <c r="VT46" s="562"/>
      <c r="VU46" s="562"/>
      <c r="VV46" s="562"/>
      <c r="VW46" s="562"/>
      <c r="VX46" s="562"/>
      <c r="VY46" s="562"/>
      <c r="VZ46" s="562"/>
      <c r="WA46" s="562"/>
      <c r="WB46" s="562"/>
      <c r="WC46" s="562"/>
      <c r="WD46" s="562"/>
      <c r="WE46" s="562"/>
      <c r="WF46" s="562"/>
      <c r="WG46" s="562"/>
      <c r="WH46" s="562"/>
      <c r="WI46" s="562"/>
      <c r="WJ46" s="562"/>
      <c r="WK46" s="562"/>
      <c r="WL46" s="562"/>
      <c r="WM46" s="562"/>
      <c r="WN46" s="562"/>
      <c r="WO46" s="562"/>
      <c r="WP46" s="562"/>
      <c r="WQ46" s="562"/>
      <c r="WR46" s="562"/>
      <c r="WS46" s="562"/>
      <c r="WT46" s="562"/>
      <c r="WU46" s="562"/>
      <c r="WV46" s="562"/>
      <c r="WW46" s="562"/>
      <c r="WX46" s="562"/>
      <c r="WY46" s="562"/>
      <c r="WZ46" s="562"/>
      <c r="XA46" s="562"/>
      <c r="XB46" s="562"/>
      <c r="XC46" s="562"/>
      <c r="XD46" s="562"/>
      <c r="XE46" s="562"/>
      <c r="XF46" s="562"/>
      <c r="XG46" s="562"/>
      <c r="XH46" s="562"/>
      <c r="XI46" s="562"/>
      <c r="XJ46" s="562"/>
      <c r="XK46" s="562"/>
      <c r="XL46" s="562"/>
      <c r="XM46" s="562"/>
      <c r="XN46" s="562"/>
      <c r="XO46" s="562"/>
      <c r="XP46" s="562"/>
      <c r="XQ46" s="562"/>
      <c r="XR46" s="562"/>
      <c r="XS46" s="562"/>
      <c r="XT46" s="562"/>
      <c r="XU46" s="562"/>
      <c r="XV46" s="562"/>
      <c r="XW46" s="562"/>
      <c r="XX46" s="562"/>
      <c r="XY46" s="562"/>
      <c r="XZ46" s="562"/>
      <c r="YA46" s="562"/>
      <c r="YB46" s="562"/>
      <c r="YC46" s="562"/>
      <c r="YD46" s="562"/>
      <c r="YE46" s="562"/>
      <c r="YF46" s="562"/>
      <c r="YG46" s="562"/>
      <c r="YH46" s="562"/>
      <c r="YI46" s="562"/>
      <c r="YJ46" s="562"/>
      <c r="YK46" s="562"/>
      <c r="YL46" s="562"/>
      <c r="YM46" s="562"/>
      <c r="YN46" s="562"/>
      <c r="YO46" s="562"/>
      <c r="YP46" s="562"/>
      <c r="YQ46" s="562"/>
      <c r="YR46" s="562"/>
      <c r="YS46" s="562"/>
      <c r="YT46" s="562"/>
      <c r="YU46" s="562"/>
      <c r="YV46" s="562"/>
      <c r="YW46" s="562"/>
      <c r="YX46" s="562"/>
      <c r="YY46" s="562"/>
      <c r="YZ46" s="562"/>
      <c r="ZA46" s="562"/>
      <c r="ZB46" s="562"/>
      <c r="ZC46" s="562"/>
      <c r="ZD46" s="562"/>
      <c r="ZE46" s="562"/>
      <c r="ZF46" s="562"/>
      <c r="ZG46" s="562"/>
      <c r="ZH46" s="562"/>
      <c r="ZI46" s="562"/>
      <c r="ZJ46" s="562"/>
      <c r="ZK46" s="562"/>
      <c r="ZL46" s="562"/>
      <c r="ZM46" s="562"/>
      <c r="ZN46" s="562"/>
      <c r="ZO46" s="562"/>
      <c r="ZP46" s="562"/>
      <c r="ZQ46" s="562"/>
      <c r="ZR46" s="562"/>
      <c r="ZS46" s="562"/>
      <c r="ZT46" s="562"/>
      <c r="ZU46" s="562"/>
      <c r="ZV46" s="562"/>
      <c r="ZW46" s="562"/>
      <c r="ZX46" s="562"/>
      <c r="ZY46" s="562"/>
      <c r="ZZ46" s="562"/>
      <c r="AAA46" s="562"/>
      <c r="AAB46" s="562"/>
      <c r="AAC46" s="562"/>
      <c r="AAD46" s="562"/>
      <c r="AAE46" s="562"/>
      <c r="AAF46" s="562"/>
      <c r="AAG46" s="562"/>
      <c r="AAH46" s="562"/>
      <c r="AAI46" s="562"/>
      <c r="AAJ46" s="562"/>
      <c r="AAK46" s="562"/>
      <c r="AAL46" s="562"/>
      <c r="AAM46" s="562"/>
      <c r="AAN46" s="562"/>
      <c r="AAO46" s="562"/>
      <c r="AAP46" s="562"/>
      <c r="AAQ46" s="562"/>
      <c r="AAR46" s="562"/>
      <c r="AAS46" s="562"/>
      <c r="AAT46" s="562"/>
      <c r="AAU46" s="562"/>
      <c r="AAV46" s="562"/>
      <c r="AAW46" s="562"/>
      <c r="AAX46" s="562"/>
      <c r="AAY46" s="562"/>
      <c r="AAZ46" s="562"/>
      <c r="ABA46" s="562"/>
      <c r="ABB46" s="562"/>
      <c r="ABC46" s="562"/>
      <c r="ABD46" s="562"/>
      <c r="ABE46" s="562"/>
      <c r="ABF46" s="562"/>
      <c r="ABG46" s="562"/>
      <c r="ABH46" s="562"/>
      <c r="ABI46" s="562"/>
      <c r="ABJ46" s="562"/>
      <c r="ABK46" s="562"/>
      <c r="ABL46" s="562"/>
      <c r="ABM46" s="562"/>
      <c r="ABN46" s="562"/>
      <c r="ABO46" s="562"/>
      <c r="ABP46" s="562"/>
      <c r="ABQ46" s="562"/>
      <c r="ABR46" s="562"/>
      <c r="ABS46" s="562"/>
      <c r="ABT46" s="562"/>
      <c r="ABU46" s="562"/>
      <c r="ABV46" s="562"/>
      <c r="ABW46" s="562"/>
      <c r="ABX46" s="562"/>
      <c r="ABY46" s="562"/>
      <c r="ABZ46" s="562"/>
      <c r="ACA46" s="562"/>
      <c r="ACB46" s="562"/>
      <c r="ACC46" s="562"/>
      <c r="ACD46" s="562"/>
      <c r="ACE46" s="562"/>
      <c r="ACF46" s="562"/>
      <c r="ACG46" s="562"/>
      <c r="ACH46" s="562"/>
      <c r="ACI46" s="562"/>
      <c r="ACJ46" s="562"/>
      <c r="ACK46" s="562"/>
      <c r="ACL46" s="562"/>
      <c r="ACM46" s="562"/>
      <c r="ACN46" s="562"/>
      <c r="ACO46" s="562"/>
      <c r="ACP46" s="562"/>
      <c r="ACQ46" s="562"/>
      <c r="ACR46" s="562"/>
      <c r="ACS46" s="562"/>
      <c r="ACT46" s="562"/>
      <c r="ACU46" s="562"/>
      <c r="ACV46" s="562"/>
      <c r="ACW46" s="562"/>
      <c r="ACX46" s="562"/>
      <c r="ACY46" s="562"/>
      <c r="ACZ46" s="562"/>
      <c r="ADA46" s="562"/>
      <c r="ADB46" s="562"/>
      <c r="ADC46" s="562"/>
      <c r="ADD46" s="562"/>
      <c r="ADE46" s="562"/>
      <c r="ADF46" s="562"/>
      <c r="ADG46" s="562"/>
      <c r="ADH46" s="562"/>
      <c r="ADI46" s="562"/>
      <c r="ADJ46" s="562"/>
      <c r="ADK46" s="562"/>
      <c r="ADL46" s="562"/>
      <c r="ADM46" s="562"/>
      <c r="ADN46" s="562"/>
      <c r="ADO46" s="562"/>
      <c r="ADP46" s="562"/>
    </row>
    <row r="47" spans="1:796" s="623" customFormat="1" ht="44.25" customHeight="1" thickBot="1">
      <c r="A47" s="663" t="s">
        <v>3359</v>
      </c>
      <c r="B47" s="728" t="s">
        <v>2552</v>
      </c>
      <c r="C47" s="626" t="s">
        <v>2490</v>
      </c>
      <c r="D47" s="627">
        <v>41</v>
      </c>
      <c r="E47" s="626" t="s">
        <v>737</v>
      </c>
      <c r="F47" s="626" t="s">
        <v>2555</v>
      </c>
      <c r="G47" s="627" t="s">
        <v>2492</v>
      </c>
      <c r="H47" s="627" t="s">
        <v>1579</v>
      </c>
      <c r="I47" s="627" t="s">
        <v>2020</v>
      </c>
      <c r="J47" s="627" t="s">
        <v>1743</v>
      </c>
      <c r="K47" s="626" t="s">
        <v>2558</v>
      </c>
      <c r="L47" s="629" t="s">
        <v>2509</v>
      </c>
      <c r="M47" s="627" t="s">
        <v>1607</v>
      </c>
      <c r="N47" s="627" t="s">
        <v>1608</v>
      </c>
      <c r="O47" s="627"/>
      <c r="P47" s="627"/>
      <c r="Q47" s="627"/>
      <c r="R47" s="627" t="s">
        <v>2513</v>
      </c>
      <c r="S47" s="627" t="s">
        <v>2492</v>
      </c>
      <c r="T47" s="626" t="s">
        <v>2493</v>
      </c>
      <c r="U47" s="627" t="s">
        <v>2530</v>
      </c>
      <c r="V47" s="627"/>
      <c r="W47" s="628">
        <v>4</v>
      </c>
      <c r="X47" s="626"/>
      <c r="Y47" s="628" t="s">
        <v>2149</v>
      </c>
      <c r="Z47" s="627" t="s">
        <v>2553</v>
      </c>
      <c r="AA47" s="629"/>
      <c r="AB47" s="629" t="s">
        <v>2149</v>
      </c>
      <c r="AC47" s="629" t="s">
        <v>2149</v>
      </c>
      <c r="AD47" s="627" t="s">
        <v>2554</v>
      </c>
      <c r="AE47" s="627"/>
      <c r="AF47" s="627" t="s">
        <v>2556</v>
      </c>
      <c r="AG47" s="626" t="s">
        <v>2519</v>
      </c>
      <c r="AH47" s="627" t="s">
        <v>2498</v>
      </c>
      <c r="AI47" s="627">
        <v>358</v>
      </c>
      <c r="AJ47" s="626"/>
      <c r="AK47" s="626"/>
      <c r="AL47" s="626"/>
      <c r="AM47" s="629"/>
      <c r="AN47" s="628"/>
      <c r="AO47" s="629" t="s">
        <v>3168</v>
      </c>
      <c r="AP47" s="628" t="s">
        <v>2545</v>
      </c>
      <c r="AQ47" s="626" t="s">
        <v>22</v>
      </c>
      <c r="AR47" s="626"/>
      <c r="AS47" s="626" t="s">
        <v>2557</v>
      </c>
      <c r="AT47" s="626" t="s">
        <v>1923</v>
      </c>
      <c r="AU47" s="626" t="s">
        <v>2559</v>
      </c>
      <c r="AV47" s="629" t="s">
        <v>2560</v>
      </c>
      <c r="AW47" s="629" t="s">
        <v>1763</v>
      </c>
      <c r="AX47" s="729" t="s">
        <v>1707</v>
      </c>
      <c r="AY47" s="562"/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2"/>
      <c r="BK47" s="562"/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2"/>
      <c r="BW47" s="562"/>
      <c r="BX47" s="562"/>
      <c r="BY47" s="562"/>
      <c r="BZ47" s="562"/>
      <c r="CA47" s="562"/>
      <c r="CB47" s="562"/>
      <c r="CC47" s="562"/>
      <c r="CD47" s="562"/>
      <c r="CE47" s="562"/>
      <c r="CF47" s="562"/>
      <c r="CG47" s="562"/>
      <c r="CH47" s="562"/>
      <c r="CI47" s="562"/>
      <c r="CJ47" s="562"/>
      <c r="CK47" s="562"/>
      <c r="CL47" s="562"/>
      <c r="CM47" s="562"/>
      <c r="CN47" s="562"/>
      <c r="CO47" s="562"/>
      <c r="CP47" s="562"/>
      <c r="CQ47" s="562"/>
      <c r="CR47" s="562"/>
      <c r="CS47" s="562"/>
      <c r="CT47" s="562"/>
      <c r="CU47" s="562"/>
      <c r="CV47" s="562"/>
      <c r="CW47" s="562"/>
      <c r="CX47" s="562"/>
      <c r="CY47" s="562"/>
      <c r="CZ47" s="562"/>
      <c r="DA47" s="562"/>
      <c r="DB47" s="562"/>
      <c r="DC47" s="562"/>
      <c r="DD47" s="562"/>
      <c r="DE47" s="562"/>
      <c r="DF47" s="562"/>
      <c r="DG47" s="562"/>
      <c r="DH47" s="562"/>
      <c r="DI47" s="562"/>
      <c r="DJ47" s="562"/>
      <c r="DK47" s="562"/>
      <c r="DL47" s="562"/>
      <c r="DM47" s="562"/>
      <c r="DN47" s="562"/>
      <c r="DO47" s="562"/>
      <c r="DP47" s="562"/>
      <c r="DQ47" s="562"/>
      <c r="DR47" s="562"/>
      <c r="DS47" s="562"/>
      <c r="DT47" s="562"/>
      <c r="DU47" s="562"/>
      <c r="DV47" s="562"/>
      <c r="DW47" s="562"/>
      <c r="DX47" s="562"/>
      <c r="DY47" s="562"/>
      <c r="DZ47" s="562"/>
      <c r="EA47" s="562"/>
      <c r="EB47" s="562"/>
      <c r="EC47" s="562"/>
      <c r="ED47" s="562"/>
      <c r="EE47" s="562"/>
      <c r="EF47" s="562"/>
      <c r="EG47" s="562"/>
      <c r="EH47" s="562"/>
      <c r="EI47" s="562"/>
      <c r="EJ47" s="562"/>
      <c r="EK47" s="562"/>
      <c r="EL47" s="562"/>
      <c r="EM47" s="562"/>
      <c r="EN47" s="562"/>
      <c r="EO47" s="562"/>
      <c r="EP47" s="562"/>
      <c r="EQ47" s="562"/>
      <c r="ER47" s="562"/>
      <c r="ES47" s="562"/>
      <c r="ET47" s="562"/>
      <c r="EU47" s="562"/>
      <c r="EV47" s="562"/>
      <c r="EW47" s="562"/>
      <c r="EX47" s="562"/>
      <c r="EY47" s="562"/>
      <c r="EZ47" s="562"/>
      <c r="FA47" s="562"/>
      <c r="FB47" s="562"/>
      <c r="FC47" s="562"/>
      <c r="FD47" s="562"/>
      <c r="FE47" s="562"/>
      <c r="FF47" s="562"/>
      <c r="FG47" s="562"/>
      <c r="FH47" s="562"/>
      <c r="FI47" s="562"/>
      <c r="FJ47" s="562"/>
      <c r="FK47" s="562"/>
      <c r="FL47" s="562"/>
      <c r="FM47" s="562"/>
      <c r="FN47" s="562"/>
      <c r="FO47" s="562"/>
      <c r="FP47" s="562"/>
      <c r="FQ47" s="562"/>
      <c r="FR47" s="562"/>
      <c r="FS47" s="562"/>
      <c r="FT47" s="562"/>
      <c r="FU47" s="562"/>
      <c r="FV47" s="562"/>
      <c r="FW47" s="562"/>
      <c r="FX47" s="562"/>
      <c r="FY47" s="562"/>
      <c r="FZ47" s="562"/>
      <c r="GA47" s="562"/>
      <c r="GB47" s="562"/>
      <c r="GC47" s="562"/>
      <c r="GD47" s="562"/>
      <c r="GE47" s="562"/>
      <c r="GF47" s="562"/>
      <c r="GG47" s="562"/>
      <c r="GH47" s="562"/>
      <c r="GI47" s="562"/>
      <c r="GJ47" s="562"/>
      <c r="GK47" s="562"/>
      <c r="GL47" s="562"/>
      <c r="GM47" s="562"/>
      <c r="GN47" s="562"/>
      <c r="GO47" s="562"/>
      <c r="GP47" s="562"/>
      <c r="GQ47" s="562"/>
      <c r="GR47" s="562"/>
      <c r="GS47" s="562"/>
      <c r="GT47" s="562"/>
      <c r="GU47" s="562"/>
      <c r="GV47" s="562"/>
      <c r="GW47" s="562"/>
      <c r="GX47" s="562"/>
      <c r="GY47" s="562"/>
      <c r="GZ47" s="562"/>
      <c r="HA47" s="562"/>
      <c r="HB47" s="562"/>
      <c r="HC47" s="562"/>
      <c r="HD47" s="562"/>
      <c r="HE47" s="562"/>
      <c r="HF47" s="562"/>
      <c r="HG47" s="562"/>
      <c r="HH47" s="562"/>
      <c r="HI47" s="562"/>
      <c r="HJ47" s="562"/>
      <c r="HK47" s="562"/>
      <c r="HL47" s="562"/>
      <c r="HM47" s="562"/>
      <c r="HN47" s="562"/>
      <c r="HO47" s="562"/>
      <c r="HP47" s="562"/>
      <c r="HQ47" s="562"/>
      <c r="HR47" s="562"/>
      <c r="HS47" s="562"/>
      <c r="HT47" s="562"/>
      <c r="HU47" s="562"/>
      <c r="HV47" s="562"/>
      <c r="HW47" s="562"/>
      <c r="HX47" s="562"/>
      <c r="HY47" s="562"/>
      <c r="HZ47" s="562"/>
      <c r="IA47" s="562"/>
      <c r="IB47" s="562"/>
      <c r="IC47" s="562"/>
      <c r="ID47" s="562"/>
      <c r="IE47" s="562"/>
      <c r="IF47" s="562"/>
      <c r="IG47" s="562"/>
      <c r="IH47" s="562"/>
      <c r="II47" s="562"/>
      <c r="IJ47" s="562"/>
      <c r="IK47" s="562"/>
      <c r="IL47" s="562"/>
      <c r="IM47" s="562"/>
      <c r="IN47" s="562"/>
      <c r="IO47" s="562"/>
      <c r="IP47" s="562"/>
      <c r="IQ47" s="562"/>
      <c r="IR47" s="562"/>
      <c r="IS47" s="562"/>
      <c r="IT47" s="562"/>
      <c r="IU47" s="562"/>
      <c r="IV47" s="562"/>
      <c r="IW47" s="562"/>
      <c r="IX47" s="562"/>
      <c r="IY47" s="562"/>
      <c r="IZ47" s="562"/>
      <c r="JA47" s="562"/>
      <c r="JB47" s="562"/>
      <c r="JC47" s="562"/>
      <c r="JD47" s="562"/>
      <c r="JE47" s="562"/>
      <c r="JF47" s="562"/>
      <c r="JG47" s="562"/>
      <c r="JH47" s="562"/>
      <c r="JI47" s="562"/>
      <c r="JJ47" s="562"/>
      <c r="JK47" s="562"/>
      <c r="JL47" s="562"/>
      <c r="JM47" s="562"/>
      <c r="JN47" s="562"/>
      <c r="JO47" s="562"/>
      <c r="JP47" s="562"/>
      <c r="JQ47" s="562"/>
      <c r="JR47" s="562"/>
      <c r="JS47" s="562"/>
      <c r="JT47" s="562"/>
      <c r="JU47" s="562"/>
      <c r="JV47" s="562"/>
      <c r="JW47" s="562"/>
      <c r="JX47" s="562"/>
      <c r="JY47" s="562"/>
      <c r="JZ47" s="562"/>
      <c r="KA47" s="562"/>
      <c r="KB47" s="562"/>
      <c r="KC47" s="562"/>
      <c r="KD47" s="562"/>
      <c r="KE47" s="562"/>
      <c r="KF47" s="562"/>
      <c r="KG47" s="562"/>
      <c r="KH47" s="562"/>
      <c r="KI47" s="562"/>
      <c r="KJ47" s="562"/>
      <c r="KK47" s="562"/>
      <c r="KL47" s="562"/>
      <c r="KM47" s="562"/>
      <c r="KN47" s="562"/>
      <c r="KO47" s="562"/>
      <c r="KP47" s="562"/>
      <c r="KQ47" s="562"/>
      <c r="KR47" s="562"/>
      <c r="KS47" s="562"/>
      <c r="KT47" s="562"/>
      <c r="KU47" s="562"/>
      <c r="KV47" s="562"/>
      <c r="KW47" s="562"/>
      <c r="KX47" s="562"/>
      <c r="KY47" s="562"/>
      <c r="KZ47" s="562"/>
      <c r="LA47" s="562"/>
      <c r="LB47" s="562"/>
      <c r="LC47" s="562"/>
      <c r="LD47" s="562"/>
      <c r="LE47" s="562"/>
      <c r="LF47" s="562"/>
      <c r="LG47" s="562"/>
      <c r="LH47" s="562"/>
      <c r="LI47" s="562"/>
      <c r="LJ47" s="562"/>
      <c r="LK47" s="562"/>
      <c r="LL47" s="562"/>
      <c r="LM47" s="562"/>
      <c r="LN47" s="562"/>
      <c r="LO47" s="562"/>
      <c r="LP47" s="562"/>
      <c r="LQ47" s="562"/>
      <c r="LR47" s="562"/>
      <c r="LS47" s="562"/>
      <c r="LT47" s="562"/>
      <c r="LU47" s="562"/>
      <c r="LV47" s="562"/>
      <c r="LW47" s="562"/>
      <c r="LX47" s="562"/>
      <c r="LY47" s="562"/>
      <c r="LZ47" s="562"/>
      <c r="MA47" s="562"/>
      <c r="MB47" s="562"/>
      <c r="MC47" s="562"/>
      <c r="MD47" s="562"/>
      <c r="ME47" s="562"/>
      <c r="MF47" s="562"/>
      <c r="MG47" s="562"/>
      <c r="MH47" s="562"/>
      <c r="MI47" s="562"/>
      <c r="MJ47" s="562"/>
      <c r="MK47" s="562"/>
      <c r="ML47" s="562"/>
      <c r="MM47" s="562"/>
      <c r="MN47" s="562"/>
      <c r="MO47" s="562"/>
      <c r="MP47" s="562"/>
      <c r="MQ47" s="562"/>
      <c r="MR47" s="562"/>
      <c r="MS47" s="562"/>
      <c r="MT47" s="562"/>
      <c r="MU47" s="562"/>
      <c r="MV47" s="562"/>
      <c r="MW47" s="562"/>
      <c r="MX47" s="562"/>
      <c r="MY47" s="562"/>
      <c r="MZ47" s="562"/>
      <c r="NA47" s="562"/>
      <c r="NB47" s="562"/>
      <c r="NC47" s="562"/>
      <c r="ND47" s="562"/>
      <c r="NE47" s="562"/>
      <c r="NF47" s="562"/>
      <c r="NG47" s="562"/>
      <c r="NH47" s="562"/>
      <c r="NI47" s="562"/>
      <c r="NJ47" s="562"/>
      <c r="NK47" s="562"/>
      <c r="NL47" s="562"/>
      <c r="NM47" s="562"/>
      <c r="NN47" s="562"/>
      <c r="NO47" s="562"/>
      <c r="NP47" s="562"/>
      <c r="NQ47" s="562"/>
      <c r="NR47" s="562"/>
      <c r="NS47" s="562"/>
      <c r="NT47" s="562"/>
      <c r="NU47" s="562"/>
      <c r="NV47" s="562"/>
      <c r="NW47" s="562"/>
      <c r="NX47" s="562"/>
      <c r="NY47" s="562"/>
      <c r="NZ47" s="562"/>
      <c r="OA47" s="562"/>
      <c r="OB47" s="562"/>
      <c r="OC47" s="562"/>
      <c r="OD47" s="562"/>
      <c r="OE47" s="562"/>
      <c r="OF47" s="562"/>
      <c r="OG47" s="562"/>
      <c r="OH47" s="562"/>
      <c r="OI47" s="562"/>
      <c r="OJ47" s="562"/>
      <c r="OK47" s="562"/>
      <c r="OL47" s="562"/>
      <c r="OM47" s="562"/>
      <c r="ON47" s="562"/>
      <c r="OO47" s="562"/>
      <c r="OP47" s="562"/>
      <c r="OQ47" s="562"/>
      <c r="OR47" s="562"/>
      <c r="OS47" s="562"/>
      <c r="OT47" s="562"/>
      <c r="OU47" s="562"/>
      <c r="OV47" s="562"/>
      <c r="OW47" s="562"/>
      <c r="OX47" s="562"/>
      <c r="OY47" s="562"/>
      <c r="OZ47" s="562"/>
      <c r="PA47" s="562"/>
      <c r="PB47" s="562"/>
      <c r="PC47" s="562"/>
      <c r="PD47" s="562"/>
      <c r="PE47" s="562"/>
      <c r="PF47" s="562"/>
      <c r="PG47" s="562"/>
      <c r="PH47" s="562"/>
      <c r="PI47" s="562"/>
      <c r="PJ47" s="562"/>
      <c r="PK47" s="562"/>
      <c r="PL47" s="562"/>
      <c r="PM47" s="562"/>
      <c r="PN47" s="562"/>
      <c r="PO47" s="562"/>
      <c r="PP47" s="562"/>
      <c r="PQ47" s="562"/>
      <c r="PR47" s="562"/>
      <c r="PS47" s="562"/>
      <c r="PT47" s="562"/>
      <c r="PU47" s="562"/>
      <c r="PV47" s="562"/>
      <c r="PW47" s="562"/>
      <c r="PX47" s="562"/>
      <c r="PY47" s="562"/>
      <c r="PZ47" s="562"/>
      <c r="QA47" s="562"/>
      <c r="QB47" s="562"/>
      <c r="QC47" s="562"/>
      <c r="QD47" s="562"/>
      <c r="QE47" s="562"/>
      <c r="QF47" s="562"/>
      <c r="QG47" s="562"/>
      <c r="QH47" s="562"/>
      <c r="QI47" s="562"/>
      <c r="QJ47" s="562"/>
      <c r="QK47" s="562"/>
      <c r="QL47" s="562"/>
      <c r="QM47" s="562"/>
      <c r="QN47" s="562"/>
      <c r="QO47" s="562"/>
      <c r="QP47" s="562"/>
      <c r="QQ47" s="562"/>
      <c r="QR47" s="562"/>
      <c r="QS47" s="562"/>
      <c r="QT47" s="562"/>
      <c r="QU47" s="562"/>
      <c r="QV47" s="562"/>
      <c r="QW47" s="562"/>
      <c r="QX47" s="562"/>
      <c r="QY47" s="562"/>
      <c r="QZ47" s="562"/>
      <c r="RA47" s="562"/>
      <c r="RB47" s="562"/>
      <c r="RC47" s="562"/>
      <c r="RD47" s="562"/>
      <c r="RE47" s="562"/>
      <c r="RF47" s="562"/>
      <c r="RG47" s="562"/>
      <c r="RH47" s="562"/>
      <c r="RI47" s="562"/>
      <c r="RJ47" s="562"/>
      <c r="RK47" s="562"/>
      <c r="RL47" s="562"/>
      <c r="RM47" s="562"/>
      <c r="RN47" s="562"/>
      <c r="RO47" s="562"/>
      <c r="RP47" s="562"/>
      <c r="RQ47" s="562"/>
      <c r="RR47" s="562"/>
      <c r="RS47" s="562"/>
      <c r="RT47" s="562"/>
      <c r="RU47" s="562"/>
      <c r="RV47" s="562"/>
      <c r="RW47" s="562"/>
      <c r="RX47" s="562"/>
      <c r="RY47" s="562"/>
      <c r="RZ47" s="562"/>
      <c r="SA47" s="562"/>
      <c r="SB47" s="562"/>
      <c r="SC47" s="562"/>
      <c r="SD47" s="562"/>
      <c r="SE47" s="562"/>
      <c r="SF47" s="562"/>
      <c r="SG47" s="562"/>
      <c r="SH47" s="562"/>
      <c r="SI47" s="562"/>
      <c r="SJ47" s="562"/>
      <c r="SK47" s="562"/>
      <c r="SL47" s="562"/>
      <c r="SM47" s="562"/>
      <c r="SN47" s="562"/>
      <c r="SO47" s="562"/>
      <c r="SP47" s="562"/>
      <c r="SQ47" s="562"/>
      <c r="SR47" s="562"/>
      <c r="SS47" s="562"/>
      <c r="ST47" s="562"/>
      <c r="SU47" s="562"/>
      <c r="SV47" s="562"/>
      <c r="SW47" s="562"/>
      <c r="SX47" s="562"/>
      <c r="SY47" s="562"/>
      <c r="SZ47" s="562"/>
      <c r="TA47" s="562"/>
      <c r="TB47" s="562"/>
      <c r="TC47" s="562"/>
      <c r="TD47" s="562"/>
      <c r="TE47" s="562"/>
      <c r="TF47" s="562"/>
      <c r="TG47" s="562"/>
      <c r="TH47" s="562"/>
      <c r="TI47" s="562"/>
      <c r="TJ47" s="562"/>
      <c r="TK47" s="562"/>
      <c r="TL47" s="562"/>
      <c r="TM47" s="562"/>
      <c r="TN47" s="562"/>
      <c r="TO47" s="562"/>
      <c r="TP47" s="562"/>
      <c r="TQ47" s="562"/>
      <c r="TR47" s="562"/>
      <c r="TS47" s="562"/>
      <c r="TT47" s="562"/>
      <c r="TU47" s="562"/>
      <c r="TV47" s="562"/>
      <c r="TW47" s="562"/>
      <c r="TX47" s="562"/>
      <c r="TY47" s="562"/>
      <c r="TZ47" s="562"/>
      <c r="UA47" s="562"/>
      <c r="UB47" s="562"/>
      <c r="UC47" s="562"/>
      <c r="UD47" s="562"/>
      <c r="UE47" s="562"/>
      <c r="UF47" s="562"/>
      <c r="UG47" s="562"/>
      <c r="UH47" s="562"/>
      <c r="UI47" s="562"/>
      <c r="UJ47" s="562"/>
      <c r="UK47" s="562"/>
      <c r="UL47" s="562"/>
      <c r="UM47" s="562"/>
      <c r="UN47" s="562"/>
      <c r="UO47" s="562"/>
      <c r="UP47" s="562"/>
      <c r="UQ47" s="562"/>
      <c r="UR47" s="562"/>
      <c r="US47" s="562"/>
      <c r="UT47" s="562"/>
      <c r="UU47" s="562"/>
      <c r="UV47" s="562"/>
      <c r="UW47" s="562"/>
      <c r="UX47" s="562"/>
      <c r="UY47" s="562"/>
      <c r="UZ47" s="562"/>
      <c r="VA47" s="562"/>
      <c r="VB47" s="562"/>
      <c r="VC47" s="562"/>
      <c r="VD47" s="562"/>
      <c r="VE47" s="562"/>
      <c r="VF47" s="562"/>
      <c r="VG47" s="562"/>
      <c r="VH47" s="562"/>
      <c r="VI47" s="562"/>
      <c r="VJ47" s="562"/>
      <c r="VK47" s="562"/>
      <c r="VL47" s="562"/>
      <c r="VM47" s="562"/>
      <c r="VN47" s="562"/>
      <c r="VO47" s="562"/>
      <c r="VP47" s="562"/>
      <c r="VQ47" s="562"/>
      <c r="VR47" s="562"/>
      <c r="VS47" s="562"/>
      <c r="VT47" s="562"/>
      <c r="VU47" s="562"/>
      <c r="VV47" s="562"/>
      <c r="VW47" s="562"/>
      <c r="VX47" s="562"/>
      <c r="VY47" s="562"/>
      <c r="VZ47" s="562"/>
      <c r="WA47" s="562"/>
      <c r="WB47" s="562"/>
      <c r="WC47" s="562"/>
      <c r="WD47" s="562"/>
      <c r="WE47" s="562"/>
      <c r="WF47" s="562"/>
      <c r="WG47" s="562"/>
      <c r="WH47" s="562"/>
      <c r="WI47" s="562"/>
      <c r="WJ47" s="562"/>
      <c r="WK47" s="562"/>
      <c r="WL47" s="562"/>
      <c r="WM47" s="562"/>
      <c r="WN47" s="562"/>
      <c r="WO47" s="562"/>
      <c r="WP47" s="562"/>
      <c r="WQ47" s="562"/>
      <c r="WR47" s="562"/>
      <c r="WS47" s="562"/>
      <c r="WT47" s="562"/>
      <c r="WU47" s="562"/>
      <c r="WV47" s="562"/>
      <c r="WW47" s="562"/>
      <c r="WX47" s="562"/>
      <c r="WY47" s="562"/>
      <c r="WZ47" s="562"/>
      <c r="XA47" s="562"/>
      <c r="XB47" s="562"/>
      <c r="XC47" s="562"/>
      <c r="XD47" s="562"/>
      <c r="XE47" s="562"/>
      <c r="XF47" s="562"/>
      <c r="XG47" s="562"/>
      <c r="XH47" s="562"/>
      <c r="XI47" s="562"/>
      <c r="XJ47" s="562"/>
      <c r="XK47" s="562"/>
      <c r="XL47" s="562"/>
      <c r="XM47" s="562"/>
      <c r="XN47" s="562"/>
      <c r="XO47" s="562"/>
      <c r="XP47" s="562"/>
      <c r="XQ47" s="562"/>
      <c r="XR47" s="562"/>
      <c r="XS47" s="562"/>
      <c r="XT47" s="562"/>
      <c r="XU47" s="562"/>
      <c r="XV47" s="562"/>
      <c r="XW47" s="562"/>
      <c r="XX47" s="562"/>
      <c r="XY47" s="562"/>
      <c r="XZ47" s="562"/>
      <c r="YA47" s="562"/>
      <c r="YB47" s="562"/>
      <c r="YC47" s="562"/>
      <c r="YD47" s="562"/>
      <c r="YE47" s="562"/>
      <c r="YF47" s="562"/>
      <c r="YG47" s="562"/>
      <c r="YH47" s="562"/>
      <c r="YI47" s="562"/>
      <c r="YJ47" s="562"/>
      <c r="YK47" s="562"/>
      <c r="YL47" s="562"/>
      <c r="YM47" s="562"/>
      <c r="YN47" s="562"/>
      <c r="YO47" s="562"/>
      <c r="YP47" s="562"/>
      <c r="YQ47" s="562"/>
      <c r="YR47" s="562"/>
      <c r="YS47" s="562"/>
      <c r="YT47" s="562"/>
      <c r="YU47" s="562"/>
      <c r="YV47" s="562"/>
      <c r="YW47" s="562"/>
      <c r="YX47" s="562"/>
      <c r="YY47" s="562"/>
      <c r="YZ47" s="562"/>
      <c r="ZA47" s="562"/>
      <c r="ZB47" s="562"/>
      <c r="ZC47" s="562"/>
      <c r="ZD47" s="562"/>
      <c r="ZE47" s="562"/>
      <c r="ZF47" s="562"/>
      <c r="ZG47" s="562"/>
      <c r="ZH47" s="562"/>
      <c r="ZI47" s="562"/>
      <c r="ZJ47" s="562"/>
      <c r="ZK47" s="562"/>
      <c r="ZL47" s="562"/>
      <c r="ZM47" s="562"/>
      <c r="ZN47" s="562"/>
      <c r="ZO47" s="562"/>
      <c r="ZP47" s="562"/>
      <c r="ZQ47" s="562"/>
      <c r="ZR47" s="562"/>
      <c r="ZS47" s="562"/>
      <c r="ZT47" s="562"/>
      <c r="ZU47" s="562"/>
      <c r="ZV47" s="562"/>
      <c r="ZW47" s="562"/>
      <c r="ZX47" s="562"/>
      <c r="ZY47" s="562"/>
      <c r="ZZ47" s="562"/>
      <c r="AAA47" s="562"/>
      <c r="AAB47" s="562"/>
      <c r="AAC47" s="562"/>
      <c r="AAD47" s="562"/>
      <c r="AAE47" s="562"/>
      <c r="AAF47" s="562"/>
      <c r="AAG47" s="562"/>
      <c r="AAH47" s="562"/>
      <c r="AAI47" s="562"/>
      <c r="AAJ47" s="562"/>
      <c r="AAK47" s="562"/>
      <c r="AAL47" s="562"/>
      <c r="AAM47" s="562"/>
      <c r="AAN47" s="562"/>
      <c r="AAO47" s="562"/>
      <c r="AAP47" s="562"/>
      <c r="AAQ47" s="562"/>
      <c r="AAR47" s="562"/>
      <c r="AAS47" s="562"/>
      <c r="AAT47" s="562"/>
      <c r="AAU47" s="562"/>
      <c r="AAV47" s="562"/>
      <c r="AAW47" s="562"/>
      <c r="AAX47" s="562"/>
      <c r="AAY47" s="562"/>
      <c r="AAZ47" s="562"/>
      <c r="ABA47" s="562"/>
      <c r="ABB47" s="562"/>
      <c r="ABC47" s="562"/>
      <c r="ABD47" s="562"/>
      <c r="ABE47" s="562"/>
      <c r="ABF47" s="562"/>
      <c r="ABG47" s="562"/>
      <c r="ABH47" s="562"/>
      <c r="ABI47" s="562"/>
      <c r="ABJ47" s="562"/>
      <c r="ABK47" s="562"/>
      <c r="ABL47" s="562"/>
      <c r="ABM47" s="562"/>
      <c r="ABN47" s="562"/>
      <c r="ABO47" s="562"/>
      <c r="ABP47" s="562"/>
      <c r="ABQ47" s="562"/>
      <c r="ABR47" s="562"/>
      <c r="ABS47" s="562"/>
      <c r="ABT47" s="562"/>
      <c r="ABU47" s="562"/>
      <c r="ABV47" s="562"/>
      <c r="ABW47" s="562"/>
      <c r="ABX47" s="562"/>
      <c r="ABY47" s="562"/>
      <c r="ABZ47" s="562"/>
      <c r="ACA47" s="562"/>
      <c r="ACB47" s="562"/>
      <c r="ACC47" s="562"/>
      <c r="ACD47" s="562"/>
      <c r="ACE47" s="562"/>
      <c r="ACF47" s="562"/>
      <c r="ACG47" s="562"/>
      <c r="ACH47" s="562"/>
      <c r="ACI47" s="562"/>
      <c r="ACJ47" s="562"/>
      <c r="ACK47" s="562"/>
      <c r="ACL47" s="562"/>
      <c r="ACM47" s="562"/>
      <c r="ACN47" s="562"/>
      <c r="ACO47" s="562"/>
      <c r="ACP47" s="562"/>
      <c r="ACQ47" s="562"/>
      <c r="ACR47" s="562"/>
      <c r="ACS47" s="562"/>
      <c r="ACT47" s="562"/>
      <c r="ACU47" s="562"/>
      <c r="ACV47" s="562"/>
      <c r="ACW47" s="562"/>
      <c r="ACX47" s="562"/>
      <c r="ACY47" s="562"/>
      <c r="ACZ47" s="562"/>
      <c r="ADA47" s="562"/>
      <c r="ADB47" s="562"/>
      <c r="ADC47" s="562"/>
      <c r="ADD47" s="562"/>
      <c r="ADE47" s="562"/>
      <c r="ADF47" s="562"/>
      <c r="ADG47" s="562"/>
      <c r="ADH47" s="562"/>
      <c r="ADI47" s="562"/>
      <c r="ADJ47" s="562"/>
      <c r="ADK47" s="562"/>
      <c r="ADL47" s="562"/>
      <c r="ADM47" s="562"/>
      <c r="ADN47" s="562"/>
      <c r="ADO47" s="562"/>
      <c r="ADP47" s="562"/>
    </row>
    <row r="48" spans="1:796" s="562" customFormat="1" ht="44.25" customHeight="1">
      <c r="A48" s="656" t="s">
        <v>3359</v>
      </c>
      <c r="B48" s="716" t="s">
        <v>2563</v>
      </c>
      <c r="C48" s="717" t="s">
        <v>2490</v>
      </c>
      <c r="D48" s="530">
        <v>72</v>
      </c>
      <c r="E48" s="717" t="s">
        <v>737</v>
      </c>
      <c r="F48" s="717" t="s">
        <v>2565</v>
      </c>
      <c r="G48" s="717" t="s">
        <v>2492</v>
      </c>
      <c r="H48" s="530" t="s">
        <v>1576</v>
      </c>
      <c r="I48" s="530" t="s">
        <v>1775</v>
      </c>
      <c r="J48" s="530" t="s">
        <v>1743</v>
      </c>
      <c r="K48" s="530" t="s">
        <v>1763</v>
      </c>
      <c r="L48" s="530" t="s">
        <v>2171</v>
      </c>
      <c r="M48" s="530" t="s">
        <v>1607</v>
      </c>
      <c r="N48" s="530" t="s">
        <v>1608</v>
      </c>
      <c r="O48" s="717"/>
      <c r="P48" s="717"/>
      <c r="Q48" s="717"/>
      <c r="R48" s="717" t="s">
        <v>2513</v>
      </c>
      <c r="S48" s="717" t="s">
        <v>2492</v>
      </c>
      <c r="T48" s="717" t="s">
        <v>2493</v>
      </c>
      <c r="U48" s="717"/>
      <c r="V48" s="717"/>
      <c r="W48" s="718" t="s">
        <v>2257</v>
      </c>
      <c r="X48" s="717"/>
      <c r="Y48" s="530" t="s">
        <v>2351</v>
      </c>
      <c r="Z48" s="717" t="s">
        <v>2564</v>
      </c>
      <c r="AA48" s="717"/>
      <c r="AB48" s="531">
        <v>3</v>
      </c>
      <c r="AC48" s="531">
        <v>1</v>
      </c>
      <c r="AD48" s="717" t="s">
        <v>2352</v>
      </c>
      <c r="AE48" s="717"/>
      <c r="AF48" s="530" t="s">
        <v>2566</v>
      </c>
      <c r="AG48" s="717" t="s">
        <v>2507</v>
      </c>
      <c r="AH48" s="530" t="s">
        <v>2498</v>
      </c>
      <c r="AI48" s="530"/>
      <c r="AJ48" s="717"/>
      <c r="AK48" s="717"/>
      <c r="AL48" s="717"/>
      <c r="AM48" s="530"/>
      <c r="AN48" s="530"/>
      <c r="AO48" s="717" t="s">
        <v>3169</v>
      </c>
      <c r="AP48" s="717" t="s">
        <v>2499</v>
      </c>
      <c r="AQ48" s="530" t="s">
        <v>22</v>
      </c>
      <c r="AR48" s="530" t="s">
        <v>2174</v>
      </c>
      <c r="AS48" s="530" t="s">
        <v>2567</v>
      </c>
      <c r="AT48" s="530" t="s">
        <v>1923</v>
      </c>
      <c r="AU48" s="530" t="s">
        <v>2568</v>
      </c>
      <c r="AV48" s="530" t="s">
        <v>2569</v>
      </c>
      <c r="AW48" s="717" t="s">
        <v>1763</v>
      </c>
      <c r="AX48" s="719" t="s">
        <v>1707</v>
      </c>
    </row>
    <row r="49" spans="1:796" s="562" customFormat="1" ht="44.25" customHeight="1">
      <c r="A49" s="675" t="s">
        <v>3359</v>
      </c>
      <c r="B49" s="720" t="s">
        <v>2563</v>
      </c>
      <c r="C49" s="599" t="s">
        <v>2490</v>
      </c>
      <c r="D49" s="541">
        <v>72</v>
      </c>
      <c r="E49" s="599" t="s">
        <v>737</v>
      </c>
      <c r="F49" s="599" t="s">
        <v>2565</v>
      </c>
      <c r="G49" s="599" t="s">
        <v>2492</v>
      </c>
      <c r="H49" s="541" t="s">
        <v>1577</v>
      </c>
      <c r="I49" s="541" t="s">
        <v>2914</v>
      </c>
      <c r="J49" s="541" t="s">
        <v>1767</v>
      </c>
      <c r="K49" s="541" t="s">
        <v>1763</v>
      </c>
      <c r="L49" s="541" t="s">
        <v>2171</v>
      </c>
      <c r="M49" s="541" t="s">
        <v>1607</v>
      </c>
      <c r="N49" s="541" t="s">
        <v>1608</v>
      </c>
      <c r="O49" s="599"/>
      <c r="P49" s="599"/>
      <c r="Q49" s="599"/>
      <c r="R49" s="599" t="s">
        <v>2513</v>
      </c>
      <c r="S49" s="599" t="s">
        <v>2492</v>
      </c>
      <c r="T49" s="599" t="s">
        <v>2493</v>
      </c>
      <c r="U49" s="599"/>
      <c r="V49" s="599"/>
      <c r="W49" s="600" t="s">
        <v>2257</v>
      </c>
      <c r="X49" s="599"/>
      <c r="Y49" s="541" t="s">
        <v>2351</v>
      </c>
      <c r="Z49" s="599" t="s">
        <v>2564</v>
      </c>
      <c r="AA49" s="599"/>
      <c r="AB49" s="540">
        <v>3</v>
      </c>
      <c r="AC49" s="540">
        <v>1</v>
      </c>
      <c r="AD49" s="599" t="s">
        <v>2352</v>
      </c>
      <c r="AE49" s="599"/>
      <c r="AF49" s="541" t="s">
        <v>2566</v>
      </c>
      <c r="AG49" s="599" t="s">
        <v>2507</v>
      </c>
      <c r="AH49" s="541" t="s">
        <v>2498</v>
      </c>
      <c r="AI49" s="541"/>
      <c r="AJ49" s="599"/>
      <c r="AK49" s="599"/>
      <c r="AL49" s="599"/>
      <c r="AM49" s="541"/>
      <c r="AN49" s="541"/>
      <c r="AO49" s="599" t="s">
        <v>3169</v>
      </c>
      <c r="AP49" s="599" t="s">
        <v>2499</v>
      </c>
      <c r="AQ49" s="541" t="s">
        <v>22</v>
      </c>
      <c r="AR49" s="541" t="s">
        <v>2174</v>
      </c>
      <c r="AS49" s="541" t="s">
        <v>2567</v>
      </c>
      <c r="AT49" s="541" t="s">
        <v>1923</v>
      </c>
      <c r="AU49" s="541" t="s">
        <v>2568</v>
      </c>
      <c r="AV49" s="541" t="s">
        <v>2569</v>
      </c>
      <c r="AW49" s="599" t="s">
        <v>1763</v>
      </c>
      <c r="AX49" s="721" t="s">
        <v>1707</v>
      </c>
    </row>
    <row r="50" spans="1:796" s="562" customFormat="1" ht="44.25" customHeight="1">
      <c r="A50" s="675" t="s">
        <v>3359</v>
      </c>
      <c r="B50" s="731" t="s">
        <v>2563</v>
      </c>
      <c r="C50" s="732" t="s">
        <v>2490</v>
      </c>
      <c r="D50" s="561">
        <v>72</v>
      </c>
      <c r="E50" s="732" t="s">
        <v>737</v>
      </c>
      <c r="F50" s="732" t="s">
        <v>2565</v>
      </c>
      <c r="G50" s="732" t="s">
        <v>2492</v>
      </c>
      <c r="H50" s="561" t="s">
        <v>1578</v>
      </c>
      <c r="I50" s="561" t="s">
        <v>2981</v>
      </c>
      <c r="J50" s="561" t="s">
        <v>1767</v>
      </c>
      <c r="K50" s="561" t="s">
        <v>1763</v>
      </c>
      <c r="L50" s="561" t="s">
        <v>2171</v>
      </c>
      <c r="M50" s="561" t="s">
        <v>1607</v>
      </c>
      <c r="N50" s="561" t="s">
        <v>1608</v>
      </c>
      <c r="O50" s="732"/>
      <c r="P50" s="672"/>
      <c r="Q50" s="732"/>
      <c r="R50" s="732" t="s">
        <v>2513</v>
      </c>
      <c r="S50" s="732" t="s">
        <v>2492</v>
      </c>
      <c r="T50" s="732" t="s">
        <v>2493</v>
      </c>
      <c r="U50" s="732"/>
      <c r="V50" s="732"/>
      <c r="W50" s="733" t="s">
        <v>2257</v>
      </c>
      <c r="X50" s="732"/>
      <c r="Y50" s="561" t="s">
        <v>2351</v>
      </c>
      <c r="Z50" s="732" t="s">
        <v>2564</v>
      </c>
      <c r="AA50" s="732"/>
      <c r="AB50" s="565">
        <v>3</v>
      </c>
      <c r="AC50" s="565">
        <v>1</v>
      </c>
      <c r="AD50" s="732" t="s">
        <v>2352</v>
      </c>
      <c r="AE50" s="732"/>
      <c r="AF50" s="561" t="s">
        <v>2566</v>
      </c>
      <c r="AG50" s="732" t="s">
        <v>2507</v>
      </c>
      <c r="AH50" s="561" t="s">
        <v>2498</v>
      </c>
      <c r="AI50" s="561"/>
      <c r="AJ50" s="732"/>
      <c r="AK50" s="732"/>
      <c r="AL50" s="732"/>
      <c r="AM50" s="561"/>
      <c r="AN50" s="561"/>
      <c r="AO50" s="732" t="s">
        <v>3169</v>
      </c>
      <c r="AP50" s="732" t="s">
        <v>2499</v>
      </c>
      <c r="AQ50" s="561" t="s">
        <v>22</v>
      </c>
      <c r="AR50" s="561" t="s">
        <v>2174</v>
      </c>
      <c r="AS50" s="561" t="s">
        <v>2567</v>
      </c>
      <c r="AT50" s="561" t="s">
        <v>1923</v>
      </c>
      <c r="AU50" s="561" t="s">
        <v>2568</v>
      </c>
      <c r="AV50" s="561" t="s">
        <v>2569</v>
      </c>
      <c r="AW50" s="732" t="s">
        <v>1763</v>
      </c>
      <c r="AX50" s="734" t="s">
        <v>1707</v>
      </c>
    </row>
    <row r="51" spans="1:796" s="562" customFormat="1" ht="44.25" customHeight="1">
      <c r="A51" s="675" t="s">
        <v>3359</v>
      </c>
      <c r="B51" s="720" t="s">
        <v>2563</v>
      </c>
      <c r="C51" s="599" t="s">
        <v>2490</v>
      </c>
      <c r="D51" s="541">
        <v>72</v>
      </c>
      <c r="E51" s="599" t="s">
        <v>737</v>
      </c>
      <c r="F51" s="599" t="s">
        <v>2565</v>
      </c>
      <c r="G51" s="599" t="s">
        <v>2492</v>
      </c>
      <c r="H51" s="541" t="s">
        <v>1579</v>
      </c>
      <c r="I51" s="541" t="s">
        <v>2570</v>
      </c>
      <c r="J51" s="541" t="s">
        <v>1743</v>
      </c>
      <c r="K51" s="541" t="s">
        <v>1763</v>
      </c>
      <c r="L51" s="541" t="s">
        <v>2171</v>
      </c>
      <c r="M51" s="541" t="s">
        <v>1607</v>
      </c>
      <c r="N51" s="541" t="s">
        <v>1608</v>
      </c>
      <c r="O51" s="599"/>
      <c r="P51" s="599"/>
      <c r="Q51" s="599"/>
      <c r="R51" s="599" t="s">
        <v>2513</v>
      </c>
      <c r="S51" s="599" t="s">
        <v>2492</v>
      </c>
      <c r="T51" s="599" t="s">
        <v>2493</v>
      </c>
      <c r="U51" s="599"/>
      <c r="V51" s="599"/>
      <c r="W51" s="600" t="s">
        <v>2257</v>
      </c>
      <c r="X51" s="599"/>
      <c r="Y51" s="541" t="s">
        <v>2351</v>
      </c>
      <c r="Z51" s="599" t="s">
        <v>2564</v>
      </c>
      <c r="AA51" s="599"/>
      <c r="AB51" s="540">
        <v>3</v>
      </c>
      <c r="AC51" s="540">
        <v>1</v>
      </c>
      <c r="AD51" s="599" t="s">
        <v>2352</v>
      </c>
      <c r="AE51" s="599"/>
      <c r="AF51" s="541" t="s">
        <v>2566</v>
      </c>
      <c r="AG51" s="599" t="s">
        <v>2507</v>
      </c>
      <c r="AH51" s="541" t="s">
        <v>2498</v>
      </c>
      <c r="AI51" s="541"/>
      <c r="AJ51" s="599"/>
      <c r="AK51" s="599"/>
      <c r="AL51" s="599"/>
      <c r="AM51" s="541"/>
      <c r="AN51" s="541"/>
      <c r="AO51" s="599" t="s">
        <v>3169</v>
      </c>
      <c r="AP51" s="599" t="s">
        <v>2499</v>
      </c>
      <c r="AQ51" s="541" t="s">
        <v>22</v>
      </c>
      <c r="AR51" s="541" t="s">
        <v>2174</v>
      </c>
      <c r="AS51" s="541" t="s">
        <v>2567</v>
      </c>
      <c r="AT51" s="541" t="s">
        <v>1923</v>
      </c>
      <c r="AU51" s="541" t="s">
        <v>2568</v>
      </c>
      <c r="AV51" s="541" t="s">
        <v>2569</v>
      </c>
      <c r="AW51" s="599" t="s">
        <v>1763</v>
      </c>
      <c r="AX51" s="730" t="s">
        <v>1707</v>
      </c>
    </row>
    <row r="52" spans="1:796" s="562" customFormat="1" ht="44.25" customHeight="1">
      <c r="A52" s="675" t="s">
        <v>3359</v>
      </c>
      <c r="B52" s="720" t="s">
        <v>2563</v>
      </c>
      <c r="C52" s="599" t="s">
        <v>2490</v>
      </c>
      <c r="D52" s="541">
        <v>72</v>
      </c>
      <c r="E52" s="599" t="s">
        <v>737</v>
      </c>
      <c r="F52" s="599" t="s">
        <v>2565</v>
      </c>
      <c r="G52" s="599" t="s">
        <v>2492</v>
      </c>
      <c r="H52" s="541" t="s">
        <v>1580</v>
      </c>
      <c r="I52" s="541" t="s">
        <v>1749</v>
      </c>
      <c r="J52" s="541" t="s">
        <v>1767</v>
      </c>
      <c r="K52" s="541" t="s">
        <v>1763</v>
      </c>
      <c r="L52" s="541" t="s">
        <v>2171</v>
      </c>
      <c r="M52" s="541" t="s">
        <v>1607</v>
      </c>
      <c r="N52" s="541" t="s">
        <v>1608</v>
      </c>
      <c r="O52" s="599"/>
      <c r="P52" s="599"/>
      <c r="Q52" s="599"/>
      <c r="R52" s="599" t="s">
        <v>2513</v>
      </c>
      <c r="S52" s="599" t="s">
        <v>2492</v>
      </c>
      <c r="T52" s="599" t="s">
        <v>2493</v>
      </c>
      <c r="U52" s="599"/>
      <c r="V52" s="599"/>
      <c r="W52" s="600" t="s">
        <v>2257</v>
      </c>
      <c r="X52" s="599"/>
      <c r="Y52" s="541" t="s">
        <v>2351</v>
      </c>
      <c r="Z52" s="599" t="s">
        <v>2564</v>
      </c>
      <c r="AA52" s="599"/>
      <c r="AB52" s="540">
        <v>3</v>
      </c>
      <c r="AC52" s="540">
        <v>1</v>
      </c>
      <c r="AD52" s="599" t="s">
        <v>2352</v>
      </c>
      <c r="AE52" s="599"/>
      <c r="AF52" s="541" t="s">
        <v>2566</v>
      </c>
      <c r="AG52" s="599" t="s">
        <v>2507</v>
      </c>
      <c r="AH52" s="541" t="s">
        <v>2498</v>
      </c>
      <c r="AI52" s="541"/>
      <c r="AJ52" s="599"/>
      <c r="AK52" s="599"/>
      <c r="AL52" s="599"/>
      <c r="AM52" s="541"/>
      <c r="AN52" s="541"/>
      <c r="AO52" s="599" t="s">
        <v>3169</v>
      </c>
      <c r="AP52" s="599" t="s">
        <v>2499</v>
      </c>
      <c r="AQ52" s="541" t="s">
        <v>22</v>
      </c>
      <c r="AR52" s="541" t="s">
        <v>2174</v>
      </c>
      <c r="AS52" s="541" t="s">
        <v>2567</v>
      </c>
      <c r="AT52" s="541" t="s">
        <v>1923</v>
      </c>
      <c r="AU52" s="541" t="s">
        <v>2568</v>
      </c>
      <c r="AV52" s="541" t="s">
        <v>2569</v>
      </c>
      <c r="AW52" s="599" t="s">
        <v>1763</v>
      </c>
      <c r="AX52" s="730" t="s">
        <v>1707</v>
      </c>
    </row>
    <row r="53" spans="1:796" s="562" customFormat="1" ht="44.25" customHeight="1" thickBot="1">
      <c r="A53" s="663" t="s">
        <v>3359</v>
      </c>
      <c r="B53" s="722" t="s">
        <v>2563</v>
      </c>
      <c r="C53" s="606" t="s">
        <v>2490</v>
      </c>
      <c r="D53" s="545">
        <v>72</v>
      </c>
      <c r="E53" s="606" t="s">
        <v>737</v>
      </c>
      <c r="F53" s="606" t="s">
        <v>2565</v>
      </c>
      <c r="G53" s="606" t="s">
        <v>2492</v>
      </c>
      <c r="H53" s="545" t="s">
        <v>1582</v>
      </c>
      <c r="I53" s="545" t="s">
        <v>2571</v>
      </c>
      <c r="J53" s="545" t="s">
        <v>1767</v>
      </c>
      <c r="K53" s="545" t="s">
        <v>1763</v>
      </c>
      <c r="L53" s="545" t="s">
        <v>2171</v>
      </c>
      <c r="M53" s="545" t="s">
        <v>1607</v>
      </c>
      <c r="N53" s="545" t="s">
        <v>1608</v>
      </c>
      <c r="O53" s="606"/>
      <c r="P53" s="606"/>
      <c r="Q53" s="606"/>
      <c r="R53" s="606" t="s">
        <v>2513</v>
      </c>
      <c r="S53" s="606" t="s">
        <v>2492</v>
      </c>
      <c r="T53" s="606" t="s">
        <v>2493</v>
      </c>
      <c r="U53" s="606"/>
      <c r="V53" s="606"/>
      <c r="W53" s="547" t="s">
        <v>2257</v>
      </c>
      <c r="X53" s="606"/>
      <c r="Y53" s="545" t="s">
        <v>2351</v>
      </c>
      <c r="Z53" s="606" t="s">
        <v>2564</v>
      </c>
      <c r="AA53" s="606"/>
      <c r="AB53" s="546">
        <v>3</v>
      </c>
      <c r="AC53" s="546">
        <v>1</v>
      </c>
      <c r="AD53" s="606" t="s">
        <v>2352</v>
      </c>
      <c r="AE53" s="606"/>
      <c r="AF53" s="545" t="s">
        <v>2566</v>
      </c>
      <c r="AG53" s="606" t="s">
        <v>2507</v>
      </c>
      <c r="AH53" s="545" t="s">
        <v>2498</v>
      </c>
      <c r="AI53" s="545"/>
      <c r="AJ53" s="606"/>
      <c r="AK53" s="606"/>
      <c r="AL53" s="606"/>
      <c r="AM53" s="545"/>
      <c r="AN53" s="545"/>
      <c r="AO53" s="606" t="s">
        <v>3169</v>
      </c>
      <c r="AP53" s="606" t="s">
        <v>2499</v>
      </c>
      <c r="AQ53" s="545" t="s">
        <v>22</v>
      </c>
      <c r="AR53" s="545" t="s">
        <v>2174</v>
      </c>
      <c r="AS53" s="545" t="s">
        <v>2567</v>
      </c>
      <c r="AT53" s="545" t="s">
        <v>1923</v>
      </c>
      <c r="AU53" s="545" t="s">
        <v>2568</v>
      </c>
      <c r="AV53" s="545" t="s">
        <v>2569</v>
      </c>
      <c r="AW53" s="606" t="s">
        <v>1763</v>
      </c>
      <c r="AX53" s="723" t="s">
        <v>1707</v>
      </c>
    </row>
    <row r="54" spans="1:796" s="623" customFormat="1" ht="44.25" customHeight="1">
      <c r="A54" s="656" t="s">
        <v>3359</v>
      </c>
      <c r="B54" s="724" t="s">
        <v>2577</v>
      </c>
      <c r="C54" s="510" t="s">
        <v>2490</v>
      </c>
      <c r="D54" s="511">
        <v>65</v>
      </c>
      <c r="E54" s="510" t="s">
        <v>726</v>
      </c>
      <c r="F54" s="510"/>
      <c r="G54" s="511" t="s">
        <v>2529</v>
      </c>
      <c r="H54" s="511" t="s">
        <v>1580</v>
      </c>
      <c r="I54" s="511" t="s">
        <v>2583</v>
      </c>
      <c r="J54" s="511" t="s">
        <v>1743</v>
      </c>
      <c r="K54" s="510" t="s">
        <v>2580</v>
      </c>
      <c r="L54" s="388" t="s">
        <v>2171</v>
      </c>
      <c r="M54" s="511" t="s">
        <v>1607</v>
      </c>
      <c r="N54" s="511" t="s">
        <v>1608</v>
      </c>
      <c r="O54" s="511"/>
      <c r="P54" s="511"/>
      <c r="Q54" s="511"/>
      <c r="R54" s="511" t="s">
        <v>2539</v>
      </c>
      <c r="S54" s="511" t="s">
        <v>2529</v>
      </c>
      <c r="T54" s="510" t="s">
        <v>2493</v>
      </c>
      <c r="U54" s="511" t="s">
        <v>2530</v>
      </c>
      <c r="V54" s="511"/>
      <c r="W54" s="512" t="s">
        <v>2149</v>
      </c>
      <c r="X54" s="511" t="s">
        <v>2241</v>
      </c>
      <c r="Y54" s="510" t="s">
        <v>2351</v>
      </c>
      <c r="Z54" s="511" t="s">
        <v>2553</v>
      </c>
      <c r="AA54" s="388"/>
      <c r="AB54" s="388">
        <v>3</v>
      </c>
      <c r="AC54" s="388">
        <v>1</v>
      </c>
      <c r="AD54" s="511" t="s">
        <v>2554</v>
      </c>
      <c r="AE54" s="511"/>
      <c r="AF54" s="511"/>
      <c r="AG54" s="510" t="s">
        <v>2578</v>
      </c>
      <c r="AH54" s="511" t="s">
        <v>2533</v>
      </c>
      <c r="AI54" s="511"/>
      <c r="AJ54" s="510"/>
      <c r="AK54" s="510"/>
      <c r="AL54" s="510"/>
      <c r="AM54" s="388"/>
      <c r="AN54" s="512"/>
      <c r="AO54" s="388" t="s">
        <v>3170</v>
      </c>
      <c r="AP54" s="512"/>
      <c r="AQ54" s="510" t="s">
        <v>22</v>
      </c>
      <c r="AR54" s="510"/>
      <c r="AS54" s="510" t="s">
        <v>2579</v>
      </c>
      <c r="AT54" s="510" t="s">
        <v>1923</v>
      </c>
      <c r="AU54" s="510" t="s">
        <v>2581</v>
      </c>
      <c r="AV54" s="388" t="s">
        <v>2582</v>
      </c>
      <c r="AW54" s="388" t="s">
        <v>1763</v>
      </c>
      <c r="AX54" s="725"/>
      <c r="AY54" s="562"/>
      <c r="AZ54" s="562"/>
      <c r="BA54" s="562"/>
      <c r="BB54" s="562"/>
      <c r="BC54" s="562"/>
      <c r="BD54" s="562"/>
      <c r="BE54" s="562"/>
      <c r="BF54" s="562"/>
      <c r="BG54" s="562"/>
      <c r="BH54" s="562"/>
      <c r="BI54" s="562"/>
      <c r="BJ54" s="562"/>
      <c r="BK54" s="562"/>
      <c r="BL54" s="562"/>
      <c r="BM54" s="562"/>
      <c r="BN54" s="562"/>
      <c r="BO54" s="562"/>
      <c r="BP54" s="562"/>
      <c r="BQ54" s="562"/>
      <c r="BR54" s="562"/>
      <c r="BS54" s="562"/>
      <c r="BT54" s="562"/>
      <c r="BU54" s="562"/>
      <c r="BV54" s="562"/>
      <c r="BW54" s="562"/>
      <c r="BX54" s="562"/>
      <c r="BY54" s="562"/>
      <c r="BZ54" s="562"/>
      <c r="CA54" s="562"/>
      <c r="CB54" s="562"/>
      <c r="CC54" s="562"/>
      <c r="CD54" s="562"/>
      <c r="CE54" s="562"/>
      <c r="CF54" s="562"/>
      <c r="CG54" s="562"/>
      <c r="CH54" s="562"/>
      <c r="CI54" s="562"/>
      <c r="CJ54" s="562"/>
      <c r="CK54" s="562"/>
      <c r="CL54" s="562"/>
      <c r="CM54" s="562"/>
      <c r="CN54" s="562"/>
      <c r="CO54" s="562"/>
      <c r="CP54" s="562"/>
      <c r="CQ54" s="562"/>
      <c r="CR54" s="562"/>
      <c r="CS54" s="562"/>
      <c r="CT54" s="562"/>
      <c r="CU54" s="562"/>
      <c r="CV54" s="562"/>
      <c r="CW54" s="562"/>
      <c r="CX54" s="562"/>
      <c r="CY54" s="562"/>
      <c r="CZ54" s="562"/>
      <c r="DA54" s="562"/>
      <c r="DB54" s="562"/>
      <c r="DC54" s="562"/>
      <c r="DD54" s="562"/>
      <c r="DE54" s="562"/>
      <c r="DF54" s="562"/>
      <c r="DG54" s="562"/>
      <c r="DH54" s="562"/>
      <c r="DI54" s="562"/>
      <c r="DJ54" s="562"/>
      <c r="DK54" s="562"/>
      <c r="DL54" s="562"/>
      <c r="DM54" s="562"/>
      <c r="DN54" s="562"/>
      <c r="DO54" s="562"/>
      <c r="DP54" s="562"/>
      <c r="DQ54" s="562"/>
      <c r="DR54" s="562"/>
      <c r="DS54" s="562"/>
      <c r="DT54" s="562"/>
      <c r="DU54" s="562"/>
      <c r="DV54" s="562"/>
      <c r="DW54" s="562"/>
      <c r="DX54" s="562"/>
      <c r="DY54" s="562"/>
      <c r="DZ54" s="562"/>
      <c r="EA54" s="562"/>
      <c r="EB54" s="562"/>
      <c r="EC54" s="562"/>
      <c r="ED54" s="562"/>
      <c r="EE54" s="562"/>
      <c r="EF54" s="562"/>
      <c r="EG54" s="562"/>
      <c r="EH54" s="562"/>
      <c r="EI54" s="562"/>
      <c r="EJ54" s="562"/>
      <c r="EK54" s="562"/>
      <c r="EL54" s="562"/>
      <c r="EM54" s="562"/>
      <c r="EN54" s="562"/>
      <c r="EO54" s="562"/>
      <c r="EP54" s="562"/>
      <c r="EQ54" s="562"/>
      <c r="ER54" s="562"/>
      <c r="ES54" s="562"/>
      <c r="ET54" s="562"/>
      <c r="EU54" s="562"/>
      <c r="EV54" s="562"/>
      <c r="EW54" s="562"/>
      <c r="EX54" s="562"/>
      <c r="EY54" s="562"/>
      <c r="EZ54" s="562"/>
      <c r="FA54" s="562"/>
      <c r="FB54" s="562"/>
      <c r="FC54" s="562"/>
      <c r="FD54" s="562"/>
      <c r="FE54" s="562"/>
      <c r="FF54" s="562"/>
      <c r="FG54" s="562"/>
      <c r="FH54" s="562"/>
      <c r="FI54" s="562"/>
      <c r="FJ54" s="562"/>
      <c r="FK54" s="562"/>
      <c r="FL54" s="562"/>
      <c r="FM54" s="562"/>
      <c r="FN54" s="562"/>
      <c r="FO54" s="562"/>
      <c r="FP54" s="562"/>
      <c r="FQ54" s="562"/>
      <c r="FR54" s="562"/>
      <c r="FS54" s="562"/>
      <c r="FT54" s="562"/>
      <c r="FU54" s="562"/>
      <c r="FV54" s="562"/>
      <c r="FW54" s="562"/>
      <c r="FX54" s="562"/>
      <c r="FY54" s="562"/>
      <c r="FZ54" s="562"/>
      <c r="GA54" s="562"/>
      <c r="GB54" s="562"/>
      <c r="GC54" s="562"/>
      <c r="GD54" s="562"/>
      <c r="GE54" s="562"/>
      <c r="GF54" s="562"/>
      <c r="GG54" s="562"/>
      <c r="GH54" s="562"/>
      <c r="GI54" s="562"/>
      <c r="GJ54" s="562"/>
      <c r="GK54" s="562"/>
      <c r="GL54" s="562"/>
      <c r="GM54" s="562"/>
      <c r="GN54" s="562"/>
      <c r="GO54" s="562"/>
      <c r="GP54" s="562"/>
      <c r="GQ54" s="562"/>
      <c r="GR54" s="562"/>
      <c r="GS54" s="562"/>
      <c r="GT54" s="562"/>
      <c r="GU54" s="562"/>
      <c r="GV54" s="562"/>
      <c r="GW54" s="562"/>
      <c r="GX54" s="562"/>
      <c r="GY54" s="562"/>
      <c r="GZ54" s="562"/>
      <c r="HA54" s="562"/>
      <c r="HB54" s="562"/>
      <c r="HC54" s="562"/>
      <c r="HD54" s="562"/>
      <c r="HE54" s="562"/>
      <c r="HF54" s="562"/>
      <c r="HG54" s="562"/>
      <c r="HH54" s="562"/>
      <c r="HI54" s="562"/>
      <c r="HJ54" s="562"/>
      <c r="HK54" s="562"/>
      <c r="HL54" s="562"/>
      <c r="HM54" s="562"/>
      <c r="HN54" s="562"/>
      <c r="HO54" s="562"/>
      <c r="HP54" s="562"/>
      <c r="HQ54" s="562"/>
      <c r="HR54" s="562"/>
      <c r="HS54" s="562"/>
      <c r="HT54" s="562"/>
      <c r="HU54" s="562"/>
      <c r="HV54" s="562"/>
      <c r="HW54" s="562"/>
      <c r="HX54" s="562"/>
      <c r="HY54" s="562"/>
      <c r="HZ54" s="562"/>
      <c r="IA54" s="562"/>
      <c r="IB54" s="562"/>
      <c r="IC54" s="562"/>
      <c r="ID54" s="562"/>
      <c r="IE54" s="562"/>
      <c r="IF54" s="562"/>
      <c r="IG54" s="562"/>
      <c r="IH54" s="562"/>
      <c r="II54" s="562"/>
      <c r="IJ54" s="562"/>
      <c r="IK54" s="562"/>
      <c r="IL54" s="562"/>
      <c r="IM54" s="562"/>
      <c r="IN54" s="562"/>
      <c r="IO54" s="562"/>
      <c r="IP54" s="562"/>
      <c r="IQ54" s="562"/>
      <c r="IR54" s="562"/>
      <c r="IS54" s="562"/>
      <c r="IT54" s="562"/>
      <c r="IU54" s="562"/>
      <c r="IV54" s="562"/>
      <c r="IW54" s="562"/>
      <c r="IX54" s="562"/>
      <c r="IY54" s="562"/>
      <c r="IZ54" s="562"/>
      <c r="JA54" s="562"/>
      <c r="JB54" s="562"/>
      <c r="JC54" s="562"/>
      <c r="JD54" s="562"/>
      <c r="JE54" s="562"/>
      <c r="JF54" s="562"/>
      <c r="JG54" s="562"/>
      <c r="JH54" s="562"/>
      <c r="JI54" s="562"/>
      <c r="JJ54" s="562"/>
      <c r="JK54" s="562"/>
      <c r="JL54" s="562"/>
      <c r="JM54" s="562"/>
      <c r="JN54" s="562"/>
      <c r="JO54" s="562"/>
      <c r="JP54" s="562"/>
      <c r="JQ54" s="562"/>
      <c r="JR54" s="562"/>
      <c r="JS54" s="562"/>
      <c r="JT54" s="562"/>
      <c r="JU54" s="562"/>
      <c r="JV54" s="562"/>
      <c r="JW54" s="562"/>
      <c r="JX54" s="562"/>
      <c r="JY54" s="562"/>
      <c r="JZ54" s="562"/>
      <c r="KA54" s="562"/>
      <c r="KB54" s="562"/>
      <c r="KC54" s="562"/>
      <c r="KD54" s="562"/>
      <c r="KE54" s="562"/>
      <c r="KF54" s="562"/>
      <c r="KG54" s="562"/>
      <c r="KH54" s="562"/>
      <c r="KI54" s="562"/>
      <c r="KJ54" s="562"/>
      <c r="KK54" s="562"/>
      <c r="KL54" s="562"/>
      <c r="KM54" s="562"/>
      <c r="KN54" s="562"/>
      <c r="KO54" s="562"/>
      <c r="KP54" s="562"/>
      <c r="KQ54" s="562"/>
      <c r="KR54" s="562"/>
      <c r="KS54" s="562"/>
      <c r="KT54" s="562"/>
      <c r="KU54" s="562"/>
      <c r="KV54" s="562"/>
      <c r="KW54" s="562"/>
      <c r="KX54" s="562"/>
      <c r="KY54" s="562"/>
      <c r="KZ54" s="562"/>
      <c r="LA54" s="562"/>
      <c r="LB54" s="562"/>
      <c r="LC54" s="562"/>
      <c r="LD54" s="562"/>
      <c r="LE54" s="562"/>
      <c r="LF54" s="562"/>
      <c r="LG54" s="562"/>
      <c r="LH54" s="562"/>
      <c r="LI54" s="562"/>
      <c r="LJ54" s="562"/>
      <c r="LK54" s="562"/>
      <c r="LL54" s="562"/>
      <c r="LM54" s="562"/>
      <c r="LN54" s="562"/>
      <c r="LO54" s="562"/>
      <c r="LP54" s="562"/>
      <c r="LQ54" s="562"/>
      <c r="LR54" s="562"/>
      <c r="LS54" s="562"/>
      <c r="LT54" s="562"/>
      <c r="LU54" s="562"/>
      <c r="LV54" s="562"/>
      <c r="LW54" s="562"/>
      <c r="LX54" s="562"/>
      <c r="LY54" s="562"/>
      <c r="LZ54" s="562"/>
      <c r="MA54" s="562"/>
      <c r="MB54" s="562"/>
      <c r="MC54" s="562"/>
      <c r="MD54" s="562"/>
      <c r="ME54" s="562"/>
      <c r="MF54" s="562"/>
      <c r="MG54" s="562"/>
      <c r="MH54" s="562"/>
      <c r="MI54" s="562"/>
      <c r="MJ54" s="562"/>
      <c r="MK54" s="562"/>
      <c r="ML54" s="562"/>
      <c r="MM54" s="562"/>
      <c r="MN54" s="562"/>
      <c r="MO54" s="562"/>
      <c r="MP54" s="562"/>
      <c r="MQ54" s="562"/>
      <c r="MR54" s="562"/>
      <c r="MS54" s="562"/>
      <c r="MT54" s="562"/>
      <c r="MU54" s="562"/>
      <c r="MV54" s="562"/>
      <c r="MW54" s="562"/>
      <c r="MX54" s="562"/>
      <c r="MY54" s="562"/>
      <c r="MZ54" s="562"/>
      <c r="NA54" s="562"/>
      <c r="NB54" s="562"/>
      <c r="NC54" s="562"/>
      <c r="ND54" s="562"/>
      <c r="NE54" s="562"/>
      <c r="NF54" s="562"/>
      <c r="NG54" s="562"/>
      <c r="NH54" s="562"/>
      <c r="NI54" s="562"/>
      <c r="NJ54" s="562"/>
      <c r="NK54" s="562"/>
      <c r="NL54" s="562"/>
      <c r="NM54" s="562"/>
      <c r="NN54" s="562"/>
      <c r="NO54" s="562"/>
      <c r="NP54" s="562"/>
      <c r="NQ54" s="562"/>
      <c r="NR54" s="562"/>
      <c r="NS54" s="562"/>
      <c r="NT54" s="562"/>
      <c r="NU54" s="562"/>
      <c r="NV54" s="562"/>
      <c r="NW54" s="562"/>
      <c r="NX54" s="562"/>
      <c r="NY54" s="562"/>
      <c r="NZ54" s="562"/>
      <c r="OA54" s="562"/>
      <c r="OB54" s="562"/>
      <c r="OC54" s="562"/>
      <c r="OD54" s="562"/>
      <c r="OE54" s="562"/>
      <c r="OF54" s="562"/>
      <c r="OG54" s="562"/>
      <c r="OH54" s="562"/>
      <c r="OI54" s="562"/>
      <c r="OJ54" s="562"/>
      <c r="OK54" s="562"/>
      <c r="OL54" s="562"/>
      <c r="OM54" s="562"/>
      <c r="ON54" s="562"/>
      <c r="OO54" s="562"/>
      <c r="OP54" s="562"/>
      <c r="OQ54" s="562"/>
      <c r="OR54" s="562"/>
      <c r="OS54" s="562"/>
      <c r="OT54" s="562"/>
      <c r="OU54" s="562"/>
      <c r="OV54" s="562"/>
      <c r="OW54" s="562"/>
      <c r="OX54" s="562"/>
      <c r="OY54" s="562"/>
      <c r="OZ54" s="562"/>
      <c r="PA54" s="562"/>
      <c r="PB54" s="562"/>
      <c r="PC54" s="562"/>
      <c r="PD54" s="562"/>
      <c r="PE54" s="562"/>
      <c r="PF54" s="562"/>
      <c r="PG54" s="562"/>
      <c r="PH54" s="562"/>
      <c r="PI54" s="562"/>
      <c r="PJ54" s="562"/>
      <c r="PK54" s="562"/>
      <c r="PL54" s="562"/>
      <c r="PM54" s="562"/>
      <c r="PN54" s="562"/>
      <c r="PO54" s="562"/>
      <c r="PP54" s="562"/>
      <c r="PQ54" s="562"/>
      <c r="PR54" s="562"/>
      <c r="PS54" s="562"/>
      <c r="PT54" s="562"/>
      <c r="PU54" s="562"/>
      <c r="PV54" s="562"/>
      <c r="PW54" s="562"/>
      <c r="PX54" s="562"/>
      <c r="PY54" s="562"/>
      <c r="PZ54" s="562"/>
      <c r="QA54" s="562"/>
      <c r="QB54" s="562"/>
      <c r="QC54" s="562"/>
      <c r="QD54" s="562"/>
      <c r="QE54" s="562"/>
      <c r="QF54" s="562"/>
      <c r="QG54" s="562"/>
      <c r="QH54" s="562"/>
      <c r="QI54" s="562"/>
      <c r="QJ54" s="562"/>
      <c r="QK54" s="562"/>
      <c r="QL54" s="562"/>
      <c r="QM54" s="562"/>
      <c r="QN54" s="562"/>
      <c r="QO54" s="562"/>
      <c r="QP54" s="562"/>
      <c r="QQ54" s="562"/>
      <c r="QR54" s="562"/>
      <c r="QS54" s="562"/>
      <c r="QT54" s="562"/>
      <c r="QU54" s="562"/>
      <c r="QV54" s="562"/>
      <c r="QW54" s="562"/>
      <c r="QX54" s="562"/>
      <c r="QY54" s="562"/>
      <c r="QZ54" s="562"/>
      <c r="RA54" s="562"/>
      <c r="RB54" s="562"/>
      <c r="RC54" s="562"/>
      <c r="RD54" s="562"/>
      <c r="RE54" s="562"/>
      <c r="RF54" s="562"/>
      <c r="RG54" s="562"/>
      <c r="RH54" s="562"/>
      <c r="RI54" s="562"/>
      <c r="RJ54" s="562"/>
      <c r="RK54" s="562"/>
      <c r="RL54" s="562"/>
      <c r="RM54" s="562"/>
      <c r="RN54" s="562"/>
      <c r="RO54" s="562"/>
      <c r="RP54" s="562"/>
      <c r="RQ54" s="562"/>
      <c r="RR54" s="562"/>
      <c r="RS54" s="562"/>
      <c r="RT54" s="562"/>
      <c r="RU54" s="562"/>
      <c r="RV54" s="562"/>
      <c r="RW54" s="562"/>
      <c r="RX54" s="562"/>
      <c r="RY54" s="562"/>
      <c r="RZ54" s="562"/>
      <c r="SA54" s="562"/>
      <c r="SB54" s="562"/>
      <c r="SC54" s="562"/>
      <c r="SD54" s="562"/>
      <c r="SE54" s="562"/>
      <c r="SF54" s="562"/>
      <c r="SG54" s="562"/>
      <c r="SH54" s="562"/>
      <c r="SI54" s="562"/>
      <c r="SJ54" s="562"/>
      <c r="SK54" s="562"/>
      <c r="SL54" s="562"/>
      <c r="SM54" s="562"/>
      <c r="SN54" s="562"/>
      <c r="SO54" s="562"/>
      <c r="SP54" s="562"/>
      <c r="SQ54" s="562"/>
      <c r="SR54" s="562"/>
      <c r="SS54" s="562"/>
      <c r="ST54" s="562"/>
      <c r="SU54" s="562"/>
      <c r="SV54" s="562"/>
      <c r="SW54" s="562"/>
      <c r="SX54" s="562"/>
      <c r="SY54" s="562"/>
      <c r="SZ54" s="562"/>
      <c r="TA54" s="562"/>
      <c r="TB54" s="562"/>
      <c r="TC54" s="562"/>
      <c r="TD54" s="562"/>
      <c r="TE54" s="562"/>
      <c r="TF54" s="562"/>
      <c r="TG54" s="562"/>
      <c r="TH54" s="562"/>
      <c r="TI54" s="562"/>
      <c r="TJ54" s="562"/>
      <c r="TK54" s="562"/>
      <c r="TL54" s="562"/>
      <c r="TM54" s="562"/>
      <c r="TN54" s="562"/>
      <c r="TO54" s="562"/>
      <c r="TP54" s="562"/>
      <c r="TQ54" s="562"/>
      <c r="TR54" s="562"/>
      <c r="TS54" s="562"/>
      <c r="TT54" s="562"/>
      <c r="TU54" s="562"/>
      <c r="TV54" s="562"/>
      <c r="TW54" s="562"/>
      <c r="TX54" s="562"/>
      <c r="TY54" s="562"/>
      <c r="TZ54" s="562"/>
      <c r="UA54" s="562"/>
      <c r="UB54" s="562"/>
      <c r="UC54" s="562"/>
      <c r="UD54" s="562"/>
      <c r="UE54" s="562"/>
      <c r="UF54" s="562"/>
      <c r="UG54" s="562"/>
      <c r="UH54" s="562"/>
      <c r="UI54" s="562"/>
      <c r="UJ54" s="562"/>
      <c r="UK54" s="562"/>
      <c r="UL54" s="562"/>
      <c r="UM54" s="562"/>
      <c r="UN54" s="562"/>
      <c r="UO54" s="562"/>
      <c r="UP54" s="562"/>
      <c r="UQ54" s="562"/>
      <c r="UR54" s="562"/>
      <c r="US54" s="562"/>
      <c r="UT54" s="562"/>
      <c r="UU54" s="562"/>
      <c r="UV54" s="562"/>
      <c r="UW54" s="562"/>
      <c r="UX54" s="562"/>
      <c r="UY54" s="562"/>
      <c r="UZ54" s="562"/>
      <c r="VA54" s="562"/>
      <c r="VB54" s="562"/>
      <c r="VC54" s="562"/>
      <c r="VD54" s="562"/>
      <c r="VE54" s="562"/>
      <c r="VF54" s="562"/>
      <c r="VG54" s="562"/>
      <c r="VH54" s="562"/>
      <c r="VI54" s="562"/>
      <c r="VJ54" s="562"/>
      <c r="VK54" s="562"/>
      <c r="VL54" s="562"/>
      <c r="VM54" s="562"/>
      <c r="VN54" s="562"/>
      <c r="VO54" s="562"/>
      <c r="VP54" s="562"/>
      <c r="VQ54" s="562"/>
      <c r="VR54" s="562"/>
      <c r="VS54" s="562"/>
      <c r="VT54" s="562"/>
      <c r="VU54" s="562"/>
      <c r="VV54" s="562"/>
      <c r="VW54" s="562"/>
      <c r="VX54" s="562"/>
      <c r="VY54" s="562"/>
      <c r="VZ54" s="562"/>
      <c r="WA54" s="562"/>
      <c r="WB54" s="562"/>
      <c r="WC54" s="562"/>
      <c r="WD54" s="562"/>
      <c r="WE54" s="562"/>
      <c r="WF54" s="562"/>
      <c r="WG54" s="562"/>
      <c r="WH54" s="562"/>
      <c r="WI54" s="562"/>
      <c r="WJ54" s="562"/>
      <c r="WK54" s="562"/>
      <c r="WL54" s="562"/>
      <c r="WM54" s="562"/>
      <c r="WN54" s="562"/>
      <c r="WO54" s="562"/>
      <c r="WP54" s="562"/>
      <c r="WQ54" s="562"/>
      <c r="WR54" s="562"/>
      <c r="WS54" s="562"/>
      <c r="WT54" s="562"/>
      <c r="WU54" s="562"/>
      <c r="WV54" s="562"/>
      <c r="WW54" s="562"/>
      <c r="WX54" s="562"/>
      <c r="WY54" s="562"/>
      <c r="WZ54" s="562"/>
      <c r="XA54" s="562"/>
      <c r="XB54" s="562"/>
      <c r="XC54" s="562"/>
      <c r="XD54" s="562"/>
      <c r="XE54" s="562"/>
      <c r="XF54" s="562"/>
      <c r="XG54" s="562"/>
      <c r="XH54" s="562"/>
      <c r="XI54" s="562"/>
      <c r="XJ54" s="562"/>
      <c r="XK54" s="562"/>
      <c r="XL54" s="562"/>
      <c r="XM54" s="562"/>
      <c r="XN54" s="562"/>
      <c r="XO54" s="562"/>
      <c r="XP54" s="562"/>
      <c r="XQ54" s="562"/>
      <c r="XR54" s="562"/>
      <c r="XS54" s="562"/>
      <c r="XT54" s="562"/>
      <c r="XU54" s="562"/>
      <c r="XV54" s="562"/>
      <c r="XW54" s="562"/>
      <c r="XX54" s="562"/>
      <c r="XY54" s="562"/>
      <c r="XZ54" s="562"/>
      <c r="YA54" s="562"/>
      <c r="YB54" s="562"/>
      <c r="YC54" s="562"/>
      <c r="YD54" s="562"/>
      <c r="YE54" s="562"/>
      <c r="YF54" s="562"/>
      <c r="YG54" s="562"/>
      <c r="YH54" s="562"/>
      <c r="YI54" s="562"/>
      <c r="YJ54" s="562"/>
      <c r="YK54" s="562"/>
      <c r="YL54" s="562"/>
      <c r="YM54" s="562"/>
      <c r="YN54" s="562"/>
      <c r="YO54" s="562"/>
      <c r="YP54" s="562"/>
      <c r="YQ54" s="562"/>
      <c r="YR54" s="562"/>
      <c r="YS54" s="562"/>
      <c r="YT54" s="562"/>
      <c r="YU54" s="562"/>
      <c r="YV54" s="562"/>
      <c r="YW54" s="562"/>
      <c r="YX54" s="562"/>
      <c r="YY54" s="562"/>
      <c r="YZ54" s="562"/>
      <c r="ZA54" s="562"/>
      <c r="ZB54" s="562"/>
      <c r="ZC54" s="562"/>
      <c r="ZD54" s="562"/>
      <c r="ZE54" s="562"/>
      <c r="ZF54" s="562"/>
      <c r="ZG54" s="562"/>
      <c r="ZH54" s="562"/>
      <c r="ZI54" s="562"/>
      <c r="ZJ54" s="562"/>
      <c r="ZK54" s="562"/>
      <c r="ZL54" s="562"/>
      <c r="ZM54" s="562"/>
      <c r="ZN54" s="562"/>
      <c r="ZO54" s="562"/>
      <c r="ZP54" s="562"/>
      <c r="ZQ54" s="562"/>
      <c r="ZR54" s="562"/>
      <c r="ZS54" s="562"/>
      <c r="ZT54" s="562"/>
      <c r="ZU54" s="562"/>
      <c r="ZV54" s="562"/>
      <c r="ZW54" s="562"/>
      <c r="ZX54" s="562"/>
      <c r="ZY54" s="562"/>
      <c r="ZZ54" s="562"/>
      <c r="AAA54" s="562"/>
      <c r="AAB54" s="562"/>
      <c r="AAC54" s="562"/>
      <c r="AAD54" s="562"/>
      <c r="AAE54" s="562"/>
      <c r="AAF54" s="562"/>
      <c r="AAG54" s="562"/>
      <c r="AAH54" s="562"/>
      <c r="AAI54" s="562"/>
      <c r="AAJ54" s="562"/>
      <c r="AAK54" s="562"/>
      <c r="AAL54" s="562"/>
      <c r="AAM54" s="562"/>
      <c r="AAN54" s="562"/>
      <c r="AAO54" s="562"/>
      <c r="AAP54" s="562"/>
      <c r="AAQ54" s="562"/>
      <c r="AAR54" s="562"/>
      <c r="AAS54" s="562"/>
      <c r="AAT54" s="562"/>
      <c r="AAU54" s="562"/>
      <c r="AAV54" s="562"/>
      <c r="AAW54" s="562"/>
      <c r="AAX54" s="562"/>
      <c r="AAY54" s="562"/>
      <c r="AAZ54" s="562"/>
      <c r="ABA54" s="562"/>
      <c r="ABB54" s="562"/>
      <c r="ABC54" s="562"/>
      <c r="ABD54" s="562"/>
      <c r="ABE54" s="562"/>
      <c r="ABF54" s="562"/>
      <c r="ABG54" s="562"/>
      <c r="ABH54" s="562"/>
      <c r="ABI54" s="562"/>
      <c r="ABJ54" s="562"/>
      <c r="ABK54" s="562"/>
      <c r="ABL54" s="562"/>
      <c r="ABM54" s="562"/>
      <c r="ABN54" s="562"/>
      <c r="ABO54" s="562"/>
      <c r="ABP54" s="562"/>
      <c r="ABQ54" s="562"/>
      <c r="ABR54" s="562"/>
      <c r="ABS54" s="562"/>
      <c r="ABT54" s="562"/>
      <c r="ABU54" s="562"/>
      <c r="ABV54" s="562"/>
      <c r="ABW54" s="562"/>
      <c r="ABX54" s="562"/>
      <c r="ABY54" s="562"/>
      <c r="ABZ54" s="562"/>
      <c r="ACA54" s="562"/>
      <c r="ACB54" s="562"/>
      <c r="ACC54" s="562"/>
      <c r="ACD54" s="562"/>
      <c r="ACE54" s="562"/>
      <c r="ACF54" s="562"/>
      <c r="ACG54" s="562"/>
      <c r="ACH54" s="562"/>
      <c r="ACI54" s="562"/>
      <c r="ACJ54" s="562"/>
      <c r="ACK54" s="562"/>
      <c r="ACL54" s="562"/>
      <c r="ACM54" s="562"/>
      <c r="ACN54" s="562"/>
      <c r="ACO54" s="562"/>
      <c r="ACP54" s="562"/>
      <c r="ACQ54" s="562"/>
      <c r="ACR54" s="562"/>
      <c r="ACS54" s="562"/>
      <c r="ACT54" s="562"/>
      <c r="ACU54" s="562"/>
      <c r="ACV54" s="562"/>
      <c r="ACW54" s="562"/>
      <c r="ACX54" s="562"/>
      <c r="ACY54" s="562"/>
      <c r="ACZ54" s="562"/>
      <c r="ADA54" s="562"/>
      <c r="ADB54" s="562"/>
      <c r="ADC54" s="562"/>
      <c r="ADD54" s="562"/>
      <c r="ADE54" s="562"/>
      <c r="ADF54" s="562"/>
      <c r="ADG54" s="562"/>
      <c r="ADH54" s="562"/>
      <c r="ADI54" s="562"/>
      <c r="ADJ54" s="562"/>
      <c r="ADK54" s="562"/>
      <c r="ADL54" s="562"/>
      <c r="ADM54" s="562"/>
      <c r="ADN54" s="562"/>
      <c r="ADO54" s="562"/>
      <c r="ADP54" s="562"/>
    </row>
    <row r="55" spans="1:796" s="623" customFormat="1" ht="44.25" customHeight="1">
      <c r="A55" s="675" t="s">
        <v>3359</v>
      </c>
      <c r="B55" s="726" t="s">
        <v>2577</v>
      </c>
      <c r="C55" s="517" t="s">
        <v>2490</v>
      </c>
      <c r="D55" s="518">
        <v>65</v>
      </c>
      <c r="E55" s="517" t="s">
        <v>726</v>
      </c>
      <c r="F55" s="517"/>
      <c r="G55" s="518" t="s">
        <v>2529</v>
      </c>
      <c r="H55" s="518" t="s">
        <v>1581</v>
      </c>
      <c r="I55" s="518" t="s">
        <v>2907</v>
      </c>
      <c r="J55" s="518" t="s">
        <v>1743</v>
      </c>
      <c r="K55" s="517" t="s">
        <v>2580</v>
      </c>
      <c r="L55" s="396" t="s">
        <v>2171</v>
      </c>
      <c r="M55" s="518" t="s">
        <v>1607</v>
      </c>
      <c r="N55" s="518" t="s">
        <v>1608</v>
      </c>
      <c r="O55" s="518"/>
      <c r="P55" s="518"/>
      <c r="Q55" s="518"/>
      <c r="R55" s="518" t="s">
        <v>2539</v>
      </c>
      <c r="S55" s="518" t="s">
        <v>2529</v>
      </c>
      <c r="T55" s="517" t="s">
        <v>2493</v>
      </c>
      <c r="U55" s="518" t="s">
        <v>2530</v>
      </c>
      <c r="V55" s="518"/>
      <c r="W55" s="519" t="s">
        <v>2149</v>
      </c>
      <c r="X55" s="518" t="s">
        <v>2241</v>
      </c>
      <c r="Y55" s="519" t="s">
        <v>2351</v>
      </c>
      <c r="Z55" s="518" t="s">
        <v>2553</v>
      </c>
      <c r="AA55" s="396"/>
      <c r="AB55" s="396">
        <v>3</v>
      </c>
      <c r="AC55" s="396">
        <v>1</v>
      </c>
      <c r="AD55" s="518" t="s">
        <v>2554</v>
      </c>
      <c r="AE55" s="518"/>
      <c r="AF55" s="518"/>
      <c r="AG55" s="517" t="s">
        <v>2578</v>
      </c>
      <c r="AH55" s="518" t="s">
        <v>2533</v>
      </c>
      <c r="AI55" s="518"/>
      <c r="AJ55" s="517"/>
      <c r="AK55" s="517"/>
      <c r="AL55" s="517"/>
      <c r="AM55" s="396"/>
      <c r="AN55" s="519"/>
      <c r="AO55" s="396" t="s">
        <v>3170</v>
      </c>
      <c r="AP55" s="519"/>
      <c r="AQ55" s="517" t="s">
        <v>22</v>
      </c>
      <c r="AR55" s="517"/>
      <c r="AS55" s="517" t="s">
        <v>2579</v>
      </c>
      <c r="AT55" s="517" t="s">
        <v>1923</v>
      </c>
      <c r="AU55" s="517" t="s">
        <v>2581</v>
      </c>
      <c r="AV55" s="396" t="s">
        <v>2582</v>
      </c>
      <c r="AW55" s="396" t="s">
        <v>1763</v>
      </c>
      <c r="AX55" s="727"/>
      <c r="AY55" s="562"/>
      <c r="AZ55" s="562"/>
      <c r="BA55" s="562"/>
      <c r="BB55" s="562"/>
      <c r="BC55" s="562"/>
      <c r="BD55" s="562"/>
      <c r="BE55" s="562"/>
      <c r="BF55" s="562"/>
      <c r="BG55" s="562"/>
      <c r="BH55" s="562"/>
      <c r="BI55" s="562"/>
      <c r="BJ55" s="562"/>
      <c r="BK55" s="562"/>
      <c r="BL55" s="562"/>
      <c r="BM55" s="562"/>
      <c r="BN55" s="562"/>
      <c r="BO55" s="562"/>
      <c r="BP55" s="562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562"/>
      <c r="CG55" s="562"/>
      <c r="CH55" s="562"/>
      <c r="CI55" s="562"/>
      <c r="CJ55" s="562"/>
      <c r="CK55" s="562"/>
      <c r="CL55" s="562"/>
      <c r="CM55" s="562"/>
      <c r="CN55" s="562"/>
      <c r="CO55" s="562"/>
      <c r="CP55" s="562"/>
      <c r="CQ55" s="562"/>
      <c r="CR55" s="562"/>
      <c r="CS55" s="562"/>
      <c r="CT55" s="562"/>
      <c r="CU55" s="562"/>
      <c r="CV55" s="562"/>
      <c r="CW55" s="562"/>
      <c r="CX55" s="562"/>
      <c r="CY55" s="562"/>
      <c r="CZ55" s="562"/>
      <c r="DA55" s="562"/>
      <c r="DB55" s="562"/>
      <c r="DC55" s="562"/>
      <c r="DD55" s="562"/>
      <c r="DE55" s="562"/>
      <c r="DF55" s="562"/>
      <c r="DG55" s="562"/>
      <c r="DH55" s="562"/>
      <c r="DI55" s="562"/>
      <c r="DJ55" s="562"/>
      <c r="DK55" s="562"/>
      <c r="DL55" s="562"/>
      <c r="DM55" s="562"/>
      <c r="DN55" s="562"/>
      <c r="DO55" s="562"/>
      <c r="DP55" s="562"/>
      <c r="DQ55" s="562"/>
      <c r="DR55" s="562"/>
      <c r="DS55" s="562"/>
      <c r="DT55" s="562"/>
      <c r="DU55" s="562"/>
      <c r="DV55" s="562"/>
      <c r="DW55" s="562"/>
      <c r="DX55" s="562"/>
      <c r="DY55" s="562"/>
      <c r="DZ55" s="562"/>
      <c r="EA55" s="562"/>
      <c r="EB55" s="562"/>
      <c r="EC55" s="562"/>
      <c r="ED55" s="562"/>
      <c r="EE55" s="562"/>
      <c r="EF55" s="562"/>
      <c r="EG55" s="562"/>
      <c r="EH55" s="562"/>
      <c r="EI55" s="562"/>
      <c r="EJ55" s="562"/>
      <c r="EK55" s="562"/>
      <c r="EL55" s="562"/>
      <c r="EM55" s="562"/>
      <c r="EN55" s="562"/>
      <c r="EO55" s="562"/>
      <c r="EP55" s="562"/>
      <c r="EQ55" s="562"/>
      <c r="ER55" s="562"/>
      <c r="ES55" s="562"/>
      <c r="ET55" s="562"/>
      <c r="EU55" s="562"/>
      <c r="EV55" s="562"/>
      <c r="EW55" s="562"/>
      <c r="EX55" s="562"/>
      <c r="EY55" s="562"/>
      <c r="EZ55" s="562"/>
      <c r="FA55" s="562"/>
      <c r="FB55" s="562"/>
      <c r="FC55" s="562"/>
      <c r="FD55" s="562"/>
      <c r="FE55" s="562"/>
      <c r="FF55" s="562"/>
      <c r="FG55" s="562"/>
      <c r="FH55" s="562"/>
      <c r="FI55" s="562"/>
      <c r="FJ55" s="562"/>
      <c r="FK55" s="562"/>
      <c r="FL55" s="562"/>
      <c r="FM55" s="562"/>
      <c r="FN55" s="562"/>
      <c r="FO55" s="562"/>
      <c r="FP55" s="562"/>
      <c r="FQ55" s="562"/>
      <c r="FR55" s="562"/>
      <c r="FS55" s="562"/>
      <c r="FT55" s="562"/>
      <c r="FU55" s="562"/>
      <c r="FV55" s="562"/>
      <c r="FW55" s="562"/>
      <c r="FX55" s="562"/>
      <c r="FY55" s="562"/>
      <c r="FZ55" s="562"/>
      <c r="GA55" s="562"/>
      <c r="GB55" s="562"/>
      <c r="GC55" s="562"/>
      <c r="GD55" s="562"/>
      <c r="GE55" s="562"/>
      <c r="GF55" s="562"/>
      <c r="GG55" s="562"/>
      <c r="GH55" s="562"/>
      <c r="GI55" s="562"/>
      <c r="GJ55" s="562"/>
      <c r="GK55" s="562"/>
      <c r="GL55" s="562"/>
      <c r="GM55" s="562"/>
      <c r="GN55" s="562"/>
      <c r="GO55" s="562"/>
      <c r="GP55" s="562"/>
      <c r="GQ55" s="562"/>
      <c r="GR55" s="562"/>
      <c r="GS55" s="562"/>
      <c r="GT55" s="562"/>
      <c r="GU55" s="562"/>
      <c r="GV55" s="562"/>
      <c r="GW55" s="562"/>
      <c r="GX55" s="562"/>
      <c r="GY55" s="562"/>
      <c r="GZ55" s="562"/>
      <c r="HA55" s="562"/>
      <c r="HB55" s="562"/>
      <c r="HC55" s="562"/>
      <c r="HD55" s="562"/>
      <c r="HE55" s="562"/>
      <c r="HF55" s="562"/>
      <c r="HG55" s="562"/>
      <c r="HH55" s="562"/>
      <c r="HI55" s="562"/>
      <c r="HJ55" s="562"/>
      <c r="HK55" s="562"/>
      <c r="HL55" s="562"/>
      <c r="HM55" s="562"/>
      <c r="HN55" s="562"/>
      <c r="HO55" s="562"/>
      <c r="HP55" s="562"/>
      <c r="HQ55" s="562"/>
      <c r="HR55" s="562"/>
      <c r="HS55" s="562"/>
      <c r="HT55" s="562"/>
      <c r="HU55" s="562"/>
      <c r="HV55" s="562"/>
      <c r="HW55" s="562"/>
      <c r="HX55" s="562"/>
      <c r="HY55" s="562"/>
      <c r="HZ55" s="562"/>
      <c r="IA55" s="562"/>
      <c r="IB55" s="562"/>
      <c r="IC55" s="562"/>
      <c r="ID55" s="562"/>
      <c r="IE55" s="562"/>
      <c r="IF55" s="562"/>
      <c r="IG55" s="562"/>
      <c r="IH55" s="562"/>
      <c r="II55" s="562"/>
      <c r="IJ55" s="562"/>
      <c r="IK55" s="562"/>
      <c r="IL55" s="562"/>
      <c r="IM55" s="562"/>
      <c r="IN55" s="562"/>
      <c r="IO55" s="562"/>
      <c r="IP55" s="562"/>
      <c r="IQ55" s="562"/>
      <c r="IR55" s="562"/>
      <c r="IS55" s="562"/>
      <c r="IT55" s="562"/>
      <c r="IU55" s="562"/>
      <c r="IV55" s="562"/>
      <c r="IW55" s="562"/>
      <c r="IX55" s="562"/>
      <c r="IY55" s="562"/>
      <c r="IZ55" s="562"/>
      <c r="JA55" s="562"/>
      <c r="JB55" s="562"/>
      <c r="JC55" s="562"/>
      <c r="JD55" s="562"/>
      <c r="JE55" s="562"/>
      <c r="JF55" s="562"/>
      <c r="JG55" s="562"/>
      <c r="JH55" s="562"/>
      <c r="JI55" s="562"/>
      <c r="JJ55" s="562"/>
      <c r="JK55" s="562"/>
      <c r="JL55" s="562"/>
      <c r="JM55" s="562"/>
      <c r="JN55" s="562"/>
      <c r="JO55" s="562"/>
      <c r="JP55" s="562"/>
      <c r="JQ55" s="562"/>
      <c r="JR55" s="562"/>
      <c r="JS55" s="562"/>
      <c r="JT55" s="562"/>
      <c r="JU55" s="562"/>
      <c r="JV55" s="562"/>
      <c r="JW55" s="562"/>
      <c r="JX55" s="562"/>
      <c r="JY55" s="562"/>
      <c r="JZ55" s="562"/>
      <c r="KA55" s="562"/>
      <c r="KB55" s="562"/>
      <c r="KC55" s="562"/>
      <c r="KD55" s="562"/>
      <c r="KE55" s="562"/>
      <c r="KF55" s="562"/>
      <c r="KG55" s="562"/>
      <c r="KH55" s="562"/>
      <c r="KI55" s="562"/>
      <c r="KJ55" s="562"/>
      <c r="KK55" s="562"/>
      <c r="KL55" s="562"/>
      <c r="KM55" s="562"/>
      <c r="KN55" s="562"/>
      <c r="KO55" s="562"/>
      <c r="KP55" s="562"/>
      <c r="KQ55" s="562"/>
      <c r="KR55" s="562"/>
      <c r="KS55" s="562"/>
      <c r="KT55" s="562"/>
      <c r="KU55" s="562"/>
      <c r="KV55" s="562"/>
      <c r="KW55" s="562"/>
      <c r="KX55" s="562"/>
      <c r="KY55" s="562"/>
      <c r="KZ55" s="562"/>
      <c r="LA55" s="562"/>
      <c r="LB55" s="562"/>
      <c r="LC55" s="562"/>
      <c r="LD55" s="562"/>
      <c r="LE55" s="562"/>
      <c r="LF55" s="562"/>
      <c r="LG55" s="562"/>
      <c r="LH55" s="562"/>
      <c r="LI55" s="562"/>
      <c r="LJ55" s="562"/>
      <c r="LK55" s="562"/>
      <c r="LL55" s="562"/>
      <c r="LM55" s="562"/>
      <c r="LN55" s="562"/>
      <c r="LO55" s="562"/>
      <c r="LP55" s="562"/>
      <c r="LQ55" s="562"/>
      <c r="LR55" s="562"/>
      <c r="LS55" s="562"/>
      <c r="LT55" s="562"/>
      <c r="LU55" s="562"/>
      <c r="LV55" s="562"/>
      <c r="LW55" s="562"/>
      <c r="LX55" s="562"/>
      <c r="LY55" s="562"/>
      <c r="LZ55" s="562"/>
      <c r="MA55" s="562"/>
      <c r="MB55" s="562"/>
      <c r="MC55" s="562"/>
      <c r="MD55" s="562"/>
      <c r="ME55" s="562"/>
      <c r="MF55" s="562"/>
      <c r="MG55" s="562"/>
      <c r="MH55" s="562"/>
      <c r="MI55" s="562"/>
      <c r="MJ55" s="562"/>
      <c r="MK55" s="562"/>
      <c r="ML55" s="562"/>
      <c r="MM55" s="562"/>
      <c r="MN55" s="562"/>
      <c r="MO55" s="562"/>
      <c r="MP55" s="562"/>
      <c r="MQ55" s="562"/>
      <c r="MR55" s="562"/>
      <c r="MS55" s="562"/>
      <c r="MT55" s="562"/>
      <c r="MU55" s="562"/>
      <c r="MV55" s="562"/>
      <c r="MW55" s="562"/>
      <c r="MX55" s="562"/>
      <c r="MY55" s="562"/>
      <c r="MZ55" s="562"/>
      <c r="NA55" s="562"/>
      <c r="NB55" s="562"/>
      <c r="NC55" s="562"/>
      <c r="ND55" s="562"/>
      <c r="NE55" s="562"/>
      <c r="NF55" s="562"/>
      <c r="NG55" s="562"/>
      <c r="NH55" s="562"/>
      <c r="NI55" s="562"/>
      <c r="NJ55" s="562"/>
      <c r="NK55" s="562"/>
      <c r="NL55" s="562"/>
      <c r="NM55" s="562"/>
      <c r="NN55" s="562"/>
      <c r="NO55" s="562"/>
      <c r="NP55" s="562"/>
      <c r="NQ55" s="562"/>
      <c r="NR55" s="562"/>
      <c r="NS55" s="562"/>
      <c r="NT55" s="562"/>
      <c r="NU55" s="562"/>
      <c r="NV55" s="562"/>
      <c r="NW55" s="562"/>
      <c r="NX55" s="562"/>
      <c r="NY55" s="562"/>
      <c r="NZ55" s="562"/>
      <c r="OA55" s="562"/>
      <c r="OB55" s="562"/>
      <c r="OC55" s="562"/>
      <c r="OD55" s="562"/>
      <c r="OE55" s="562"/>
      <c r="OF55" s="562"/>
      <c r="OG55" s="562"/>
      <c r="OH55" s="562"/>
      <c r="OI55" s="562"/>
      <c r="OJ55" s="562"/>
      <c r="OK55" s="562"/>
      <c r="OL55" s="562"/>
      <c r="OM55" s="562"/>
      <c r="ON55" s="562"/>
      <c r="OO55" s="562"/>
      <c r="OP55" s="562"/>
      <c r="OQ55" s="562"/>
      <c r="OR55" s="562"/>
      <c r="OS55" s="562"/>
      <c r="OT55" s="562"/>
      <c r="OU55" s="562"/>
      <c r="OV55" s="562"/>
      <c r="OW55" s="562"/>
      <c r="OX55" s="562"/>
      <c r="OY55" s="562"/>
      <c r="OZ55" s="562"/>
      <c r="PA55" s="562"/>
      <c r="PB55" s="562"/>
      <c r="PC55" s="562"/>
      <c r="PD55" s="562"/>
      <c r="PE55" s="562"/>
      <c r="PF55" s="562"/>
      <c r="PG55" s="562"/>
      <c r="PH55" s="562"/>
      <c r="PI55" s="562"/>
      <c r="PJ55" s="562"/>
      <c r="PK55" s="562"/>
      <c r="PL55" s="562"/>
      <c r="PM55" s="562"/>
      <c r="PN55" s="562"/>
      <c r="PO55" s="562"/>
      <c r="PP55" s="562"/>
      <c r="PQ55" s="562"/>
      <c r="PR55" s="562"/>
      <c r="PS55" s="562"/>
      <c r="PT55" s="562"/>
      <c r="PU55" s="562"/>
      <c r="PV55" s="562"/>
      <c r="PW55" s="562"/>
      <c r="PX55" s="562"/>
      <c r="PY55" s="562"/>
      <c r="PZ55" s="562"/>
      <c r="QA55" s="562"/>
      <c r="QB55" s="562"/>
      <c r="QC55" s="562"/>
      <c r="QD55" s="562"/>
      <c r="QE55" s="562"/>
      <c r="QF55" s="562"/>
      <c r="QG55" s="562"/>
      <c r="QH55" s="562"/>
      <c r="QI55" s="562"/>
      <c r="QJ55" s="562"/>
      <c r="QK55" s="562"/>
      <c r="QL55" s="562"/>
      <c r="QM55" s="562"/>
      <c r="QN55" s="562"/>
      <c r="QO55" s="562"/>
      <c r="QP55" s="562"/>
      <c r="QQ55" s="562"/>
      <c r="QR55" s="562"/>
      <c r="QS55" s="562"/>
      <c r="QT55" s="562"/>
      <c r="QU55" s="562"/>
      <c r="QV55" s="562"/>
      <c r="QW55" s="562"/>
      <c r="QX55" s="562"/>
      <c r="QY55" s="562"/>
      <c r="QZ55" s="562"/>
      <c r="RA55" s="562"/>
      <c r="RB55" s="562"/>
      <c r="RC55" s="562"/>
      <c r="RD55" s="562"/>
      <c r="RE55" s="562"/>
      <c r="RF55" s="562"/>
      <c r="RG55" s="562"/>
      <c r="RH55" s="562"/>
      <c r="RI55" s="562"/>
      <c r="RJ55" s="562"/>
      <c r="RK55" s="562"/>
      <c r="RL55" s="562"/>
      <c r="RM55" s="562"/>
      <c r="RN55" s="562"/>
      <c r="RO55" s="562"/>
      <c r="RP55" s="562"/>
      <c r="RQ55" s="562"/>
      <c r="RR55" s="562"/>
      <c r="RS55" s="562"/>
      <c r="RT55" s="562"/>
      <c r="RU55" s="562"/>
      <c r="RV55" s="562"/>
      <c r="RW55" s="562"/>
      <c r="RX55" s="562"/>
      <c r="RY55" s="562"/>
      <c r="RZ55" s="562"/>
      <c r="SA55" s="562"/>
      <c r="SB55" s="562"/>
      <c r="SC55" s="562"/>
      <c r="SD55" s="562"/>
      <c r="SE55" s="562"/>
      <c r="SF55" s="562"/>
      <c r="SG55" s="562"/>
      <c r="SH55" s="562"/>
      <c r="SI55" s="562"/>
      <c r="SJ55" s="562"/>
      <c r="SK55" s="562"/>
      <c r="SL55" s="562"/>
      <c r="SM55" s="562"/>
      <c r="SN55" s="562"/>
      <c r="SO55" s="562"/>
      <c r="SP55" s="562"/>
      <c r="SQ55" s="562"/>
      <c r="SR55" s="562"/>
      <c r="SS55" s="562"/>
      <c r="ST55" s="562"/>
      <c r="SU55" s="562"/>
      <c r="SV55" s="562"/>
      <c r="SW55" s="562"/>
      <c r="SX55" s="562"/>
      <c r="SY55" s="562"/>
      <c r="SZ55" s="562"/>
      <c r="TA55" s="562"/>
      <c r="TB55" s="562"/>
      <c r="TC55" s="562"/>
      <c r="TD55" s="562"/>
      <c r="TE55" s="562"/>
      <c r="TF55" s="562"/>
      <c r="TG55" s="562"/>
      <c r="TH55" s="562"/>
      <c r="TI55" s="562"/>
      <c r="TJ55" s="562"/>
      <c r="TK55" s="562"/>
      <c r="TL55" s="562"/>
      <c r="TM55" s="562"/>
      <c r="TN55" s="562"/>
      <c r="TO55" s="562"/>
      <c r="TP55" s="562"/>
      <c r="TQ55" s="562"/>
      <c r="TR55" s="562"/>
      <c r="TS55" s="562"/>
      <c r="TT55" s="562"/>
      <c r="TU55" s="562"/>
      <c r="TV55" s="562"/>
      <c r="TW55" s="562"/>
      <c r="TX55" s="562"/>
      <c r="TY55" s="562"/>
      <c r="TZ55" s="562"/>
      <c r="UA55" s="562"/>
      <c r="UB55" s="562"/>
      <c r="UC55" s="562"/>
      <c r="UD55" s="562"/>
      <c r="UE55" s="562"/>
      <c r="UF55" s="562"/>
      <c r="UG55" s="562"/>
      <c r="UH55" s="562"/>
      <c r="UI55" s="562"/>
      <c r="UJ55" s="562"/>
      <c r="UK55" s="562"/>
      <c r="UL55" s="562"/>
      <c r="UM55" s="562"/>
      <c r="UN55" s="562"/>
      <c r="UO55" s="562"/>
      <c r="UP55" s="562"/>
      <c r="UQ55" s="562"/>
      <c r="UR55" s="562"/>
      <c r="US55" s="562"/>
      <c r="UT55" s="562"/>
      <c r="UU55" s="562"/>
      <c r="UV55" s="562"/>
      <c r="UW55" s="562"/>
      <c r="UX55" s="562"/>
      <c r="UY55" s="562"/>
      <c r="UZ55" s="562"/>
      <c r="VA55" s="562"/>
      <c r="VB55" s="562"/>
      <c r="VC55" s="562"/>
      <c r="VD55" s="562"/>
      <c r="VE55" s="562"/>
      <c r="VF55" s="562"/>
      <c r="VG55" s="562"/>
      <c r="VH55" s="562"/>
      <c r="VI55" s="562"/>
      <c r="VJ55" s="562"/>
      <c r="VK55" s="562"/>
      <c r="VL55" s="562"/>
      <c r="VM55" s="562"/>
      <c r="VN55" s="562"/>
      <c r="VO55" s="562"/>
      <c r="VP55" s="562"/>
      <c r="VQ55" s="562"/>
      <c r="VR55" s="562"/>
      <c r="VS55" s="562"/>
      <c r="VT55" s="562"/>
      <c r="VU55" s="562"/>
      <c r="VV55" s="562"/>
      <c r="VW55" s="562"/>
      <c r="VX55" s="562"/>
      <c r="VY55" s="562"/>
      <c r="VZ55" s="562"/>
      <c r="WA55" s="562"/>
      <c r="WB55" s="562"/>
      <c r="WC55" s="562"/>
      <c r="WD55" s="562"/>
      <c r="WE55" s="562"/>
      <c r="WF55" s="562"/>
      <c r="WG55" s="562"/>
      <c r="WH55" s="562"/>
      <c r="WI55" s="562"/>
      <c r="WJ55" s="562"/>
      <c r="WK55" s="562"/>
      <c r="WL55" s="562"/>
      <c r="WM55" s="562"/>
      <c r="WN55" s="562"/>
      <c r="WO55" s="562"/>
      <c r="WP55" s="562"/>
      <c r="WQ55" s="562"/>
      <c r="WR55" s="562"/>
      <c r="WS55" s="562"/>
      <c r="WT55" s="562"/>
      <c r="WU55" s="562"/>
      <c r="WV55" s="562"/>
      <c r="WW55" s="562"/>
      <c r="WX55" s="562"/>
      <c r="WY55" s="562"/>
      <c r="WZ55" s="562"/>
      <c r="XA55" s="562"/>
      <c r="XB55" s="562"/>
      <c r="XC55" s="562"/>
      <c r="XD55" s="562"/>
      <c r="XE55" s="562"/>
      <c r="XF55" s="562"/>
      <c r="XG55" s="562"/>
      <c r="XH55" s="562"/>
      <c r="XI55" s="562"/>
      <c r="XJ55" s="562"/>
      <c r="XK55" s="562"/>
      <c r="XL55" s="562"/>
      <c r="XM55" s="562"/>
      <c r="XN55" s="562"/>
      <c r="XO55" s="562"/>
      <c r="XP55" s="562"/>
      <c r="XQ55" s="562"/>
      <c r="XR55" s="562"/>
      <c r="XS55" s="562"/>
      <c r="XT55" s="562"/>
      <c r="XU55" s="562"/>
      <c r="XV55" s="562"/>
      <c r="XW55" s="562"/>
      <c r="XX55" s="562"/>
      <c r="XY55" s="562"/>
      <c r="XZ55" s="562"/>
      <c r="YA55" s="562"/>
      <c r="YB55" s="562"/>
      <c r="YC55" s="562"/>
      <c r="YD55" s="562"/>
      <c r="YE55" s="562"/>
      <c r="YF55" s="562"/>
      <c r="YG55" s="562"/>
      <c r="YH55" s="562"/>
      <c r="YI55" s="562"/>
      <c r="YJ55" s="562"/>
      <c r="YK55" s="562"/>
      <c r="YL55" s="562"/>
      <c r="YM55" s="562"/>
      <c r="YN55" s="562"/>
      <c r="YO55" s="562"/>
      <c r="YP55" s="562"/>
      <c r="YQ55" s="562"/>
      <c r="YR55" s="562"/>
      <c r="YS55" s="562"/>
      <c r="YT55" s="562"/>
      <c r="YU55" s="562"/>
      <c r="YV55" s="562"/>
      <c r="YW55" s="562"/>
      <c r="YX55" s="562"/>
      <c r="YY55" s="562"/>
      <c r="YZ55" s="562"/>
      <c r="ZA55" s="562"/>
      <c r="ZB55" s="562"/>
      <c r="ZC55" s="562"/>
      <c r="ZD55" s="562"/>
      <c r="ZE55" s="562"/>
      <c r="ZF55" s="562"/>
      <c r="ZG55" s="562"/>
      <c r="ZH55" s="562"/>
      <c r="ZI55" s="562"/>
      <c r="ZJ55" s="562"/>
      <c r="ZK55" s="562"/>
      <c r="ZL55" s="562"/>
      <c r="ZM55" s="562"/>
      <c r="ZN55" s="562"/>
      <c r="ZO55" s="562"/>
      <c r="ZP55" s="562"/>
      <c r="ZQ55" s="562"/>
      <c r="ZR55" s="562"/>
      <c r="ZS55" s="562"/>
      <c r="ZT55" s="562"/>
      <c r="ZU55" s="562"/>
      <c r="ZV55" s="562"/>
      <c r="ZW55" s="562"/>
      <c r="ZX55" s="562"/>
      <c r="ZY55" s="562"/>
      <c r="ZZ55" s="562"/>
      <c r="AAA55" s="562"/>
      <c r="AAB55" s="562"/>
      <c r="AAC55" s="562"/>
      <c r="AAD55" s="562"/>
      <c r="AAE55" s="562"/>
      <c r="AAF55" s="562"/>
      <c r="AAG55" s="562"/>
      <c r="AAH55" s="562"/>
      <c r="AAI55" s="562"/>
      <c r="AAJ55" s="562"/>
      <c r="AAK55" s="562"/>
      <c r="AAL55" s="562"/>
      <c r="AAM55" s="562"/>
      <c r="AAN55" s="562"/>
      <c r="AAO55" s="562"/>
      <c r="AAP55" s="562"/>
      <c r="AAQ55" s="562"/>
      <c r="AAR55" s="562"/>
      <c r="AAS55" s="562"/>
      <c r="AAT55" s="562"/>
      <c r="AAU55" s="562"/>
      <c r="AAV55" s="562"/>
      <c r="AAW55" s="562"/>
      <c r="AAX55" s="562"/>
      <c r="AAY55" s="562"/>
      <c r="AAZ55" s="562"/>
      <c r="ABA55" s="562"/>
      <c r="ABB55" s="562"/>
      <c r="ABC55" s="562"/>
      <c r="ABD55" s="562"/>
      <c r="ABE55" s="562"/>
      <c r="ABF55" s="562"/>
      <c r="ABG55" s="562"/>
      <c r="ABH55" s="562"/>
      <c r="ABI55" s="562"/>
      <c r="ABJ55" s="562"/>
      <c r="ABK55" s="562"/>
      <c r="ABL55" s="562"/>
      <c r="ABM55" s="562"/>
      <c r="ABN55" s="562"/>
      <c r="ABO55" s="562"/>
      <c r="ABP55" s="562"/>
      <c r="ABQ55" s="562"/>
      <c r="ABR55" s="562"/>
      <c r="ABS55" s="562"/>
      <c r="ABT55" s="562"/>
      <c r="ABU55" s="562"/>
      <c r="ABV55" s="562"/>
      <c r="ABW55" s="562"/>
      <c r="ABX55" s="562"/>
      <c r="ABY55" s="562"/>
      <c r="ABZ55" s="562"/>
      <c r="ACA55" s="562"/>
      <c r="ACB55" s="562"/>
      <c r="ACC55" s="562"/>
      <c r="ACD55" s="562"/>
      <c r="ACE55" s="562"/>
      <c r="ACF55" s="562"/>
      <c r="ACG55" s="562"/>
      <c r="ACH55" s="562"/>
      <c r="ACI55" s="562"/>
      <c r="ACJ55" s="562"/>
      <c r="ACK55" s="562"/>
      <c r="ACL55" s="562"/>
      <c r="ACM55" s="562"/>
      <c r="ACN55" s="562"/>
      <c r="ACO55" s="562"/>
      <c r="ACP55" s="562"/>
      <c r="ACQ55" s="562"/>
      <c r="ACR55" s="562"/>
      <c r="ACS55" s="562"/>
      <c r="ACT55" s="562"/>
      <c r="ACU55" s="562"/>
      <c r="ACV55" s="562"/>
      <c r="ACW55" s="562"/>
      <c r="ACX55" s="562"/>
      <c r="ACY55" s="562"/>
      <c r="ACZ55" s="562"/>
      <c r="ADA55" s="562"/>
      <c r="ADB55" s="562"/>
      <c r="ADC55" s="562"/>
      <c r="ADD55" s="562"/>
      <c r="ADE55" s="562"/>
      <c r="ADF55" s="562"/>
      <c r="ADG55" s="562"/>
      <c r="ADH55" s="562"/>
      <c r="ADI55" s="562"/>
      <c r="ADJ55" s="562"/>
      <c r="ADK55" s="562"/>
      <c r="ADL55" s="562"/>
      <c r="ADM55" s="562"/>
      <c r="ADN55" s="562"/>
      <c r="ADO55" s="562"/>
      <c r="ADP55" s="562"/>
    </row>
    <row r="56" spans="1:796" s="623" customFormat="1" ht="44.25" customHeight="1" thickBot="1">
      <c r="A56" s="663" t="s">
        <v>3359</v>
      </c>
      <c r="B56" s="728" t="s">
        <v>2577</v>
      </c>
      <c r="C56" s="626" t="s">
        <v>2490</v>
      </c>
      <c r="D56" s="627">
        <v>65</v>
      </c>
      <c r="E56" s="626" t="s">
        <v>726</v>
      </c>
      <c r="F56" s="626"/>
      <c r="G56" s="627" t="s">
        <v>2529</v>
      </c>
      <c r="H56" s="627" t="s">
        <v>1582</v>
      </c>
      <c r="I56" s="627" t="s">
        <v>1765</v>
      </c>
      <c r="J56" s="627" t="s">
        <v>1743</v>
      </c>
      <c r="K56" s="626" t="s">
        <v>2580</v>
      </c>
      <c r="L56" s="629" t="s">
        <v>2171</v>
      </c>
      <c r="M56" s="627" t="s">
        <v>1607</v>
      </c>
      <c r="N56" s="627" t="s">
        <v>1608</v>
      </c>
      <c r="O56" s="627"/>
      <c r="P56" s="627"/>
      <c r="Q56" s="627"/>
      <c r="R56" s="627" t="s">
        <v>2539</v>
      </c>
      <c r="S56" s="627" t="s">
        <v>2529</v>
      </c>
      <c r="T56" s="626" t="s">
        <v>2493</v>
      </c>
      <c r="U56" s="627" t="s">
        <v>2530</v>
      </c>
      <c r="V56" s="627"/>
      <c r="W56" s="628" t="s">
        <v>2149</v>
      </c>
      <c r="X56" s="626" t="s">
        <v>2241</v>
      </c>
      <c r="Y56" s="628" t="s">
        <v>2351</v>
      </c>
      <c r="Z56" s="627" t="s">
        <v>2553</v>
      </c>
      <c r="AA56" s="629"/>
      <c r="AB56" s="629">
        <v>3</v>
      </c>
      <c r="AC56" s="629">
        <v>1</v>
      </c>
      <c r="AD56" s="627" t="s">
        <v>2554</v>
      </c>
      <c r="AE56" s="627"/>
      <c r="AF56" s="627"/>
      <c r="AG56" s="626" t="s">
        <v>2578</v>
      </c>
      <c r="AH56" s="627" t="s">
        <v>2533</v>
      </c>
      <c r="AI56" s="627"/>
      <c r="AJ56" s="626"/>
      <c r="AK56" s="626"/>
      <c r="AL56" s="626"/>
      <c r="AM56" s="629"/>
      <c r="AN56" s="628"/>
      <c r="AO56" s="629" t="s">
        <v>3170</v>
      </c>
      <c r="AP56" s="628"/>
      <c r="AQ56" s="626" t="s">
        <v>22</v>
      </c>
      <c r="AR56" s="626"/>
      <c r="AS56" s="626" t="s">
        <v>2579</v>
      </c>
      <c r="AT56" s="626" t="s">
        <v>1923</v>
      </c>
      <c r="AU56" s="626" t="s">
        <v>2581</v>
      </c>
      <c r="AV56" s="629" t="s">
        <v>2582</v>
      </c>
      <c r="AW56" s="629" t="s">
        <v>1763</v>
      </c>
      <c r="AX56" s="729"/>
      <c r="AY56" s="562"/>
      <c r="AZ56" s="562"/>
      <c r="BA56" s="562"/>
      <c r="BB56" s="562"/>
      <c r="BC56" s="562"/>
      <c r="BD56" s="562"/>
      <c r="BE56" s="562"/>
      <c r="BF56" s="562"/>
      <c r="BG56" s="562"/>
      <c r="BH56" s="562"/>
      <c r="BI56" s="562"/>
      <c r="BJ56" s="562"/>
      <c r="BK56" s="562"/>
      <c r="BL56" s="562"/>
      <c r="BM56" s="562"/>
      <c r="BN56" s="562"/>
      <c r="BO56" s="562"/>
      <c r="BP56" s="562"/>
      <c r="BQ56" s="562"/>
      <c r="BR56" s="562"/>
      <c r="BS56" s="562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562"/>
      <c r="CG56" s="562"/>
      <c r="CH56" s="562"/>
      <c r="CI56" s="562"/>
      <c r="CJ56" s="562"/>
      <c r="CK56" s="562"/>
      <c r="CL56" s="562"/>
      <c r="CM56" s="562"/>
      <c r="CN56" s="562"/>
      <c r="CO56" s="562"/>
      <c r="CP56" s="562"/>
      <c r="CQ56" s="562"/>
      <c r="CR56" s="562"/>
      <c r="CS56" s="562"/>
      <c r="CT56" s="562"/>
      <c r="CU56" s="562"/>
      <c r="CV56" s="562"/>
      <c r="CW56" s="562"/>
      <c r="CX56" s="562"/>
      <c r="CY56" s="562"/>
      <c r="CZ56" s="562"/>
      <c r="DA56" s="562"/>
      <c r="DB56" s="562"/>
      <c r="DC56" s="562"/>
      <c r="DD56" s="562"/>
      <c r="DE56" s="562"/>
      <c r="DF56" s="562"/>
      <c r="DG56" s="562"/>
      <c r="DH56" s="562"/>
      <c r="DI56" s="562"/>
      <c r="DJ56" s="562"/>
      <c r="DK56" s="562"/>
      <c r="DL56" s="562"/>
      <c r="DM56" s="562"/>
      <c r="DN56" s="562"/>
      <c r="DO56" s="562"/>
      <c r="DP56" s="562"/>
      <c r="DQ56" s="562"/>
      <c r="DR56" s="562"/>
      <c r="DS56" s="562"/>
      <c r="DT56" s="562"/>
      <c r="DU56" s="562"/>
      <c r="DV56" s="562"/>
      <c r="DW56" s="562"/>
      <c r="DX56" s="562"/>
      <c r="DY56" s="562"/>
      <c r="DZ56" s="562"/>
      <c r="EA56" s="562"/>
      <c r="EB56" s="562"/>
      <c r="EC56" s="562"/>
      <c r="ED56" s="562"/>
      <c r="EE56" s="562"/>
      <c r="EF56" s="562"/>
      <c r="EG56" s="562"/>
      <c r="EH56" s="562"/>
      <c r="EI56" s="562"/>
      <c r="EJ56" s="562"/>
      <c r="EK56" s="562"/>
      <c r="EL56" s="562"/>
      <c r="EM56" s="562"/>
      <c r="EN56" s="562"/>
      <c r="EO56" s="562"/>
      <c r="EP56" s="562"/>
      <c r="EQ56" s="562"/>
      <c r="ER56" s="562"/>
      <c r="ES56" s="562"/>
      <c r="ET56" s="562"/>
      <c r="EU56" s="562"/>
      <c r="EV56" s="562"/>
      <c r="EW56" s="562"/>
      <c r="EX56" s="562"/>
      <c r="EY56" s="562"/>
      <c r="EZ56" s="562"/>
      <c r="FA56" s="562"/>
      <c r="FB56" s="562"/>
      <c r="FC56" s="562"/>
      <c r="FD56" s="562"/>
      <c r="FE56" s="562"/>
      <c r="FF56" s="562"/>
      <c r="FG56" s="562"/>
      <c r="FH56" s="562"/>
      <c r="FI56" s="562"/>
      <c r="FJ56" s="562"/>
      <c r="FK56" s="562"/>
      <c r="FL56" s="562"/>
      <c r="FM56" s="562"/>
      <c r="FN56" s="562"/>
      <c r="FO56" s="562"/>
      <c r="FP56" s="562"/>
      <c r="FQ56" s="562"/>
      <c r="FR56" s="562"/>
      <c r="FS56" s="562"/>
      <c r="FT56" s="562"/>
      <c r="FU56" s="562"/>
      <c r="FV56" s="562"/>
      <c r="FW56" s="562"/>
      <c r="FX56" s="562"/>
      <c r="FY56" s="562"/>
      <c r="FZ56" s="562"/>
      <c r="GA56" s="562"/>
      <c r="GB56" s="562"/>
      <c r="GC56" s="562"/>
      <c r="GD56" s="562"/>
      <c r="GE56" s="562"/>
      <c r="GF56" s="562"/>
      <c r="GG56" s="562"/>
      <c r="GH56" s="562"/>
      <c r="GI56" s="562"/>
      <c r="GJ56" s="562"/>
      <c r="GK56" s="562"/>
      <c r="GL56" s="562"/>
      <c r="GM56" s="562"/>
      <c r="GN56" s="562"/>
      <c r="GO56" s="562"/>
      <c r="GP56" s="562"/>
      <c r="GQ56" s="562"/>
      <c r="GR56" s="562"/>
      <c r="GS56" s="562"/>
      <c r="GT56" s="562"/>
      <c r="GU56" s="562"/>
      <c r="GV56" s="562"/>
      <c r="GW56" s="562"/>
      <c r="GX56" s="562"/>
      <c r="GY56" s="562"/>
      <c r="GZ56" s="562"/>
      <c r="HA56" s="562"/>
      <c r="HB56" s="562"/>
      <c r="HC56" s="562"/>
      <c r="HD56" s="562"/>
      <c r="HE56" s="562"/>
      <c r="HF56" s="562"/>
      <c r="HG56" s="562"/>
      <c r="HH56" s="562"/>
      <c r="HI56" s="562"/>
      <c r="HJ56" s="562"/>
      <c r="HK56" s="562"/>
      <c r="HL56" s="562"/>
      <c r="HM56" s="562"/>
      <c r="HN56" s="562"/>
      <c r="HO56" s="562"/>
      <c r="HP56" s="562"/>
      <c r="HQ56" s="562"/>
      <c r="HR56" s="562"/>
      <c r="HS56" s="562"/>
      <c r="HT56" s="562"/>
      <c r="HU56" s="562"/>
      <c r="HV56" s="562"/>
      <c r="HW56" s="562"/>
      <c r="HX56" s="562"/>
      <c r="HY56" s="562"/>
      <c r="HZ56" s="562"/>
      <c r="IA56" s="562"/>
      <c r="IB56" s="562"/>
      <c r="IC56" s="562"/>
      <c r="ID56" s="562"/>
      <c r="IE56" s="562"/>
      <c r="IF56" s="562"/>
      <c r="IG56" s="562"/>
      <c r="IH56" s="562"/>
      <c r="II56" s="562"/>
      <c r="IJ56" s="562"/>
      <c r="IK56" s="562"/>
      <c r="IL56" s="562"/>
      <c r="IM56" s="562"/>
      <c r="IN56" s="562"/>
      <c r="IO56" s="562"/>
      <c r="IP56" s="562"/>
      <c r="IQ56" s="562"/>
      <c r="IR56" s="562"/>
      <c r="IS56" s="562"/>
      <c r="IT56" s="562"/>
      <c r="IU56" s="562"/>
      <c r="IV56" s="562"/>
      <c r="IW56" s="562"/>
      <c r="IX56" s="562"/>
      <c r="IY56" s="562"/>
      <c r="IZ56" s="562"/>
      <c r="JA56" s="562"/>
      <c r="JB56" s="562"/>
      <c r="JC56" s="562"/>
      <c r="JD56" s="562"/>
      <c r="JE56" s="562"/>
      <c r="JF56" s="562"/>
      <c r="JG56" s="562"/>
      <c r="JH56" s="562"/>
      <c r="JI56" s="562"/>
      <c r="JJ56" s="562"/>
      <c r="JK56" s="562"/>
      <c r="JL56" s="562"/>
      <c r="JM56" s="562"/>
      <c r="JN56" s="562"/>
      <c r="JO56" s="562"/>
      <c r="JP56" s="562"/>
      <c r="JQ56" s="562"/>
      <c r="JR56" s="562"/>
      <c r="JS56" s="562"/>
      <c r="JT56" s="562"/>
      <c r="JU56" s="562"/>
      <c r="JV56" s="562"/>
      <c r="JW56" s="562"/>
      <c r="JX56" s="562"/>
      <c r="JY56" s="562"/>
      <c r="JZ56" s="562"/>
      <c r="KA56" s="562"/>
      <c r="KB56" s="562"/>
      <c r="KC56" s="562"/>
      <c r="KD56" s="562"/>
      <c r="KE56" s="562"/>
      <c r="KF56" s="562"/>
      <c r="KG56" s="562"/>
      <c r="KH56" s="562"/>
      <c r="KI56" s="562"/>
      <c r="KJ56" s="562"/>
      <c r="KK56" s="562"/>
      <c r="KL56" s="562"/>
      <c r="KM56" s="562"/>
      <c r="KN56" s="562"/>
      <c r="KO56" s="562"/>
      <c r="KP56" s="562"/>
      <c r="KQ56" s="562"/>
      <c r="KR56" s="562"/>
      <c r="KS56" s="562"/>
      <c r="KT56" s="562"/>
      <c r="KU56" s="562"/>
      <c r="KV56" s="562"/>
      <c r="KW56" s="562"/>
      <c r="KX56" s="562"/>
      <c r="KY56" s="562"/>
      <c r="KZ56" s="562"/>
      <c r="LA56" s="562"/>
      <c r="LB56" s="562"/>
      <c r="LC56" s="562"/>
      <c r="LD56" s="562"/>
      <c r="LE56" s="562"/>
      <c r="LF56" s="562"/>
      <c r="LG56" s="562"/>
      <c r="LH56" s="562"/>
      <c r="LI56" s="562"/>
      <c r="LJ56" s="562"/>
      <c r="LK56" s="562"/>
      <c r="LL56" s="562"/>
      <c r="LM56" s="562"/>
      <c r="LN56" s="562"/>
      <c r="LO56" s="562"/>
      <c r="LP56" s="562"/>
      <c r="LQ56" s="562"/>
      <c r="LR56" s="562"/>
      <c r="LS56" s="562"/>
      <c r="LT56" s="562"/>
      <c r="LU56" s="562"/>
      <c r="LV56" s="562"/>
      <c r="LW56" s="562"/>
      <c r="LX56" s="562"/>
      <c r="LY56" s="562"/>
      <c r="LZ56" s="562"/>
      <c r="MA56" s="562"/>
      <c r="MB56" s="562"/>
      <c r="MC56" s="562"/>
      <c r="MD56" s="562"/>
      <c r="ME56" s="562"/>
      <c r="MF56" s="562"/>
      <c r="MG56" s="562"/>
      <c r="MH56" s="562"/>
      <c r="MI56" s="562"/>
      <c r="MJ56" s="562"/>
      <c r="MK56" s="562"/>
      <c r="ML56" s="562"/>
      <c r="MM56" s="562"/>
      <c r="MN56" s="562"/>
      <c r="MO56" s="562"/>
      <c r="MP56" s="562"/>
      <c r="MQ56" s="562"/>
      <c r="MR56" s="562"/>
      <c r="MS56" s="562"/>
      <c r="MT56" s="562"/>
      <c r="MU56" s="562"/>
      <c r="MV56" s="562"/>
      <c r="MW56" s="562"/>
      <c r="MX56" s="562"/>
      <c r="MY56" s="562"/>
      <c r="MZ56" s="562"/>
      <c r="NA56" s="562"/>
      <c r="NB56" s="562"/>
      <c r="NC56" s="562"/>
      <c r="ND56" s="562"/>
      <c r="NE56" s="562"/>
      <c r="NF56" s="562"/>
      <c r="NG56" s="562"/>
      <c r="NH56" s="562"/>
      <c r="NI56" s="562"/>
      <c r="NJ56" s="562"/>
      <c r="NK56" s="562"/>
      <c r="NL56" s="562"/>
      <c r="NM56" s="562"/>
      <c r="NN56" s="562"/>
      <c r="NO56" s="562"/>
      <c r="NP56" s="562"/>
      <c r="NQ56" s="562"/>
      <c r="NR56" s="562"/>
      <c r="NS56" s="562"/>
      <c r="NT56" s="562"/>
      <c r="NU56" s="562"/>
      <c r="NV56" s="562"/>
      <c r="NW56" s="562"/>
      <c r="NX56" s="562"/>
      <c r="NY56" s="562"/>
      <c r="NZ56" s="562"/>
      <c r="OA56" s="562"/>
      <c r="OB56" s="562"/>
      <c r="OC56" s="562"/>
      <c r="OD56" s="562"/>
      <c r="OE56" s="562"/>
      <c r="OF56" s="562"/>
      <c r="OG56" s="562"/>
      <c r="OH56" s="562"/>
      <c r="OI56" s="562"/>
      <c r="OJ56" s="562"/>
      <c r="OK56" s="562"/>
      <c r="OL56" s="562"/>
      <c r="OM56" s="562"/>
      <c r="ON56" s="562"/>
      <c r="OO56" s="562"/>
      <c r="OP56" s="562"/>
      <c r="OQ56" s="562"/>
      <c r="OR56" s="562"/>
      <c r="OS56" s="562"/>
      <c r="OT56" s="562"/>
      <c r="OU56" s="562"/>
      <c r="OV56" s="562"/>
      <c r="OW56" s="562"/>
      <c r="OX56" s="562"/>
      <c r="OY56" s="562"/>
      <c r="OZ56" s="562"/>
      <c r="PA56" s="562"/>
      <c r="PB56" s="562"/>
      <c r="PC56" s="562"/>
      <c r="PD56" s="562"/>
      <c r="PE56" s="562"/>
      <c r="PF56" s="562"/>
      <c r="PG56" s="562"/>
      <c r="PH56" s="562"/>
      <c r="PI56" s="562"/>
      <c r="PJ56" s="562"/>
      <c r="PK56" s="562"/>
      <c r="PL56" s="562"/>
      <c r="PM56" s="562"/>
      <c r="PN56" s="562"/>
      <c r="PO56" s="562"/>
      <c r="PP56" s="562"/>
      <c r="PQ56" s="562"/>
      <c r="PR56" s="562"/>
      <c r="PS56" s="562"/>
      <c r="PT56" s="562"/>
      <c r="PU56" s="562"/>
      <c r="PV56" s="562"/>
      <c r="PW56" s="562"/>
      <c r="PX56" s="562"/>
      <c r="PY56" s="562"/>
      <c r="PZ56" s="562"/>
      <c r="QA56" s="562"/>
      <c r="QB56" s="562"/>
      <c r="QC56" s="562"/>
      <c r="QD56" s="562"/>
      <c r="QE56" s="562"/>
      <c r="QF56" s="562"/>
      <c r="QG56" s="562"/>
      <c r="QH56" s="562"/>
      <c r="QI56" s="562"/>
      <c r="QJ56" s="562"/>
      <c r="QK56" s="562"/>
      <c r="QL56" s="562"/>
      <c r="QM56" s="562"/>
      <c r="QN56" s="562"/>
      <c r="QO56" s="562"/>
      <c r="QP56" s="562"/>
      <c r="QQ56" s="562"/>
      <c r="QR56" s="562"/>
      <c r="QS56" s="562"/>
      <c r="QT56" s="562"/>
      <c r="QU56" s="562"/>
      <c r="QV56" s="562"/>
      <c r="QW56" s="562"/>
      <c r="QX56" s="562"/>
      <c r="QY56" s="562"/>
      <c r="QZ56" s="562"/>
      <c r="RA56" s="562"/>
      <c r="RB56" s="562"/>
      <c r="RC56" s="562"/>
      <c r="RD56" s="562"/>
      <c r="RE56" s="562"/>
      <c r="RF56" s="562"/>
      <c r="RG56" s="562"/>
      <c r="RH56" s="562"/>
      <c r="RI56" s="562"/>
      <c r="RJ56" s="562"/>
      <c r="RK56" s="562"/>
      <c r="RL56" s="562"/>
      <c r="RM56" s="562"/>
      <c r="RN56" s="562"/>
      <c r="RO56" s="562"/>
      <c r="RP56" s="562"/>
      <c r="RQ56" s="562"/>
      <c r="RR56" s="562"/>
      <c r="RS56" s="562"/>
      <c r="RT56" s="562"/>
      <c r="RU56" s="562"/>
      <c r="RV56" s="562"/>
      <c r="RW56" s="562"/>
      <c r="RX56" s="562"/>
      <c r="RY56" s="562"/>
      <c r="RZ56" s="562"/>
      <c r="SA56" s="562"/>
      <c r="SB56" s="562"/>
      <c r="SC56" s="562"/>
      <c r="SD56" s="562"/>
      <c r="SE56" s="562"/>
      <c r="SF56" s="562"/>
      <c r="SG56" s="562"/>
      <c r="SH56" s="562"/>
      <c r="SI56" s="562"/>
      <c r="SJ56" s="562"/>
      <c r="SK56" s="562"/>
      <c r="SL56" s="562"/>
      <c r="SM56" s="562"/>
      <c r="SN56" s="562"/>
      <c r="SO56" s="562"/>
      <c r="SP56" s="562"/>
      <c r="SQ56" s="562"/>
      <c r="SR56" s="562"/>
      <c r="SS56" s="562"/>
      <c r="ST56" s="562"/>
      <c r="SU56" s="562"/>
      <c r="SV56" s="562"/>
      <c r="SW56" s="562"/>
      <c r="SX56" s="562"/>
      <c r="SY56" s="562"/>
      <c r="SZ56" s="562"/>
      <c r="TA56" s="562"/>
      <c r="TB56" s="562"/>
      <c r="TC56" s="562"/>
      <c r="TD56" s="562"/>
      <c r="TE56" s="562"/>
      <c r="TF56" s="562"/>
      <c r="TG56" s="562"/>
      <c r="TH56" s="562"/>
      <c r="TI56" s="562"/>
      <c r="TJ56" s="562"/>
      <c r="TK56" s="562"/>
      <c r="TL56" s="562"/>
      <c r="TM56" s="562"/>
      <c r="TN56" s="562"/>
      <c r="TO56" s="562"/>
      <c r="TP56" s="562"/>
      <c r="TQ56" s="562"/>
      <c r="TR56" s="562"/>
      <c r="TS56" s="562"/>
      <c r="TT56" s="562"/>
      <c r="TU56" s="562"/>
      <c r="TV56" s="562"/>
      <c r="TW56" s="562"/>
      <c r="TX56" s="562"/>
      <c r="TY56" s="562"/>
      <c r="TZ56" s="562"/>
      <c r="UA56" s="562"/>
      <c r="UB56" s="562"/>
      <c r="UC56" s="562"/>
      <c r="UD56" s="562"/>
      <c r="UE56" s="562"/>
      <c r="UF56" s="562"/>
      <c r="UG56" s="562"/>
      <c r="UH56" s="562"/>
      <c r="UI56" s="562"/>
      <c r="UJ56" s="562"/>
      <c r="UK56" s="562"/>
      <c r="UL56" s="562"/>
      <c r="UM56" s="562"/>
      <c r="UN56" s="562"/>
      <c r="UO56" s="562"/>
      <c r="UP56" s="562"/>
      <c r="UQ56" s="562"/>
      <c r="UR56" s="562"/>
      <c r="US56" s="562"/>
      <c r="UT56" s="562"/>
      <c r="UU56" s="562"/>
      <c r="UV56" s="562"/>
      <c r="UW56" s="562"/>
      <c r="UX56" s="562"/>
      <c r="UY56" s="562"/>
      <c r="UZ56" s="562"/>
      <c r="VA56" s="562"/>
      <c r="VB56" s="562"/>
      <c r="VC56" s="562"/>
      <c r="VD56" s="562"/>
      <c r="VE56" s="562"/>
      <c r="VF56" s="562"/>
      <c r="VG56" s="562"/>
      <c r="VH56" s="562"/>
      <c r="VI56" s="562"/>
      <c r="VJ56" s="562"/>
      <c r="VK56" s="562"/>
      <c r="VL56" s="562"/>
      <c r="VM56" s="562"/>
      <c r="VN56" s="562"/>
      <c r="VO56" s="562"/>
      <c r="VP56" s="562"/>
      <c r="VQ56" s="562"/>
      <c r="VR56" s="562"/>
      <c r="VS56" s="562"/>
      <c r="VT56" s="562"/>
      <c r="VU56" s="562"/>
      <c r="VV56" s="562"/>
      <c r="VW56" s="562"/>
      <c r="VX56" s="562"/>
      <c r="VY56" s="562"/>
      <c r="VZ56" s="562"/>
      <c r="WA56" s="562"/>
      <c r="WB56" s="562"/>
      <c r="WC56" s="562"/>
      <c r="WD56" s="562"/>
      <c r="WE56" s="562"/>
      <c r="WF56" s="562"/>
      <c r="WG56" s="562"/>
      <c r="WH56" s="562"/>
      <c r="WI56" s="562"/>
      <c r="WJ56" s="562"/>
      <c r="WK56" s="562"/>
      <c r="WL56" s="562"/>
      <c r="WM56" s="562"/>
      <c r="WN56" s="562"/>
      <c r="WO56" s="562"/>
      <c r="WP56" s="562"/>
      <c r="WQ56" s="562"/>
      <c r="WR56" s="562"/>
      <c r="WS56" s="562"/>
      <c r="WT56" s="562"/>
      <c r="WU56" s="562"/>
      <c r="WV56" s="562"/>
      <c r="WW56" s="562"/>
      <c r="WX56" s="562"/>
      <c r="WY56" s="562"/>
      <c r="WZ56" s="562"/>
      <c r="XA56" s="562"/>
      <c r="XB56" s="562"/>
      <c r="XC56" s="562"/>
      <c r="XD56" s="562"/>
      <c r="XE56" s="562"/>
      <c r="XF56" s="562"/>
      <c r="XG56" s="562"/>
      <c r="XH56" s="562"/>
      <c r="XI56" s="562"/>
      <c r="XJ56" s="562"/>
      <c r="XK56" s="562"/>
      <c r="XL56" s="562"/>
      <c r="XM56" s="562"/>
      <c r="XN56" s="562"/>
      <c r="XO56" s="562"/>
      <c r="XP56" s="562"/>
      <c r="XQ56" s="562"/>
      <c r="XR56" s="562"/>
      <c r="XS56" s="562"/>
      <c r="XT56" s="562"/>
      <c r="XU56" s="562"/>
      <c r="XV56" s="562"/>
      <c r="XW56" s="562"/>
      <c r="XX56" s="562"/>
      <c r="XY56" s="562"/>
      <c r="XZ56" s="562"/>
      <c r="YA56" s="562"/>
      <c r="YB56" s="562"/>
      <c r="YC56" s="562"/>
      <c r="YD56" s="562"/>
      <c r="YE56" s="562"/>
      <c r="YF56" s="562"/>
      <c r="YG56" s="562"/>
      <c r="YH56" s="562"/>
      <c r="YI56" s="562"/>
      <c r="YJ56" s="562"/>
      <c r="YK56" s="562"/>
      <c r="YL56" s="562"/>
      <c r="YM56" s="562"/>
      <c r="YN56" s="562"/>
      <c r="YO56" s="562"/>
      <c r="YP56" s="562"/>
      <c r="YQ56" s="562"/>
      <c r="YR56" s="562"/>
      <c r="YS56" s="562"/>
      <c r="YT56" s="562"/>
      <c r="YU56" s="562"/>
      <c r="YV56" s="562"/>
      <c r="YW56" s="562"/>
      <c r="YX56" s="562"/>
      <c r="YY56" s="562"/>
      <c r="YZ56" s="562"/>
      <c r="ZA56" s="562"/>
      <c r="ZB56" s="562"/>
      <c r="ZC56" s="562"/>
      <c r="ZD56" s="562"/>
      <c r="ZE56" s="562"/>
      <c r="ZF56" s="562"/>
      <c r="ZG56" s="562"/>
      <c r="ZH56" s="562"/>
      <c r="ZI56" s="562"/>
      <c r="ZJ56" s="562"/>
      <c r="ZK56" s="562"/>
      <c r="ZL56" s="562"/>
      <c r="ZM56" s="562"/>
      <c r="ZN56" s="562"/>
      <c r="ZO56" s="562"/>
      <c r="ZP56" s="562"/>
      <c r="ZQ56" s="562"/>
      <c r="ZR56" s="562"/>
      <c r="ZS56" s="562"/>
      <c r="ZT56" s="562"/>
      <c r="ZU56" s="562"/>
      <c r="ZV56" s="562"/>
      <c r="ZW56" s="562"/>
      <c r="ZX56" s="562"/>
      <c r="ZY56" s="562"/>
      <c r="ZZ56" s="562"/>
      <c r="AAA56" s="562"/>
      <c r="AAB56" s="562"/>
      <c r="AAC56" s="562"/>
      <c r="AAD56" s="562"/>
      <c r="AAE56" s="562"/>
      <c r="AAF56" s="562"/>
      <c r="AAG56" s="562"/>
      <c r="AAH56" s="562"/>
      <c r="AAI56" s="562"/>
      <c r="AAJ56" s="562"/>
      <c r="AAK56" s="562"/>
      <c r="AAL56" s="562"/>
      <c r="AAM56" s="562"/>
      <c r="AAN56" s="562"/>
      <c r="AAO56" s="562"/>
      <c r="AAP56" s="562"/>
      <c r="AAQ56" s="562"/>
      <c r="AAR56" s="562"/>
      <c r="AAS56" s="562"/>
      <c r="AAT56" s="562"/>
      <c r="AAU56" s="562"/>
      <c r="AAV56" s="562"/>
      <c r="AAW56" s="562"/>
      <c r="AAX56" s="562"/>
      <c r="AAY56" s="562"/>
      <c r="AAZ56" s="562"/>
      <c r="ABA56" s="562"/>
      <c r="ABB56" s="562"/>
      <c r="ABC56" s="562"/>
      <c r="ABD56" s="562"/>
      <c r="ABE56" s="562"/>
      <c r="ABF56" s="562"/>
      <c r="ABG56" s="562"/>
      <c r="ABH56" s="562"/>
      <c r="ABI56" s="562"/>
      <c r="ABJ56" s="562"/>
      <c r="ABK56" s="562"/>
      <c r="ABL56" s="562"/>
      <c r="ABM56" s="562"/>
      <c r="ABN56" s="562"/>
      <c r="ABO56" s="562"/>
      <c r="ABP56" s="562"/>
      <c r="ABQ56" s="562"/>
      <c r="ABR56" s="562"/>
      <c r="ABS56" s="562"/>
      <c r="ABT56" s="562"/>
      <c r="ABU56" s="562"/>
      <c r="ABV56" s="562"/>
      <c r="ABW56" s="562"/>
      <c r="ABX56" s="562"/>
      <c r="ABY56" s="562"/>
      <c r="ABZ56" s="562"/>
      <c r="ACA56" s="562"/>
      <c r="ACB56" s="562"/>
      <c r="ACC56" s="562"/>
      <c r="ACD56" s="562"/>
      <c r="ACE56" s="562"/>
      <c r="ACF56" s="562"/>
      <c r="ACG56" s="562"/>
      <c r="ACH56" s="562"/>
      <c r="ACI56" s="562"/>
      <c r="ACJ56" s="562"/>
      <c r="ACK56" s="562"/>
      <c r="ACL56" s="562"/>
      <c r="ACM56" s="562"/>
      <c r="ACN56" s="562"/>
      <c r="ACO56" s="562"/>
      <c r="ACP56" s="562"/>
      <c r="ACQ56" s="562"/>
      <c r="ACR56" s="562"/>
      <c r="ACS56" s="562"/>
      <c r="ACT56" s="562"/>
      <c r="ACU56" s="562"/>
      <c r="ACV56" s="562"/>
      <c r="ACW56" s="562"/>
      <c r="ACX56" s="562"/>
      <c r="ACY56" s="562"/>
      <c r="ACZ56" s="562"/>
      <c r="ADA56" s="562"/>
      <c r="ADB56" s="562"/>
      <c r="ADC56" s="562"/>
      <c r="ADD56" s="562"/>
      <c r="ADE56" s="562"/>
      <c r="ADF56" s="562"/>
      <c r="ADG56" s="562"/>
      <c r="ADH56" s="562"/>
      <c r="ADI56" s="562"/>
      <c r="ADJ56" s="562"/>
      <c r="ADK56" s="562"/>
      <c r="ADL56" s="562"/>
      <c r="ADM56" s="562"/>
      <c r="ADN56" s="562"/>
      <c r="ADO56" s="562"/>
      <c r="ADP56" s="562"/>
    </row>
    <row r="57" spans="1:796" s="562" customFormat="1" ht="44.25" customHeight="1">
      <c r="A57" s="656" t="s">
        <v>3359</v>
      </c>
      <c r="B57" s="716" t="s">
        <v>2585</v>
      </c>
      <c r="C57" s="717" t="s">
        <v>2490</v>
      </c>
      <c r="D57" s="530">
        <v>73</v>
      </c>
      <c r="E57" s="717" t="s">
        <v>737</v>
      </c>
      <c r="F57" s="717" t="s">
        <v>2588</v>
      </c>
      <c r="G57" s="717" t="s">
        <v>2492</v>
      </c>
      <c r="H57" s="530" t="s">
        <v>1576</v>
      </c>
      <c r="I57" s="530" t="s">
        <v>2903</v>
      </c>
      <c r="J57" s="530" t="s">
        <v>1743</v>
      </c>
      <c r="K57" s="530" t="s">
        <v>2592</v>
      </c>
      <c r="L57" s="530" t="s">
        <v>2171</v>
      </c>
      <c r="M57" s="530" t="s">
        <v>1607</v>
      </c>
      <c r="N57" s="530" t="s">
        <v>1608</v>
      </c>
      <c r="O57" s="717"/>
      <c r="P57" s="717"/>
      <c r="Q57" s="717"/>
      <c r="R57" s="717" t="s">
        <v>2528</v>
      </c>
      <c r="S57" s="717" t="s">
        <v>2492</v>
      </c>
      <c r="T57" s="717" t="s">
        <v>2493</v>
      </c>
      <c r="U57" s="717" t="s">
        <v>2530</v>
      </c>
      <c r="V57" s="717"/>
      <c r="W57" s="718" t="s">
        <v>2257</v>
      </c>
      <c r="X57" s="717" t="s">
        <v>2241</v>
      </c>
      <c r="Y57" s="530" t="s">
        <v>2586</v>
      </c>
      <c r="Z57" s="717" t="s">
        <v>2587</v>
      </c>
      <c r="AA57" s="717"/>
      <c r="AB57" s="531">
        <v>3</v>
      </c>
      <c r="AC57" s="531">
        <v>1</v>
      </c>
      <c r="AD57" s="717" t="s">
        <v>2352</v>
      </c>
      <c r="AE57" s="717"/>
      <c r="AF57" s="530" t="s">
        <v>2589</v>
      </c>
      <c r="AG57" s="717" t="s">
        <v>2590</v>
      </c>
      <c r="AH57" s="530" t="s">
        <v>2498</v>
      </c>
      <c r="AI57" s="530"/>
      <c r="AJ57" s="717"/>
      <c r="AK57" s="717"/>
      <c r="AL57" s="717"/>
      <c r="AM57" s="530"/>
      <c r="AN57" s="530"/>
      <c r="AO57" s="717" t="s">
        <v>3171</v>
      </c>
      <c r="AP57" s="717" t="s">
        <v>2499</v>
      </c>
      <c r="AQ57" s="530" t="s">
        <v>22</v>
      </c>
      <c r="AR57" s="530"/>
      <c r="AS57" s="530" t="s">
        <v>2591</v>
      </c>
      <c r="AT57" s="530" t="s">
        <v>1923</v>
      </c>
      <c r="AU57" s="530" t="s">
        <v>2593</v>
      </c>
      <c r="AV57" s="530" t="s">
        <v>2594</v>
      </c>
      <c r="AW57" s="717" t="s">
        <v>1763</v>
      </c>
      <c r="AX57" s="719" t="s">
        <v>1707</v>
      </c>
    </row>
    <row r="58" spans="1:796" s="562" customFormat="1" ht="44.25" customHeight="1">
      <c r="A58" s="675" t="s">
        <v>3359</v>
      </c>
      <c r="B58" s="720" t="s">
        <v>2585</v>
      </c>
      <c r="C58" s="599" t="s">
        <v>2490</v>
      </c>
      <c r="D58" s="541">
        <v>73</v>
      </c>
      <c r="E58" s="599" t="s">
        <v>737</v>
      </c>
      <c r="F58" s="599" t="s">
        <v>2588</v>
      </c>
      <c r="G58" s="599" t="s">
        <v>2492</v>
      </c>
      <c r="H58" s="541" t="s">
        <v>1577</v>
      </c>
      <c r="I58" s="541" t="s">
        <v>2019</v>
      </c>
      <c r="J58" s="541" t="s">
        <v>1767</v>
      </c>
      <c r="K58" s="541" t="s">
        <v>2592</v>
      </c>
      <c r="L58" s="541" t="s">
        <v>2171</v>
      </c>
      <c r="M58" s="541" t="s">
        <v>1607</v>
      </c>
      <c r="N58" s="541" t="s">
        <v>1608</v>
      </c>
      <c r="O58" s="599"/>
      <c r="P58" s="599"/>
      <c r="Q58" s="599"/>
      <c r="R58" s="599" t="s">
        <v>2528</v>
      </c>
      <c r="S58" s="599" t="s">
        <v>2492</v>
      </c>
      <c r="T58" s="599" t="s">
        <v>2493</v>
      </c>
      <c r="U58" s="599" t="s">
        <v>2530</v>
      </c>
      <c r="V58" s="599"/>
      <c r="W58" s="600" t="s">
        <v>2257</v>
      </c>
      <c r="X58" s="599" t="s">
        <v>2241</v>
      </c>
      <c r="Y58" s="541" t="s">
        <v>2586</v>
      </c>
      <c r="Z58" s="599" t="s">
        <v>2587</v>
      </c>
      <c r="AA58" s="599"/>
      <c r="AB58" s="540">
        <v>3</v>
      </c>
      <c r="AC58" s="540">
        <v>1</v>
      </c>
      <c r="AD58" s="599" t="s">
        <v>2352</v>
      </c>
      <c r="AE58" s="599"/>
      <c r="AF58" s="541" t="s">
        <v>2589</v>
      </c>
      <c r="AG58" s="599" t="s">
        <v>2590</v>
      </c>
      <c r="AH58" s="541" t="s">
        <v>2498</v>
      </c>
      <c r="AI58" s="541"/>
      <c r="AJ58" s="599"/>
      <c r="AK58" s="599"/>
      <c r="AL58" s="599"/>
      <c r="AM58" s="541"/>
      <c r="AN58" s="541"/>
      <c r="AO58" s="599" t="s">
        <v>3171</v>
      </c>
      <c r="AP58" s="599" t="s">
        <v>2499</v>
      </c>
      <c r="AQ58" s="541" t="s">
        <v>22</v>
      </c>
      <c r="AR58" s="541"/>
      <c r="AS58" s="541" t="s">
        <v>2591</v>
      </c>
      <c r="AT58" s="541" t="s">
        <v>1923</v>
      </c>
      <c r="AU58" s="541" t="s">
        <v>2593</v>
      </c>
      <c r="AV58" s="541" t="s">
        <v>2594</v>
      </c>
      <c r="AW58" s="599" t="s">
        <v>1763</v>
      </c>
      <c r="AX58" s="730" t="s">
        <v>1707</v>
      </c>
    </row>
    <row r="59" spans="1:796" s="562" customFormat="1" ht="44.25" customHeight="1">
      <c r="A59" s="675" t="s">
        <v>3359</v>
      </c>
      <c r="B59" s="731" t="s">
        <v>2585</v>
      </c>
      <c r="C59" s="732" t="s">
        <v>2490</v>
      </c>
      <c r="D59" s="561">
        <v>73</v>
      </c>
      <c r="E59" s="732" t="s">
        <v>737</v>
      </c>
      <c r="F59" s="732" t="s">
        <v>2588</v>
      </c>
      <c r="G59" s="732" t="s">
        <v>2492</v>
      </c>
      <c r="H59" s="561" t="s">
        <v>1579</v>
      </c>
      <c r="I59" s="561" t="s">
        <v>1792</v>
      </c>
      <c r="J59" s="561" t="s">
        <v>1767</v>
      </c>
      <c r="K59" s="561" t="s">
        <v>2592</v>
      </c>
      <c r="L59" s="561" t="s">
        <v>2171</v>
      </c>
      <c r="M59" s="561" t="s">
        <v>1607</v>
      </c>
      <c r="N59" s="561" t="s">
        <v>1608</v>
      </c>
      <c r="O59" s="732"/>
      <c r="P59" s="672"/>
      <c r="Q59" s="732"/>
      <c r="R59" s="732" t="s">
        <v>2528</v>
      </c>
      <c r="S59" s="732" t="s">
        <v>2492</v>
      </c>
      <c r="T59" s="732" t="s">
        <v>2493</v>
      </c>
      <c r="U59" s="732" t="s">
        <v>2530</v>
      </c>
      <c r="V59" s="732"/>
      <c r="W59" s="733" t="s">
        <v>2257</v>
      </c>
      <c r="X59" s="732" t="s">
        <v>2241</v>
      </c>
      <c r="Y59" s="561" t="s">
        <v>2586</v>
      </c>
      <c r="Z59" s="732" t="s">
        <v>2587</v>
      </c>
      <c r="AA59" s="732"/>
      <c r="AB59" s="565">
        <v>3</v>
      </c>
      <c r="AC59" s="565">
        <v>1</v>
      </c>
      <c r="AD59" s="732" t="s">
        <v>2352</v>
      </c>
      <c r="AE59" s="732"/>
      <c r="AF59" s="561" t="s">
        <v>2589</v>
      </c>
      <c r="AG59" s="732" t="s">
        <v>2590</v>
      </c>
      <c r="AH59" s="561" t="s">
        <v>2498</v>
      </c>
      <c r="AI59" s="561"/>
      <c r="AJ59" s="732"/>
      <c r="AK59" s="732"/>
      <c r="AL59" s="732"/>
      <c r="AM59" s="561"/>
      <c r="AN59" s="561"/>
      <c r="AO59" s="732" t="s">
        <v>3171</v>
      </c>
      <c r="AP59" s="732" t="s">
        <v>2499</v>
      </c>
      <c r="AQ59" s="561" t="s">
        <v>22</v>
      </c>
      <c r="AR59" s="561"/>
      <c r="AS59" s="561" t="s">
        <v>2591</v>
      </c>
      <c r="AT59" s="561" t="s">
        <v>1923</v>
      </c>
      <c r="AU59" s="561" t="s">
        <v>2593</v>
      </c>
      <c r="AV59" s="561" t="s">
        <v>2594</v>
      </c>
      <c r="AW59" s="732" t="s">
        <v>1763</v>
      </c>
      <c r="AX59" s="734" t="s">
        <v>1707</v>
      </c>
    </row>
    <row r="60" spans="1:796" s="562" customFormat="1" ht="44.25" customHeight="1">
      <c r="A60" s="675" t="s">
        <v>3359</v>
      </c>
      <c r="B60" s="720" t="s">
        <v>2585</v>
      </c>
      <c r="C60" s="599" t="s">
        <v>2490</v>
      </c>
      <c r="D60" s="541">
        <v>73</v>
      </c>
      <c r="E60" s="599" t="s">
        <v>737</v>
      </c>
      <c r="F60" s="599" t="s">
        <v>2588</v>
      </c>
      <c r="G60" s="599" t="s">
        <v>2492</v>
      </c>
      <c r="H60" s="541" t="s">
        <v>1580</v>
      </c>
      <c r="I60" s="541" t="s">
        <v>1708</v>
      </c>
      <c r="J60" s="541" t="s">
        <v>1743</v>
      </c>
      <c r="K60" s="541" t="s">
        <v>2592</v>
      </c>
      <c r="L60" s="541" t="s">
        <v>2171</v>
      </c>
      <c r="M60" s="541" t="s">
        <v>1607</v>
      </c>
      <c r="N60" s="541" t="s">
        <v>1608</v>
      </c>
      <c r="O60" s="599"/>
      <c r="P60" s="599"/>
      <c r="Q60" s="599"/>
      <c r="R60" s="599" t="s">
        <v>2528</v>
      </c>
      <c r="S60" s="599" t="s">
        <v>2492</v>
      </c>
      <c r="T60" s="599" t="s">
        <v>2493</v>
      </c>
      <c r="U60" s="599" t="s">
        <v>2530</v>
      </c>
      <c r="V60" s="599"/>
      <c r="W60" s="600" t="s">
        <v>2257</v>
      </c>
      <c r="X60" s="599" t="s">
        <v>2241</v>
      </c>
      <c r="Y60" s="541" t="s">
        <v>2586</v>
      </c>
      <c r="Z60" s="599" t="s">
        <v>2587</v>
      </c>
      <c r="AA60" s="599"/>
      <c r="AB60" s="540">
        <v>3</v>
      </c>
      <c r="AC60" s="540">
        <v>1</v>
      </c>
      <c r="AD60" s="599" t="s">
        <v>2352</v>
      </c>
      <c r="AE60" s="599"/>
      <c r="AF60" s="541" t="s">
        <v>2589</v>
      </c>
      <c r="AG60" s="599" t="s">
        <v>2590</v>
      </c>
      <c r="AH60" s="541" t="s">
        <v>2498</v>
      </c>
      <c r="AI60" s="541"/>
      <c r="AJ60" s="599"/>
      <c r="AK60" s="599"/>
      <c r="AL60" s="599"/>
      <c r="AM60" s="541"/>
      <c r="AN60" s="541"/>
      <c r="AO60" s="599" t="s">
        <v>3171</v>
      </c>
      <c r="AP60" s="599" t="s">
        <v>2499</v>
      </c>
      <c r="AQ60" s="541" t="s">
        <v>22</v>
      </c>
      <c r="AR60" s="541"/>
      <c r="AS60" s="541" t="s">
        <v>2591</v>
      </c>
      <c r="AT60" s="541" t="s">
        <v>1923</v>
      </c>
      <c r="AU60" s="541" t="s">
        <v>2593</v>
      </c>
      <c r="AV60" s="541" t="s">
        <v>2594</v>
      </c>
      <c r="AW60" s="599" t="s">
        <v>1763</v>
      </c>
      <c r="AX60" s="730" t="s">
        <v>1707</v>
      </c>
    </row>
    <row r="61" spans="1:796" s="562" customFormat="1" ht="44.25" customHeight="1">
      <c r="A61" s="675" t="s">
        <v>3359</v>
      </c>
      <c r="B61" s="720" t="s">
        <v>2585</v>
      </c>
      <c r="C61" s="732" t="s">
        <v>2490</v>
      </c>
      <c r="D61" s="561">
        <v>73</v>
      </c>
      <c r="E61" s="732" t="s">
        <v>737</v>
      </c>
      <c r="F61" s="732" t="s">
        <v>2588</v>
      </c>
      <c r="G61" s="732" t="s">
        <v>2492</v>
      </c>
      <c r="H61" s="561" t="s">
        <v>1582</v>
      </c>
      <c r="I61" s="561" t="s">
        <v>2595</v>
      </c>
      <c r="J61" s="561" t="s">
        <v>1743</v>
      </c>
      <c r="K61" s="561" t="s">
        <v>2592</v>
      </c>
      <c r="L61" s="561" t="s">
        <v>2171</v>
      </c>
      <c r="M61" s="561" t="s">
        <v>1607</v>
      </c>
      <c r="N61" s="561" t="s">
        <v>1608</v>
      </c>
      <c r="O61" s="732"/>
      <c r="P61" s="599"/>
      <c r="Q61" s="732"/>
      <c r="R61" s="732" t="s">
        <v>2528</v>
      </c>
      <c r="S61" s="732" t="s">
        <v>2492</v>
      </c>
      <c r="T61" s="732" t="s">
        <v>2493</v>
      </c>
      <c r="U61" s="732" t="s">
        <v>2530</v>
      </c>
      <c r="V61" s="732"/>
      <c r="W61" s="733" t="s">
        <v>2257</v>
      </c>
      <c r="X61" s="732" t="s">
        <v>2241</v>
      </c>
      <c r="Y61" s="561" t="s">
        <v>2586</v>
      </c>
      <c r="Z61" s="732" t="s">
        <v>2587</v>
      </c>
      <c r="AA61" s="732"/>
      <c r="AB61" s="565">
        <v>3</v>
      </c>
      <c r="AC61" s="565">
        <v>1</v>
      </c>
      <c r="AD61" s="732" t="s">
        <v>2352</v>
      </c>
      <c r="AE61" s="732"/>
      <c r="AF61" s="561" t="s">
        <v>2589</v>
      </c>
      <c r="AG61" s="732" t="s">
        <v>2590</v>
      </c>
      <c r="AH61" s="561" t="s">
        <v>2498</v>
      </c>
      <c r="AI61" s="561"/>
      <c r="AJ61" s="732"/>
      <c r="AK61" s="732"/>
      <c r="AL61" s="732"/>
      <c r="AM61" s="561"/>
      <c r="AN61" s="561"/>
      <c r="AO61" s="732" t="s">
        <v>3171</v>
      </c>
      <c r="AP61" s="732" t="s">
        <v>2499</v>
      </c>
      <c r="AQ61" s="561" t="s">
        <v>22</v>
      </c>
      <c r="AR61" s="561"/>
      <c r="AS61" s="561" t="s">
        <v>2591</v>
      </c>
      <c r="AT61" s="561" t="s">
        <v>1923</v>
      </c>
      <c r="AU61" s="561" t="s">
        <v>2593</v>
      </c>
      <c r="AV61" s="561" t="s">
        <v>2594</v>
      </c>
      <c r="AW61" s="732" t="s">
        <v>1763</v>
      </c>
      <c r="AX61" s="734" t="s">
        <v>1707</v>
      </c>
    </row>
    <row r="62" spans="1:796" s="562" customFormat="1" ht="44.25" customHeight="1">
      <c r="A62" s="675" t="s">
        <v>3359</v>
      </c>
      <c r="B62" s="720" t="s">
        <v>2585</v>
      </c>
      <c r="C62" s="599" t="s">
        <v>2490</v>
      </c>
      <c r="D62" s="541">
        <v>73</v>
      </c>
      <c r="E62" s="599" t="s">
        <v>737</v>
      </c>
      <c r="F62" s="599" t="s">
        <v>2588</v>
      </c>
      <c r="G62" s="599" t="s">
        <v>2492</v>
      </c>
      <c r="H62" s="541" t="s">
        <v>1583</v>
      </c>
      <c r="I62" s="541" t="s">
        <v>1937</v>
      </c>
      <c r="J62" s="541" t="s">
        <v>1743</v>
      </c>
      <c r="K62" s="541" t="s">
        <v>2592</v>
      </c>
      <c r="L62" s="541" t="s">
        <v>2171</v>
      </c>
      <c r="M62" s="541" t="s">
        <v>1607</v>
      </c>
      <c r="N62" s="541" t="s">
        <v>1608</v>
      </c>
      <c r="O62" s="599"/>
      <c r="P62" s="599"/>
      <c r="Q62" s="599"/>
      <c r="R62" s="599" t="s">
        <v>2528</v>
      </c>
      <c r="S62" s="599" t="s">
        <v>2492</v>
      </c>
      <c r="T62" s="599" t="s">
        <v>2493</v>
      </c>
      <c r="U62" s="599" t="s">
        <v>2530</v>
      </c>
      <c r="V62" s="599"/>
      <c r="W62" s="600" t="s">
        <v>2257</v>
      </c>
      <c r="X62" s="599" t="s">
        <v>2241</v>
      </c>
      <c r="Y62" s="541" t="s">
        <v>2586</v>
      </c>
      <c r="Z62" s="599" t="s">
        <v>2587</v>
      </c>
      <c r="AA62" s="599"/>
      <c r="AB62" s="540">
        <v>3</v>
      </c>
      <c r="AC62" s="540">
        <v>1</v>
      </c>
      <c r="AD62" s="599" t="s">
        <v>2352</v>
      </c>
      <c r="AE62" s="599"/>
      <c r="AF62" s="541" t="s">
        <v>2589</v>
      </c>
      <c r="AG62" s="599" t="s">
        <v>2590</v>
      </c>
      <c r="AH62" s="541" t="s">
        <v>2498</v>
      </c>
      <c r="AI62" s="541"/>
      <c r="AJ62" s="599"/>
      <c r="AK62" s="599"/>
      <c r="AL62" s="599"/>
      <c r="AM62" s="541"/>
      <c r="AN62" s="541"/>
      <c r="AO62" s="599" t="s">
        <v>3171</v>
      </c>
      <c r="AP62" s="599" t="s">
        <v>2499</v>
      </c>
      <c r="AQ62" s="541" t="s">
        <v>22</v>
      </c>
      <c r="AR62" s="541"/>
      <c r="AS62" s="541" t="s">
        <v>2591</v>
      </c>
      <c r="AT62" s="541" t="s">
        <v>1923</v>
      </c>
      <c r="AU62" s="541" t="s">
        <v>2593</v>
      </c>
      <c r="AV62" s="541" t="s">
        <v>2594</v>
      </c>
      <c r="AW62" s="599" t="s">
        <v>1763</v>
      </c>
      <c r="AX62" s="730" t="s">
        <v>1707</v>
      </c>
    </row>
    <row r="63" spans="1:796" s="562" customFormat="1" ht="44.25" customHeight="1">
      <c r="A63" s="675" t="s">
        <v>3359</v>
      </c>
      <c r="B63" s="720" t="s">
        <v>2585</v>
      </c>
      <c r="C63" s="599" t="s">
        <v>2490</v>
      </c>
      <c r="D63" s="541">
        <v>73</v>
      </c>
      <c r="E63" s="599" t="s">
        <v>737</v>
      </c>
      <c r="F63" s="599" t="s">
        <v>2588</v>
      </c>
      <c r="G63" s="599" t="s">
        <v>2492</v>
      </c>
      <c r="H63" s="541" t="s">
        <v>1585</v>
      </c>
      <c r="I63" s="541" t="s">
        <v>2364</v>
      </c>
      <c r="J63" s="541" t="s">
        <v>1743</v>
      </c>
      <c r="K63" s="541" t="s">
        <v>2592</v>
      </c>
      <c r="L63" s="541" t="s">
        <v>2171</v>
      </c>
      <c r="M63" s="541" t="s">
        <v>1607</v>
      </c>
      <c r="N63" s="541" t="s">
        <v>1608</v>
      </c>
      <c r="O63" s="599"/>
      <c r="P63" s="599"/>
      <c r="Q63" s="599"/>
      <c r="R63" s="599" t="s">
        <v>2528</v>
      </c>
      <c r="S63" s="599" t="s">
        <v>2492</v>
      </c>
      <c r="T63" s="599" t="s">
        <v>2493</v>
      </c>
      <c r="U63" s="599" t="s">
        <v>2530</v>
      </c>
      <c r="V63" s="599"/>
      <c r="W63" s="600" t="s">
        <v>2257</v>
      </c>
      <c r="X63" s="599" t="s">
        <v>2241</v>
      </c>
      <c r="Y63" s="541" t="s">
        <v>2586</v>
      </c>
      <c r="Z63" s="599" t="s">
        <v>2587</v>
      </c>
      <c r="AA63" s="599"/>
      <c r="AB63" s="540">
        <v>3</v>
      </c>
      <c r="AC63" s="540">
        <v>1</v>
      </c>
      <c r="AD63" s="599" t="s">
        <v>2352</v>
      </c>
      <c r="AE63" s="599"/>
      <c r="AF63" s="541" t="s">
        <v>2589</v>
      </c>
      <c r="AG63" s="599" t="s">
        <v>2590</v>
      </c>
      <c r="AH63" s="541" t="s">
        <v>2498</v>
      </c>
      <c r="AI63" s="541"/>
      <c r="AJ63" s="599"/>
      <c r="AK63" s="599"/>
      <c r="AL63" s="599"/>
      <c r="AM63" s="541"/>
      <c r="AN63" s="541"/>
      <c r="AO63" s="599" t="s">
        <v>3171</v>
      </c>
      <c r="AP63" s="599" t="s">
        <v>2499</v>
      </c>
      <c r="AQ63" s="541" t="s">
        <v>22</v>
      </c>
      <c r="AR63" s="541"/>
      <c r="AS63" s="541" t="s">
        <v>2591</v>
      </c>
      <c r="AT63" s="541" t="s">
        <v>1923</v>
      </c>
      <c r="AU63" s="541" t="s">
        <v>2593</v>
      </c>
      <c r="AV63" s="541" t="s">
        <v>2594</v>
      </c>
      <c r="AW63" s="599" t="s">
        <v>1763</v>
      </c>
      <c r="AX63" s="730" t="s">
        <v>1707</v>
      </c>
    </row>
    <row r="64" spans="1:796" s="562" customFormat="1" ht="44.25" customHeight="1" thickBot="1">
      <c r="A64" s="663" t="s">
        <v>3359</v>
      </c>
      <c r="B64" s="722" t="s">
        <v>2585</v>
      </c>
      <c r="C64" s="606" t="s">
        <v>2490</v>
      </c>
      <c r="D64" s="545">
        <v>73</v>
      </c>
      <c r="E64" s="606" t="s">
        <v>737</v>
      </c>
      <c r="F64" s="606" t="s">
        <v>2588</v>
      </c>
      <c r="G64" s="606" t="s">
        <v>2492</v>
      </c>
      <c r="H64" s="545" t="s">
        <v>2488</v>
      </c>
      <c r="I64" s="545" t="s">
        <v>2596</v>
      </c>
      <c r="J64" s="545" t="s">
        <v>3172</v>
      </c>
      <c r="K64" s="545" t="s">
        <v>2592</v>
      </c>
      <c r="L64" s="545" t="s">
        <v>2171</v>
      </c>
      <c r="M64" s="545" t="s">
        <v>1607</v>
      </c>
      <c r="N64" s="545" t="s">
        <v>1608</v>
      </c>
      <c r="O64" s="606"/>
      <c r="P64" s="606"/>
      <c r="Q64" s="606"/>
      <c r="R64" s="606" t="s">
        <v>2528</v>
      </c>
      <c r="S64" s="606" t="s">
        <v>2492</v>
      </c>
      <c r="T64" s="606" t="s">
        <v>2493</v>
      </c>
      <c r="U64" s="606" t="s">
        <v>2530</v>
      </c>
      <c r="V64" s="606"/>
      <c r="W64" s="547" t="s">
        <v>2257</v>
      </c>
      <c r="X64" s="606" t="s">
        <v>2241</v>
      </c>
      <c r="Y64" s="545" t="s">
        <v>2586</v>
      </c>
      <c r="Z64" s="606" t="s">
        <v>2587</v>
      </c>
      <c r="AA64" s="606"/>
      <c r="AB64" s="546">
        <v>3</v>
      </c>
      <c r="AC64" s="546">
        <v>1</v>
      </c>
      <c r="AD64" s="606" t="s">
        <v>2352</v>
      </c>
      <c r="AE64" s="606"/>
      <c r="AF64" s="545" t="s">
        <v>2589</v>
      </c>
      <c r="AG64" s="606" t="s">
        <v>2590</v>
      </c>
      <c r="AH64" s="545" t="s">
        <v>2498</v>
      </c>
      <c r="AI64" s="545"/>
      <c r="AJ64" s="606"/>
      <c r="AK64" s="606"/>
      <c r="AL64" s="606"/>
      <c r="AM64" s="545"/>
      <c r="AN64" s="545"/>
      <c r="AO64" s="606" t="s">
        <v>3171</v>
      </c>
      <c r="AP64" s="606" t="s">
        <v>2499</v>
      </c>
      <c r="AQ64" s="545" t="s">
        <v>22</v>
      </c>
      <c r="AR64" s="545"/>
      <c r="AS64" s="545" t="s">
        <v>2591</v>
      </c>
      <c r="AT64" s="545" t="s">
        <v>1923</v>
      </c>
      <c r="AU64" s="545" t="s">
        <v>2593</v>
      </c>
      <c r="AV64" s="545" t="s">
        <v>2594</v>
      </c>
      <c r="AW64" s="606" t="s">
        <v>1763</v>
      </c>
      <c r="AX64" s="723" t="s">
        <v>1707</v>
      </c>
    </row>
    <row r="65" spans="1:796" s="623" customFormat="1" ht="44.25" customHeight="1">
      <c r="A65" s="656" t="s">
        <v>3359</v>
      </c>
      <c r="B65" s="735" t="s">
        <v>2604</v>
      </c>
      <c r="C65" s="736" t="s">
        <v>2490</v>
      </c>
      <c r="D65" s="737">
        <v>79</v>
      </c>
      <c r="E65" s="736" t="s">
        <v>737</v>
      </c>
      <c r="F65" s="736"/>
      <c r="G65" s="737" t="s">
        <v>2529</v>
      </c>
      <c r="H65" s="737" t="s">
        <v>1578</v>
      </c>
      <c r="I65" s="737" t="s">
        <v>2521</v>
      </c>
      <c r="J65" s="737" t="s">
        <v>2615</v>
      </c>
      <c r="K65" s="736" t="s">
        <v>2610</v>
      </c>
      <c r="L65" s="401" t="s">
        <v>2244</v>
      </c>
      <c r="M65" s="737" t="s">
        <v>1607</v>
      </c>
      <c r="N65" s="737" t="s">
        <v>1608</v>
      </c>
      <c r="O65" s="737"/>
      <c r="P65" s="737"/>
      <c r="Q65" s="737"/>
      <c r="R65" s="737" t="s">
        <v>2605</v>
      </c>
      <c r="S65" s="737" t="s">
        <v>2529</v>
      </c>
      <c r="T65" s="736" t="s">
        <v>2493</v>
      </c>
      <c r="U65" s="737"/>
      <c r="V65" s="737"/>
      <c r="W65" s="738" t="s">
        <v>2242</v>
      </c>
      <c r="X65" s="737" t="s">
        <v>2241</v>
      </c>
      <c r="Y65" s="736" t="s">
        <v>2351</v>
      </c>
      <c r="Z65" s="737" t="s">
        <v>2606</v>
      </c>
      <c r="AA65" s="401"/>
      <c r="AB65" s="401">
        <v>3</v>
      </c>
      <c r="AC65" s="401">
        <v>0</v>
      </c>
      <c r="AD65" s="737" t="s">
        <v>2352</v>
      </c>
      <c r="AE65" s="737"/>
      <c r="AF65" s="737"/>
      <c r="AG65" s="736" t="s">
        <v>2607</v>
      </c>
      <c r="AH65" s="737" t="s">
        <v>2608</v>
      </c>
      <c r="AI65" s="737"/>
      <c r="AJ65" s="736"/>
      <c r="AK65" s="736"/>
      <c r="AL65" s="736"/>
      <c r="AM65" s="401"/>
      <c r="AN65" s="738"/>
      <c r="AO65" s="401" t="s">
        <v>3173</v>
      </c>
      <c r="AP65" s="738"/>
      <c r="AQ65" s="736" t="s">
        <v>22</v>
      </c>
      <c r="AR65" s="736"/>
      <c r="AS65" s="736" t="s">
        <v>2609</v>
      </c>
      <c r="AT65" s="736" t="s">
        <v>1923</v>
      </c>
      <c r="AU65" s="736" t="s">
        <v>2611</v>
      </c>
      <c r="AV65" s="401" t="s">
        <v>2612</v>
      </c>
      <c r="AW65" s="401" t="s">
        <v>1763</v>
      </c>
      <c r="AX65" s="739"/>
      <c r="AY65" s="562"/>
      <c r="AZ65" s="562"/>
      <c r="BA65" s="562"/>
      <c r="BB65" s="562"/>
      <c r="BC65" s="562"/>
      <c r="BD65" s="562"/>
      <c r="BE65" s="562"/>
      <c r="BF65" s="562"/>
      <c r="BG65" s="562"/>
      <c r="BH65" s="562"/>
      <c r="BI65" s="562"/>
      <c r="BJ65" s="562"/>
      <c r="BK65" s="562"/>
      <c r="BL65" s="562"/>
      <c r="BM65" s="562"/>
      <c r="BN65" s="562"/>
      <c r="BO65" s="562"/>
      <c r="BP65" s="562"/>
      <c r="BQ65" s="562"/>
      <c r="BR65" s="562"/>
      <c r="BS65" s="562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562"/>
      <c r="DS65" s="562"/>
      <c r="DT65" s="562"/>
      <c r="DU65" s="562"/>
      <c r="DV65" s="562"/>
      <c r="DW65" s="562"/>
      <c r="DX65" s="562"/>
      <c r="DY65" s="562"/>
      <c r="DZ65" s="562"/>
      <c r="EA65" s="562"/>
      <c r="EB65" s="562"/>
      <c r="EC65" s="562"/>
      <c r="ED65" s="562"/>
      <c r="EE65" s="562"/>
      <c r="EF65" s="562"/>
      <c r="EG65" s="562"/>
      <c r="EH65" s="562"/>
      <c r="EI65" s="562"/>
      <c r="EJ65" s="562"/>
      <c r="EK65" s="562"/>
      <c r="EL65" s="562"/>
      <c r="EM65" s="562"/>
      <c r="EN65" s="562"/>
      <c r="EO65" s="562"/>
      <c r="EP65" s="562"/>
      <c r="EQ65" s="562"/>
      <c r="ER65" s="562"/>
      <c r="ES65" s="562"/>
      <c r="ET65" s="562"/>
      <c r="EU65" s="562"/>
      <c r="EV65" s="562"/>
      <c r="EW65" s="562"/>
      <c r="EX65" s="562"/>
      <c r="EY65" s="562"/>
      <c r="EZ65" s="562"/>
      <c r="FA65" s="562"/>
      <c r="FB65" s="562"/>
      <c r="FC65" s="562"/>
      <c r="FD65" s="562"/>
      <c r="FE65" s="562"/>
      <c r="FF65" s="562"/>
      <c r="FG65" s="562"/>
      <c r="FH65" s="562"/>
      <c r="FI65" s="562"/>
      <c r="FJ65" s="562"/>
      <c r="FK65" s="562"/>
      <c r="FL65" s="562"/>
      <c r="FM65" s="562"/>
      <c r="FN65" s="562"/>
      <c r="FO65" s="562"/>
      <c r="FP65" s="562"/>
      <c r="FQ65" s="562"/>
      <c r="FR65" s="562"/>
      <c r="FS65" s="562"/>
      <c r="FT65" s="562"/>
      <c r="FU65" s="562"/>
      <c r="FV65" s="562"/>
      <c r="FW65" s="562"/>
      <c r="FX65" s="562"/>
      <c r="FY65" s="562"/>
      <c r="FZ65" s="562"/>
      <c r="GA65" s="562"/>
      <c r="GB65" s="562"/>
      <c r="GC65" s="562"/>
      <c r="GD65" s="562"/>
      <c r="GE65" s="562"/>
      <c r="GF65" s="562"/>
      <c r="GG65" s="562"/>
      <c r="GH65" s="562"/>
      <c r="GI65" s="562"/>
      <c r="GJ65" s="562"/>
      <c r="GK65" s="562"/>
      <c r="GL65" s="562"/>
      <c r="GM65" s="562"/>
      <c r="GN65" s="562"/>
      <c r="GO65" s="562"/>
      <c r="GP65" s="562"/>
      <c r="GQ65" s="562"/>
      <c r="GR65" s="562"/>
      <c r="GS65" s="562"/>
      <c r="GT65" s="562"/>
      <c r="GU65" s="562"/>
      <c r="GV65" s="562"/>
      <c r="GW65" s="562"/>
      <c r="GX65" s="562"/>
      <c r="GY65" s="562"/>
      <c r="GZ65" s="562"/>
      <c r="HA65" s="562"/>
      <c r="HB65" s="562"/>
      <c r="HC65" s="562"/>
      <c r="HD65" s="562"/>
      <c r="HE65" s="562"/>
      <c r="HF65" s="562"/>
      <c r="HG65" s="562"/>
      <c r="HH65" s="562"/>
      <c r="HI65" s="562"/>
      <c r="HJ65" s="562"/>
      <c r="HK65" s="562"/>
      <c r="HL65" s="562"/>
      <c r="HM65" s="562"/>
      <c r="HN65" s="562"/>
      <c r="HO65" s="562"/>
      <c r="HP65" s="562"/>
      <c r="HQ65" s="562"/>
      <c r="HR65" s="562"/>
      <c r="HS65" s="562"/>
      <c r="HT65" s="562"/>
      <c r="HU65" s="562"/>
      <c r="HV65" s="562"/>
      <c r="HW65" s="562"/>
      <c r="HX65" s="562"/>
      <c r="HY65" s="562"/>
      <c r="HZ65" s="562"/>
      <c r="IA65" s="562"/>
      <c r="IB65" s="562"/>
      <c r="IC65" s="562"/>
      <c r="ID65" s="562"/>
      <c r="IE65" s="562"/>
      <c r="IF65" s="562"/>
      <c r="IG65" s="562"/>
      <c r="IH65" s="562"/>
      <c r="II65" s="562"/>
      <c r="IJ65" s="562"/>
      <c r="IK65" s="562"/>
      <c r="IL65" s="562"/>
      <c r="IM65" s="562"/>
      <c r="IN65" s="562"/>
      <c r="IO65" s="562"/>
      <c r="IP65" s="562"/>
      <c r="IQ65" s="562"/>
      <c r="IR65" s="562"/>
      <c r="IS65" s="562"/>
      <c r="IT65" s="562"/>
      <c r="IU65" s="562"/>
      <c r="IV65" s="562"/>
      <c r="IW65" s="562"/>
      <c r="IX65" s="562"/>
      <c r="IY65" s="562"/>
      <c r="IZ65" s="562"/>
      <c r="JA65" s="562"/>
      <c r="JB65" s="562"/>
      <c r="JC65" s="562"/>
      <c r="JD65" s="562"/>
      <c r="JE65" s="562"/>
      <c r="JF65" s="562"/>
      <c r="JG65" s="562"/>
      <c r="JH65" s="562"/>
      <c r="JI65" s="562"/>
      <c r="JJ65" s="562"/>
      <c r="JK65" s="562"/>
      <c r="JL65" s="562"/>
      <c r="JM65" s="562"/>
      <c r="JN65" s="562"/>
      <c r="JO65" s="562"/>
      <c r="JP65" s="562"/>
      <c r="JQ65" s="562"/>
      <c r="JR65" s="562"/>
      <c r="JS65" s="562"/>
      <c r="JT65" s="562"/>
      <c r="JU65" s="562"/>
      <c r="JV65" s="562"/>
      <c r="JW65" s="562"/>
      <c r="JX65" s="562"/>
      <c r="JY65" s="562"/>
      <c r="JZ65" s="562"/>
      <c r="KA65" s="562"/>
      <c r="KB65" s="562"/>
      <c r="KC65" s="562"/>
      <c r="KD65" s="562"/>
      <c r="KE65" s="562"/>
      <c r="KF65" s="562"/>
      <c r="KG65" s="562"/>
      <c r="KH65" s="562"/>
      <c r="KI65" s="562"/>
      <c r="KJ65" s="562"/>
      <c r="KK65" s="562"/>
      <c r="KL65" s="562"/>
      <c r="KM65" s="562"/>
      <c r="KN65" s="562"/>
      <c r="KO65" s="562"/>
      <c r="KP65" s="562"/>
      <c r="KQ65" s="562"/>
      <c r="KR65" s="562"/>
      <c r="KS65" s="562"/>
      <c r="KT65" s="562"/>
      <c r="KU65" s="562"/>
      <c r="KV65" s="562"/>
      <c r="KW65" s="562"/>
      <c r="KX65" s="562"/>
      <c r="KY65" s="562"/>
      <c r="KZ65" s="562"/>
      <c r="LA65" s="562"/>
      <c r="LB65" s="562"/>
      <c r="LC65" s="562"/>
      <c r="LD65" s="562"/>
      <c r="LE65" s="562"/>
      <c r="LF65" s="562"/>
      <c r="LG65" s="562"/>
      <c r="LH65" s="562"/>
      <c r="LI65" s="562"/>
      <c r="LJ65" s="562"/>
      <c r="LK65" s="562"/>
      <c r="LL65" s="562"/>
      <c r="LM65" s="562"/>
      <c r="LN65" s="562"/>
      <c r="LO65" s="562"/>
      <c r="LP65" s="562"/>
      <c r="LQ65" s="562"/>
      <c r="LR65" s="562"/>
      <c r="LS65" s="562"/>
      <c r="LT65" s="562"/>
      <c r="LU65" s="562"/>
      <c r="LV65" s="562"/>
      <c r="LW65" s="562"/>
      <c r="LX65" s="562"/>
      <c r="LY65" s="562"/>
      <c r="LZ65" s="562"/>
      <c r="MA65" s="562"/>
      <c r="MB65" s="562"/>
      <c r="MC65" s="562"/>
      <c r="MD65" s="562"/>
      <c r="ME65" s="562"/>
      <c r="MF65" s="562"/>
      <c r="MG65" s="562"/>
      <c r="MH65" s="562"/>
      <c r="MI65" s="562"/>
      <c r="MJ65" s="562"/>
      <c r="MK65" s="562"/>
      <c r="ML65" s="562"/>
      <c r="MM65" s="562"/>
      <c r="MN65" s="562"/>
      <c r="MO65" s="562"/>
      <c r="MP65" s="562"/>
      <c r="MQ65" s="562"/>
      <c r="MR65" s="562"/>
      <c r="MS65" s="562"/>
      <c r="MT65" s="562"/>
      <c r="MU65" s="562"/>
      <c r="MV65" s="562"/>
      <c r="MW65" s="562"/>
      <c r="MX65" s="562"/>
      <c r="MY65" s="562"/>
      <c r="MZ65" s="562"/>
      <c r="NA65" s="562"/>
      <c r="NB65" s="562"/>
      <c r="NC65" s="562"/>
      <c r="ND65" s="562"/>
      <c r="NE65" s="562"/>
      <c r="NF65" s="562"/>
      <c r="NG65" s="562"/>
      <c r="NH65" s="562"/>
      <c r="NI65" s="562"/>
      <c r="NJ65" s="562"/>
      <c r="NK65" s="562"/>
      <c r="NL65" s="562"/>
      <c r="NM65" s="562"/>
      <c r="NN65" s="562"/>
      <c r="NO65" s="562"/>
      <c r="NP65" s="562"/>
      <c r="NQ65" s="562"/>
      <c r="NR65" s="562"/>
      <c r="NS65" s="562"/>
      <c r="NT65" s="562"/>
      <c r="NU65" s="562"/>
      <c r="NV65" s="562"/>
      <c r="NW65" s="562"/>
      <c r="NX65" s="562"/>
      <c r="NY65" s="562"/>
      <c r="NZ65" s="562"/>
      <c r="OA65" s="562"/>
      <c r="OB65" s="562"/>
      <c r="OC65" s="562"/>
      <c r="OD65" s="562"/>
      <c r="OE65" s="562"/>
      <c r="OF65" s="562"/>
      <c r="OG65" s="562"/>
      <c r="OH65" s="562"/>
      <c r="OI65" s="562"/>
      <c r="OJ65" s="562"/>
      <c r="OK65" s="562"/>
      <c r="OL65" s="562"/>
      <c r="OM65" s="562"/>
      <c r="ON65" s="562"/>
      <c r="OO65" s="562"/>
      <c r="OP65" s="562"/>
      <c r="OQ65" s="562"/>
      <c r="OR65" s="562"/>
      <c r="OS65" s="562"/>
      <c r="OT65" s="562"/>
      <c r="OU65" s="562"/>
      <c r="OV65" s="562"/>
      <c r="OW65" s="562"/>
      <c r="OX65" s="562"/>
      <c r="OY65" s="562"/>
      <c r="OZ65" s="562"/>
      <c r="PA65" s="562"/>
      <c r="PB65" s="562"/>
      <c r="PC65" s="562"/>
      <c r="PD65" s="562"/>
      <c r="PE65" s="562"/>
      <c r="PF65" s="562"/>
      <c r="PG65" s="562"/>
      <c r="PH65" s="562"/>
      <c r="PI65" s="562"/>
      <c r="PJ65" s="562"/>
      <c r="PK65" s="562"/>
      <c r="PL65" s="562"/>
      <c r="PM65" s="562"/>
      <c r="PN65" s="562"/>
      <c r="PO65" s="562"/>
      <c r="PP65" s="562"/>
      <c r="PQ65" s="562"/>
      <c r="PR65" s="562"/>
      <c r="PS65" s="562"/>
      <c r="PT65" s="562"/>
      <c r="PU65" s="562"/>
      <c r="PV65" s="562"/>
      <c r="PW65" s="562"/>
      <c r="PX65" s="562"/>
      <c r="PY65" s="562"/>
      <c r="PZ65" s="562"/>
      <c r="QA65" s="562"/>
      <c r="QB65" s="562"/>
      <c r="QC65" s="562"/>
      <c r="QD65" s="562"/>
      <c r="QE65" s="562"/>
      <c r="QF65" s="562"/>
      <c r="QG65" s="562"/>
      <c r="QH65" s="562"/>
      <c r="QI65" s="562"/>
      <c r="QJ65" s="562"/>
      <c r="QK65" s="562"/>
      <c r="QL65" s="562"/>
      <c r="QM65" s="562"/>
      <c r="QN65" s="562"/>
      <c r="QO65" s="562"/>
      <c r="QP65" s="562"/>
      <c r="QQ65" s="562"/>
      <c r="QR65" s="562"/>
      <c r="QS65" s="562"/>
      <c r="QT65" s="562"/>
      <c r="QU65" s="562"/>
      <c r="QV65" s="562"/>
      <c r="QW65" s="562"/>
      <c r="QX65" s="562"/>
      <c r="QY65" s="562"/>
      <c r="QZ65" s="562"/>
      <c r="RA65" s="562"/>
      <c r="RB65" s="562"/>
      <c r="RC65" s="562"/>
      <c r="RD65" s="562"/>
      <c r="RE65" s="562"/>
      <c r="RF65" s="562"/>
      <c r="RG65" s="562"/>
      <c r="RH65" s="562"/>
      <c r="RI65" s="562"/>
      <c r="RJ65" s="562"/>
      <c r="RK65" s="562"/>
      <c r="RL65" s="562"/>
      <c r="RM65" s="562"/>
      <c r="RN65" s="562"/>
      <c r="RO65" s="562"/>
      <c r="RP65" s="562"/>
      <c r="RQ65" s="562"/>
      <c r="RR65" s="562"/>
      <c r="RS65" s="562"/>
      <c r="RT65" s="562"/>
      <c r="RU65" s="562"/>
      <c r="RV65" s="562"/>
      <c r="RW65" s="562"/>
      <c r="RX65" s="562"/>
      <c r="RY65" s="562"/>
      <c r="RZ65" s="562"/>
      <c r="SA65" s="562"/>
      <c r="SB65" s="562"/>
      <c r="SC65" s="562"/>
      <c r="SD65" s="562"/>
      <c r="SE65" s="562"/>
      <c r="SF65" s="562"/>
      <c r="SG65" s="562"/>
      <c r="SH65" s="562"/>
      <c r="SI65" s="562"/>
      <c r="SJ65" s="562"/>
      <c r="SK65" s="562"/>
      <c r="SL65" s="562"/>
      <c r="SM65" s="562"/>
      <c r="SN65" s="562"/>
      <c r="SO65" s="562"/>
      <c r="SP65" s="562"/>
      <c r="SQ65" s="562"/>
      <c r="SR65" s="562"/>
      <c r="SS65" s="562"/>
      <c r="ST65" s="562"/>
      <c r="SU65" s="562"/>
      <c r="SV65" s="562"/>
      <c r="SW65" s="562"/>
      <c r="SX65" s="562"/>
      <c r="SY65" s="562"/>
      <c r="SZ65" s="562"/>
      <c r="TA65" s="562"/>
      <c r="TB65" s="562"/>
      <c r="TC65" s="562"/>
      <c r="TD65" s="562"/>
      <c r="TE65" s="562"/>
      <c r="TF65" s="562"/>
      <c r="TG65" s="562"/>
      <c r="TH65" s="562"/>
      <c r="TI65" s="562"/>
      <c r="TJ65" s="562"/>
      <c r="TK65" s="562"/>
      <c r="TL65" s="562"/>
      <c r="TM65" s="562"/>
      <c r="TN65" s="562"/>
      <c r="TO65" s="562"/>
      <c r="TP65" s="562"/>
      <c r="TQ65" s="562"/>
      <c r="TR65" s="562"/>
      <c r="TS65" s="562"/>
      <c r="TT65" s="562"/>
      <c r="TU65" s="562"/>
      <c r="TV65" s="562"/>
      <c r="TW65" s="562"/>
      <c r="TX65" s="562"/>
      <c r="TY65" s="562"/>
      <c r="TZ65" s="562"/>
      <c r="UA65" s="562"/>
      <c r="UB65" s="562"/>
      <c r="UC65" s="562"/>
      <c r="UD65" s="562"/>
      <c r="UE65" s="562"/>
      <c r="UF65" s="562"/>
      <c r="UG65" s="562"/>
      <c r="UH65" s="562"/>
      <c r="UI65" s="562"/>
      <c r="UJ65" s="562"/>
      <c r="UK65" s="562"/>
      <c r="UL65" s="562"/>
      <c r="UM65" s="562"/>
      <c r="UN65" s="562"/>
      <c r="UO65" s="562"/>
      <c r="UP65" s="562"/>
      <c r="UQ65" s="562"/>
      <c r="UR65" s="562"/>
      <c r="US65" s="562"/>
      <c r="UT65" s="562"/>
      <c r="UU65" s="562"/>
      <c r="UV65" s="562"/>
      <c r="UW65" s="562"/>
      <c r="UX65" s="562"/>
      <c r="UY65" s="562"/>
      <c r="UZ65" s="562"/>
      <c r="VA65" s="562"/>
      <c r="VB65" s="562"/>
      <c r="VC65" s="562"/>
      <c r="VD65" s="562"/>
      <c r="VE65" s="562"/>
      <c r="VF65" s="562"/>
      <c r="VG65" s="562"/>
      <c r="VH65" s="562"/>
      <c r="VI65" s="562"/>
      <c r="VJ65" s="562"/>
      <c r="VK65" s="562"/>
      <c r="VL65" s="562"/>
      <c r="VM65" s="562"/>
      <c r="VN65" s="562"/>
      <c r="VO65" s="562"/>
      <c r="VP65" s="562"/>
      <c r="VQ65" s="562"/>
      <c r="VR65" s="562"/>
      <c r="VS65" s="562"/>
      <c r="VT65" s="562"/>
      <c r="VU65" s="562"/>
      <c r="VV65" s="562"/>
      <c r="VW65" s="562"/>
      <c r="VX65" s="562"/>
      <c r="VY65" s="562"/>
      <c r="VZ65" s="562"/>
      <c r="WA65" s="562"/>
      <c r="WB65" s="562"/>
      <c r="WC65" s="562"/>
      <c r="WD65" s="562"/>
      <c r="WE65" s="562"/>
      <c r="WF65" s="562"/>
      <c r="WG65" s="562"/>
      <c r="WH65" s="562"/>
      <c r="WI65" s="562"/>
      <c r="WJ65" s="562"/>
      <c r="WK65" s="562"/>
      <c r="WL65" s="562"/>
      <c r="WM65" s="562"/>
      <c r="WN65" s="562"/>
      <c r="WO65" s="562"/>
      <c r="WP65" s="562"/>
      <c r="WQ65" s="562"/>
      <c r="WR65" s="562"/>
      <c r="WS65" s="562"/>
      <c r="WT65" s="562"/>
      <c r="WU65" s="562"/>
      <c r="WV65" s="562"/>
      <c r="WW65" s="562"/>
      <c r="WX65" s="562"/>
      <c r="WY65" s="562"/>
      <c r="WZ65" s="562"/>
      <c r="XA65" s="562"/>
      <c r="XB65" s="562"/>
      <c r="XC65" s="562"/>
      <c r="XD65" s="562"/>
      <c r="XE65" s="562"/>
      <c r="XF65" s="562"/>
      <c r="XG65" s="562"/>
      <c r="XH65" s="562"/>
      <c r="XI65" s="562"/>
      <c r="XJ65" s="562"/>
      <c r="XK65" s="562"/>
      <c r="XL65" s="562"/>
      <c r="XM65" s="562"/>
      <c r="XN65" s="562"/>
      <c r="XO65" s="562"/>
      <c r="XP65" s="562"/>
      <c r="XQ65" s="562"/>
      <c r="XR65" s="562"/>
      <c r="XS65" s="562"/>
      <c r="XT65" s="562"/>
      <c r="XU65" s="562"/>
      <c r="XV65" s="562"/>
      <c r="XW65" s="562"/>
      <c r="XX65" s="562"/>
      <c r="XY65" s="562"/>
      <c r="XZ65" s="562"/>
      <c r="YA65" s="562"/>
      <c r="YB65" s="562"/>
      <c r="YC65" s="562"/>
      <c r="YD65" s="562"/>
      <c r="YE65" s="562"/>
      <c r="YF65" s="562"/>
      <c r="YG65" s="562"/>
      <c r="YH65" s="562"/>
      <c r="YI65" s="562"/>
      <c r="YJ65" s="562"/>
      <c r="YK65" s="562"/>
      <c r="YL65" s="562"/>
      <c r="YM65" s="562"/>
      <c r="YN65" s="562"/>
      <c r="YO65" s="562"/>
      <c r="YP65" s="562"/>
      <c r="YQ65" s="562"/>
      <c r="YR65" s="562"/>
      <c r="YS65" s="562"/>
      <c r="YT65" s="562"/>
      <c r="YU65" s="562"/>
      <c r="YV65" s="562"/>
      <c r="YW65" s="562"/>
      <c r="YX65" s="562"/>
      <c r="YY65" s="562"/>
      <c r="YZ65" s="562"/>
      <c r="ZA65" s="562"/>
      <c r="ZB65" s="562"/>
      <c r="ZC65" s="562"/>
      <c r="ZD65" s="562"/>
      <c r="ZE65" s="562"/>
      <c r="ZF65" s="562"/>
      <c r="ZG65" s="562"/>
      <c r="ZH65" s="562"/>
      <c r="ZI65" s="562"/>
      <c r="ZJ65" s="562"/>
      <c r="ZK65" s="562"/>
      <c r="ZL65" s="562"/>
      <c r="ZM65" s="562"/>
      <c r="ZN65" s="562"/>
      <c r="ZO65" s="562"/>
      <c r="ZP65" s="562"/>
      <c r="ZQ65" s="562"/>
      <c r="ZR65" s="562"/>
      <c r="ZS65" s="562"/>
      <c r="ZT65" s="562"/>
      <c r="ZU65" s="562"/>
      <c r="ZV65" s="562"/>
      <c r="ZW65" s="562"/>
      <c r="ZX65" s="562"/>
      <c r="ZY65" s="562"/>
      <c r="ZZ65" s="562"/>
      <c r="AAA65" s="562"/>
      <c r="AAB65" s="562"/>
      <c r="AAC65" s="562"/>
      <c r="AAD65" s="562"/>
      <c r="AAE65" s="562"/>
      <c r="AAF65" s="562"/>
      <c r="AAG65" s="562"/>
      <c r="AAH65" s="562"/>
      <c r="AAI65" s="562"/>
      <c r="AAJ65" s="562"/>
      <c r="AAK65" s="562"/>
      <c r="AAL65" s="562"/>
      <c r="AAM65" s="562"/>
      <c r="AAN65" s="562"/>
      <c r="AAO65" s="562"/>
      <c r="AAP65" s="562"/>
      <c r="AAQ65" s="562"/>
      <c r="AAR65" s="562"/>
      <c r="AAS65" s="562"/>
      <c r="AAT65" s="562"/>
      <c r="AAU65" s="562"/>
      <c r="AAV65" s="562"/>
      <c r="AAW65" s="562"/>
      <c r="AAX65" s="562"/>
      <c r="AAY65" s="562"/>
      <c r="AAZ65" s="562"/>
      <c r="ABA65" s="562"/>
      <c r="ABB65" s="562"/>
      <c r="ABC65" s="562"/>
      <c r="ABD65" s="562"/>
      <c r="ABE65" s="562"/>
      <c r="ABF65" s="562"/>
      <c r="ABG65" s="562"/>
      <c r="ABH65" s="562"/>
      <c r="ABI65" s="562"/>
      <c r="ABJ65" s="562"/>
      <c r="ABK65" s="562"/>
      <c r="ABL65" s="562"/>
      <c r="ABM65" s="562"/>
      <c r="ABN65" s="562"/>
      <c r="ABO65" s="562"/>
      <c r="ABP65" s="562"/>
      <c r="ABQ65" s="562"/>
      <c r="ABR65" s="562"/>
      <c r="ABS65" s="562"/>
      <c r="ABT65" s="562"/>
      <c r="ABU65" s="562"/>
      <c r="ABV65" s="562"/>
      <c r="ABW65" s="562"/>
      <c r="ABX65" s="562"/>
      <c r="ABY65" s="562"/>
      <c r="ABZ65" s="562"/>
      <c r="ACA65" s="562"/>
      <c r="ACB65" s="562"/>
      <c r="ACC65" s="562"/>
      <c r="ACD65" s="562"/>
      <c r="ACE65" s="562"/>
      <c r="ACF65" s="562"/>
      <c r="ACG65" s="562"/>
      <c r="ACH65" s="562"/>
      <c r="ACI65" s="562"/>
      <c r="ACJ65" s="562"/>
      <c r="ACK65" s="562"/>
      <c r="ACL65" s="562"/>
      <c r="ACM65" s="562"/>
      <c r="ACN65" s="562"/>
      <c r="ACO65" s="562"/>
      <c r="ACP65" s="562"/>
      <c r="ACQ65" s="562"/>
      <c r="ACR65" s="562"/>
      <c r="ACS65" s="562"/>
      <c r="ACT65" s="562"/>
      <c r="ACU65" s="562"/>
      <c r="ACV65" s="562"/>
      <c r="ACW65" s="562"/>
      <c r="ACX65" s="562"/>
      <c r="ACY65" s="562"/>
      <c r="ACZ65" s="562"/>
      <c r="ADA65" s="562"/>
      <c r="ADB65" s="562"/>
      <c r="ADC65" s="562"/>
      <c r="ADD65" s="562"/>
      <c r="ADE65" s="562"/>
      <c r="ADF65" s="562"/>
      <c r="ADG65" s="562"/>
      <c r="ADH65" s="562"/>
      <c r="ADI65" s="562"/>
      <c r="ADJ65" s="562"/>
      <c r="ADK65" s="562"/>
      <c r="ADL65" s="562"/>
      <c r="ADM65" s="562"/>
      <c r="ADN65" s="562"/>
      <c r="ADO65" s="562"/>
      <c r="ADP65" s="562"/>
    </row>
    <row r="66" spans="1:796" s="623" customFormat="1" ht="44.25" customHeight="1">
      <c r="A66" s="675" t="s">
        <v>3359</v>
      </c>
      <c r="B66" s="735" t="s">
        <v>2604</v>
      </c>
      <c r="C66" s="736" t="s">
        <v>2490</v>
      </c>
      <c r="D66" s="737">
        <v>79</v>
      </c>
      <c r="E66" s="736" t="s">
        <v>737</v>
      </c>
      <c r="F66" s="736"/>
      <c r="G66" s="737" t="s">
        <v>2529</v>
      </c>
      <c r="H66" s="737" t="s">
        <v>1579</v>
      </c>
      <c r="I66" s="737" t="s">
        <v>2980</v>
      </c>
      <c r="J66" s="737" t="s">
        <v>2615</v>
      </c>
      <c r="K66" s="736" t="s">
        <v>2610</v>
      </c>
      <c r="L66" s="401" t="s">
        <v>2244</v>
      </c>
      <c r="M66" s="737" t="s">
        <v>1607</v>
      </c>
      <c r="N66" s="737" t="s">
        <v>1608</v>
      </c>
      <c r="O66" s="737"/>
      <c r="P66" s="737"/>
      <c r="Q66" s="737"/>
      <c r="R66" s="737" t="s">
        <v>2605</v>
      </c>
      <c r="S66" s="737" t="s">
        <v>2529</v>
      </c>
      <c r="T66" s="736" t="s">
        <v>2493</v>
      </c>
      <c r="U66" s="737"/>
      <c r="V66" s="737"/>
      <c r="W66" s="738" t="s">
        <v>2242</v>
      </c>
      <c r="X66" s="737" t="s">
        <v>2241</v>
      </c>
      <c r="Y66" s="736" t="s">
        <v>2351</v>
      </c>
      <c r="Z66" s="737" t="s">
        <v>2606</v>
      </c>
      <c r="AA66" s="401"/>
      <c r="AB66" s="401">
        <v>3</v>
      </c>
      <c r="AC66" s="401">
        <v>0</v>
      </c>
      <c r="AD66" s="737" t="s">
        <v>2352</v>
      </c>
      <c r="AE66" s="737"/>
      <c r="AF66" s="737"/>
      <c r="AG66" s="736" t="s">
        <v>2607</v>
      </c>
      <c r="AH66" s="737" t="s">
        <v>2608</v>
      </c>
      <c r="AI66" s="737"/>
      <c r="AJ66" s="736"/>
      <c r="AK66" s="736"/>
      <c r="AL66" s="736"/>
      <c r="AM66" s="401"/>
      <c r="AN66" s="738"/>
      <c r="AO66" s="401" t="s">
        <v>3173</v>
      </c>
      <c r="AP66" s="738"/>
      <c r="AQ66" s="736" t="s">
        <v>22</v>
      </c>
      <c r="AR66" s="736"/>
      <c r="AS66" s="736" t="s">
        <v>2609</v>
      </c>
      <c r="AT66" s="736" t="s">
        <v>1923</v>
      </c>
      <c r="AU66" s="736" t="s">
        <v>2611</v>
      </c>
      <c r="AV66" s="401" t="s">
        <v>2612</v>
      </c>
      <c r="AW66" s="401" t="s">
        <v>1763</v>
      </c>
      <c r="AX66" s="739"/>
      <c r="AY66" s="562"/>
      <c r="AZ66" s="562"/>
      <c r="BA66" s="562"/>
      <c r="BB66" s="562"/>
      <c r="BC66" s="562"/>
      <c r="BD66" s="562"/>
      <c r="BE66" s="562"/>
      <c r="BF66" s="562"/>
      <c r="BG66" s="562"/>
      <c r="BH66" s="562"/>
      <c r="BI66" s="562"/>
      <c r="BJ66" s="562"/>
      <c r="BK66" s="562"/>
      <c r="BL66" s="562"/>
      <c r="BM66" s="562"/>
      <c r="BN66" s="562"/>
      <c r="BO66" s="562"/>
      <c r="BP66" s="562"/>
      <c r="BQ66" s="562"/>
      <c r="BR66" s="562"/>
      <c r="BS66" s="562"/>
      <c r="BT66" s="562"/>
      <c r="BU66" s="562"/>
      <c r="BV66" s="562"/>
      <c r="BW66" s="562"/>
      <c r="BX66" s="562"/>
      <c r="BY66" s="562"/>
      <c r="BZ66" s="562"/>
      <c r="CA66" s="562"/>
      <c r="CB66" s="562"/>
      <c r="CC66" s="562"/>
      <c r="CD66" s="562"/>
      <c r="CE66" s="562"/>
      <c r="CF66" s="562"/>
      <c r="CG66" s="562"/>
      <c r="CH66" s="562"/>
      <c r="CI66" s="562"/>
      <c r="CJ66" s="562"/>
      <c r="CK66" s="562"/>
      <c r="CL66" s="562"/>
      <c r="CM66" s="562"/>
      <c r="CN66" s="562"/>
      <c r="CO66" s="562"/>
      <c r="CP66" s="562"/>
      <c r="CQ66" s="562"/>
      <c r="CR66" s="562"/>
      <c r="CS66" s="562"/>
      <c r="CT66" s="562"/>
      <c r="CU66" s="562"/>
      <c r="CV66" s="562"/>
      <c r="CW66" s="562"/>
      <c r="CX66" s="562"/>
      <c r="CY66" s="562"/>
      <c r="CZ66" s="562"/>
      <c r="DA66" s="562"/>
      <c r="DB66" s="562"/>
      <c r="DC66" s="562"/>
      <c r="DD66" s="562"/>
      <c r="DE66" s="562"/>
      <c r="DF66" s="562"/>
      <c r="DG66" s="562"/>
      <c r="DH66" s="562"/>
      <c r="DI66" s="562"/>
      <c r="DJ66" s="562"/>
      <c r="DK66" s="562"/>
      <c r="DL66" s="562"/>
      <c r="DM66" s="562"/>
      <c r="DN66" s="562"/>
      <c r="DO66" s="562"/>
      <c r="DP66" s="562"/>
      <c r="DQ66" s="562"/>
      <c r="DR66" s="562"/>
      <c r="DS66" s="562"/>
      <c r="DT66" s="562"/>
      <c r="DU66" s="562"/>
      <c r="DV66" s="562"/>
      <c r="DW66" s="562"/>
      <c r="DX66" s="562"/>
      <c r="DY66" s="562"/>
      <c r="DZ66" s="562"/>
      <c r="EA66" s="562"/>
      <c r="EB66" s="562"/>
      <c r="EC66" s="562"/>
      <c r="ED66" s="562"/>
      <c r="EE66" s="562"/>
      <c r="EF66" s="562"/>
      <c r="EG66" s="562"/>
      <c r="EH66" s="562"/>
      <c r="EI66" s="562"/>
      <c r="EJ66" s="562"/>
      <c r="EK66" s="562"/>
      <c r="EL66" s="562"/>
      <c r="EM66" s="562"/>
      <c r="EN66" s="562"/>
      <c r="EO66" s="562"/>
      <c r="EP66" s="562"/>
      <c r="EQ66" s="562"/>
      <c r="ER66" s="562"/>
      <c r="ES66" s="562"/>
      <c r="ET66" s="562"/>
      <c r="EU66" s="562"/>
      <c r="EV66" s="562"/>
      <c r="EW66" s="562"/>
      <c r="EX66" s="562"/>
      <c r="EY66" s="562"/>
      <c r="EZ66" s="562"/>
      <c r="FA66" s="562"/>
      <c r="FB66" s="562"/>
      <c r="FC66" s="562"/>
      <c r="FD66" s="562"/>
      <c r="FE66" s="562"/>
      <c r="FF66" s="562"/>
      <c r="FG66" s="562"/>
      <c r="FH66" s="562"/>
      <c r="FI66" s="562"/>
      <c r="FJ66" s="562"/>
      <c r="FK66" s="562"/>
      <c r="FL66" s="562"/>
      <c r="FM66" s="562"/>
      <c r="FN66" s="562"/>
      <c r="FO66" s="562"/>
      <c r="FP66" s="562"/>
      <c r="FQ66" s="562"/>
      <c r="FR66" s="562"/>
      <c r="FS66" s="562"/>
      <c r="FT66" s="562"/>
      <c r="FU66" s="562"/>
      <c r="FV66" s="562"/>
      <c r="FW66" s="562"/>
      <c r="FX66" s="562"/>
      <c r="FY66" s="562"/>
      <c r="FZ66" s="562"/>
      <c r="GA66" s="562"/>
      <c r="GB66" s="562"/>
      <c r="GC66" s="562"/>
      <c r="GD66" s="562"/>
      <c r="GE66" s="562"/>
      <c r="GF66" s="562"/>
      <c r="GG66" s="562"/>
      <c r="GH66" s="562"/>
      <c r="GI66" s="562"/>
      <c r="GJ66" s="562"/>
      <c r="GK66" s="562"/>
      <c r="GL66" s="562"/>
      <c r="GM66" s="562"/>
      <c r="GN66" s="562"/>
      <c r="GO66" s="562"/>
      <c r="GP66" s="562"/>
      <c r="GQ66" s="562"/>
      <c r="GR66" s="562"/>
      <c r="GS66" s="562"/>
      <c r="GT66" s="562"/>
      <c r="GU66" s="562"/>
      <c r="GV66" s="562"/>
      <c r="GW66" s="562"/>
      <c r="GX66" s="562"/>
      <c r="GY66" s="562"/>
      <c r="GZ66" s="562"/>
      <c r="HA66" s="562"/>
      <c r="HB66" s="562"/>
      <c r="HC66" s="562"/>
      <c r="HD66" s="562"/>
      <c r="HE66" s="562"/>
      <c r="HF66" s="562"/>
      <c r="HG66" s="562"/>
      <c r="HH66" s="562"/>
      <c r="HI66" s="562"/>
      <c r="HJ66" s="562"/>
      <c r="HK66" s="562"/>
      <c r="HL66" s="562"/>
      <c r="HM66" s="562"/>
      <c r="HN66" s="562"/>
      <c r="HO66" s="562"/>
      <c r="HP66" s="562"/>
      <c r="HQ66" s="562"/>
      <c r="HR66" s="562"/>
      <c r="HS66" s="562"/>
      <c r="HT66" s="562"/>
      <c r="HU66" s="562"/>
      <c r="HV66" s="562"/>
      <c r="HW66" s="562"/>
      <c r="HX66" s="562"/>
      <c r="HY66" s="562"/>
      <c r="HZ66" s="562"/>
      <c r="IA66" s="562"/>
      <c r="IB66" s="562"/>
      <c r="IC66" s="562"/>
      <c r="ID66" s="562"/>
      <c r="IE66" s="562"/>
      <c r="IF66" s="562"/>
      <c r="IG66" s="562"/>
      <c r="IH66" s="562"/>
      <c r="II66" s="562"/>
      <c r="IJ66" s="562"/>
      <c r="IK66" s="562"/>
      <c r="IL66" s="562"/>
      <c r="IM66" s="562"/>
      <c r="IN66" s="562"/>
      <c r="IO66" s="562"/>
      <c r="IP66" s="562"/>
      <c r="IQ66" s="562"/>
      <c r="IR66" s="562"/>
      <c r="IS66" s="562"/>
      <c r="IT66" s="562"/>
      <c r="IU66" s="562"/>
      <c r="IV66" s="562"/>
      <c r="IW66" s="562"/>
      <c r="IX66" s="562"/>
      <c r="IY66" s="562"/>
      <c r="IZ66" s="562"/>
      <c r="JA66" s="562"/>
      <c r="JB66" s="562"/>
      <c r="JC66" s="562"/>
      <c r="JD66" s="562"/>
      <c r="JE66" s="562"/>
      <c r="JF66" s="562"/>
      <c r="JG66" s="562"/>
      <c r="JH66" s="562"/>
      <c r="JI66" s="562"/>
      <c r="JJ66" s="562"/>
      <c r="JK66" s="562"/>
      <c r="JL66" s="562"/>
      <c r="JM66" s="562"/>
      <c r="JN66" s="562"/>
      <c r="JO66" s="562"/>
      <c r="JP66" s="562"/>
      <c r="JQ66" s="562"/>
      <c r="JR66" s="562"/>
      <c r="JS66" s="562"/>
      <c r="JT66" s="562"/>
      <c r="JU66" s="562"/>
      <c r="JV66" s="562"/>
      <c r="JW66" s="562"/>
      <c r="JX66" s="562"/>
      <c r="JY66" s="562"/>
      <c r="JZ66" s="562"/>
      <c r="KA66" s="562"/>
      <c r="KB66" s="562"/>
      <c r="KC66" s="562"/>
      <c r="KD66" s="562"/>
      <c r="KE66" s="562"/>
      <c r="KF66" s="562"/>
      <c r="KG66" s="562"/>
      <c r="KH66" s="562"/>
      <c r="KI66" s="562"/>
      <c r="KJ66" s="562"/>
      <c r="KK66" s="562"/>
      <c r="KL66" s="562"/>
      <c r="KM66" s="562"/>
      <c r="KN66" s="562"/>
      <c r="KO66" s="562"/>
      <c r="KP66" s="562"/>
      <c r="KQ66" s="562"/>
      <c r="KR66" s="562"/>
      <c r="KS66" s="562"/>
      <c r="KT66" s="562"/>
      <c r="KU66" s="562"/>
      <c r="KV66" s="562"/>
      <c r="KW66" s="562"/>
      <c r="KX66" s="562"/>
      <c r="KY66" s="562"/>
      <c r="KZ66" s="562"/>
      <c r="LA66" s="562"/>
      <c r="LB66" s="562"/>
      <c r="LC66" s="562"/>
      <c r="LD66" s="562"/>
      <c r="LE66" s="562"/>
      <c r="LF66" s="562"/>
      <c r="LG66" s="562"/>
      <c r="LH66" s="562"/>
      <c r="LI66" s="562"/>
      <c r="LJ66" s="562"/>
      <c r="LK66" s="562"/>
      <c r="LL66" s="562"/>
      <c r="LM66" s="562"/>
      <c r="LN66" s="562"/>
      <c r="LO66" s="562"/>
      <c r="LP66" s="562"/>
      <c r="LQ66" s="562"/>
      <c r="LR66" s="562"/>
      <c r="LS66" s="562"/>
      <c r="LT66" s="562"/>
      <c r="LU66" s="562"/>
      <c r="LV66" s="562"/>
      <c r="LW66" s="562"/>
      <c r="LX66" s="562"/>
      <c r="LY66" s="562"/>
      <c r="LZ66" s="562"/>
      <c r="MA66" s="562"/>
      <c r="MB66" s="562"/>
      <c r="MC66" s="562"/>
      <c r="MD66" s="562"/>
      <c r="ME66" s="562"/>
      <c r="MF66" s="562"/>
      <c r="MG66" s="562"/>
      <c r="MH66" s="562"/>
      <c r="MI66" s="562"/>
      <c r="MJ66" s="562"/>
      <c r="MK66" s="562"/>
      <c r="ML66" s="562"/>
      <c r="MM66" s="562"/>
      <c r="MN66" s="562"/>
      <c r="MO66" s="562"/>
      <c r="MP66" s="562"/>
      <c r="MQ66" s="562"/>
      <c r="MR66" s="562"/>
      <c r="MS66" s="562"/>
      <c r="MT66" s="562"/>
      <c r="MU66" s="562"/>
      <c r="MV66" s="562"/>
      <c r="MW66" s="562"/>
      <c r="MX66" s="562"/>
      <c r="MY66" s="562"/>
      <c r="MZ66" s="562"/>
      <c r="NA66" s="562"/>
      <c r="NB66" s="562"/>
      <c r="NC66" s="562"/>
      <c r="ND66" s="562"/>
      <c r="NE66" s="562"/>
      <c r="NF66" s="562"/>
      <c r="NG66" s="562"/>
      <c r="NH66" s="562"/>
      <c r="NI66" s="562"/>
      <c r="NJ66" s="562"/>
      <c r="NK66" s="562"/>
      <c r="NL66" s="562"/>
      <c r="NM66" s="562"/>
      <c r="NN66" s="562"/>
      <c r="NO66" s="562"/>
      <c r="NP66" s="562"/>
      <c r="NQ66" s="562"/>
      <c r="NR66" s="562"/>
      <c r="NS66" s="562"/>
      <c r="NT66" s="562"/>
      <c r="NU66" s="562"/>
      <c r="NV66" s="562"/>
      <c r="NW66" s="562"/>
      <c r="NX66" s="562"/>
      <c r="NY66" s="562"/>
      <c r="NZ66" s="562"/>
      <c r="OA66" s="562"/>
      <c r="OB66" s="562"/>
      <c r="OC66" s="562"/>
      <c r="OD66" s="562"/>
      <c r="OE66" s="562"/>
      <c r="OF66" s="562"/>
      <c r="OG66" s="562"/>
      <c r="OH66" s="562"/>
      <c r="OI66" s="562"/>
      <c r="OJ66" s="562"/>
      <c r="OK66" s="562"/>
      <c r="OL66" s="562"/>
      <c r="OM66" s="562"/>
      <c r="ON66" s="562"/>
      <c r="OO66" s="562"/>
      <c r="OP66" s="562"/>
      <c r="OQ66" s="562"/>
      <c r="OR66" s="562"/>
      <c r="OS66" s="562"/>
      <c r="OT66" s="562"/>
      <c r="OU66" s="562"/>
      <c r="OV66" s="562"/>
      <c r="OW66" s="562"/>
      <c r="OX66" s="562"/>
      <c r="OY66" s="562"/>
      <c r="OZ66" s="562"/>
      <c r="PA66" s="562"/>
      <c r="PB66" s="562"/>
      <c r="PC66" s="562"/>
      <c r="PD66" s="562"/>
      <c r="PE66" s="562"/>
      <c r="PF66" s="562"/>
      <c r="PG66" s="562"/>
      <c r="PH66" s="562"/>
      <c r="PI66" s="562"/>
      <c r="PJ66" s="562"/>
      <c r="PK66" s="562"/>
      <c r="PL66" s="562"/>
      <c r="PM66" s="562"/>
      <c r="PN66" s="562"/>
      <c r="PO66" s="562"/>
      <c r="PP66" s="562"/>
      <c r="PQ66" s="562"/>
      <c r="PR66" s="562"/>
      <c r="PS66" s="562"/>
      <c r="PT66" s="562"/>
      <c r="PU66" s="562"/>
      <c r="PV66" s="562"/>
      <c r="PW66" s="562"/>
      <c r="PX66" s="562"/>
      <c r="PY66" s="562"/>
      <c r="PZ66" s="562"/>
      <c r="QA66" s="562"/>
      <c r="QB66" s="562"/>
      <c r="QC66" s="562"/>
      <c r="QD66" s="562"/>
      <c r="QE66" s="562"/>
      <c r="QF66" s="562"/>
      <c r="QG66" s="562"/>
      <c r="QH66" s="562"/>
      <c r="QI66" s="562"/>
      <c r="QJ66" s="562"/>
      <c r="QK66" s="562"/>
      <c r="QL66" s="562"/>
      <c r="QM66" s="562"/>
      <c r="QN66" s="562"/>
      <c r="QO66" s="562"/>
      <c r="QP66" s="562"/>
      <c r="QQ66" s="562"/>
      <c r="QR66" s="562"/>
      <c r="QS66" s="562"/>
      <c r="QT66" s="562"/>
      <c r="QU66" s="562"/>
      <c r="QV66" s="562"/>
      <c r="QW66" s="562"/>
      <c r="QX66" s="562"/>
      <c r="QY66" s="562"/>
      <c r="QZ66" s="562"/>
      <c r="RA66" s="562"/>
      <c r="RB66" s="562"/>
      <c r="RC66" s="562"/>
      <c r="RD66" s="562"/>
      <c r="RE66" s="562"/>
      <c r="RF66" s="562"/>
      <c r="RG66" s="562"/>
      <c r="RH66" s="562"/>
      <c r="RI66" s="562"/>
      <c r="RJ66" s="562"/>
      <c r="RK66" s="562"/>
      <c r="RL66" s="562"/>
      <c r="RM66" s="562"/>
      <c r="RN66" s="562"/>
      <c r="RO66" s="562"/>
      <c r="RP66" s="562"/>
      <c r="RQ66" s="562"/>
      <c r="RR66" s="562"/>
      <c r="RS66" s="562"/>
      <c r="RT66" s="562"/>
      <c r="RU66" s="562"/>
      <c r="RV66" s="562"/>
      <c r="RW66" s="562"/>
      <c r="RX66" s="562"/>
      <c r="RY66" s="562"/>
      <c r="RZ66" s="562"/>
      <c r="SA66" s="562"/>
      <c r="SB66" s="562"/>
      <c r="SC66" s="562"/>
      <c r="SD66" s="562"/>
      <c r="SE66" s="562"/>
      <c r="SF66" s="562"/>
      <c r="SG66" s="562"/>
      <c r="SH66" s="562"/>
      <c r="SI66" s="562"/>
      <c r="SJ66" s="562"/>
      <c r="SK66" s="562"/>
      <c r="SL66" s="562"/>
      <c r="SM66" s="562"/>
      <c r="SN66" s="562"/>
      <c r="SO66" s="562"/>
      <c r="SP66" s="562"/>
      <c r="SQ66" s="562"/>
      <c r="SR66" s="562"/>
      <c r="SS66" s="562"/>
      <c r="ST66" s="562"/>
      <c r="SU66" s="562"/>
      <c r="SV66" s="562"/>
      <c r="SW66" s="562"/>
      <c r="SX66" s="562"/>
      <c r="SY66" s="562"/>
      <c r="SZ66" s="562"/>
      <c r="TA66" s="562"/>
      <c r="TB66" s="562"/>
      <c r="TC66" s="562"/>
      <c r="TD66" s="562"/>
      <c r="TE66" s="562"/>
      <c r="TF66" s="562"/>
      <c r="TG66" s="562"/>
      <c r="TH66" s="562"/>
      <c r="TI66" s="562"/>
      <c r="TJ66" s="562"/>
      <c r="TK66" s="562"/>
      <c r="TL66" s="562"/>
      <c r="TM66" s="562"/>
      <c r="TN66" s="562"/>
      <c r="TO66" s="562"/>
      <c r="TP66" s="562"/>
      <c r="TQ66" s="562"/>
      <c r="TR66" s="562"/>
      <c r="TS66" s="562"/>
      <c r="TT66" s="562"/>
      <c r="TU66" s="562"/>
      <c r="TV66" s="562"/>
      <c r="TW66" s="562"/>
      <c r="TX66" s="562"/>
      <c r="TY66" s="562"/>
      <c r="TZ66" s="562"/>
      <c r="UA66" s="562"/>
      <c r="UB66" s="562"/>
      <c r="UC66" s="562"/>
      <c r="UD66" s="562"/>
      <c r="UE66" s="562"/>
      <c r="UF66" s="562"/>
      <c r="UG66" s="562"/>
      <c r="UH66" s="562"/>
      <c r="UI66" s="562"/>
      <c r="UJ66" s="562"/>
      <c r="UK66" s="562"/>
      <c r="UL66" s="562"/>
      <c r="UM66" s="562"/>
      <c r="UN66" s="562"/>
      <c r="UO66" s="562"/>
      <c r="UP66" s="562"/>
      <c r="UQ66" s="562"/>
      <c r="UR66" s="562"/>
      <c r="US66" s="562"/>
      <c r="UT66" s="562"/>
      <c r="UU66" s="562"/>
      <c r="UV66" s="562"/>
      <c r="UW66" s="562"/>
      <c r="UX66" s="562"/>
      <c r="UY66" s="562"/>
      <c r="UZ66" s="562"/>
      <c r="VA66" s="562"/>
      <c r="VB66" s="562"/>
      <c r="VC66" s="562"/>
      <c r="VD66" s="562"/>
      <c r="VE66" s="562"/>
      <c r="VF66" s="562"/>
      <c r="VG66" s="562"/>
      <c r="VH66" s="562"/>
      <c r="VI66" s="562"/>
      <c r="VJ66" s="562"/>
      <c r="VK66" s="562"/>
      <c r="VL66" s="562"/>
      <c r="VM66" s="562"/>
      <c r="VN66" s="562"/>
      <c r="VO66" s="562"/>
      <c r="VP66" s="562"/>
      <c r="VQ66" s="562"/>
      <c r="VR66" s="562"/>
      <c r="VS66" s="562"/>
      <c r="VT66" s="562"/>
      <c r="VU66" s="562"/>
      <c r="VV66" s="562"/>
      <c r="VW66" s="562"/>
      <c r="VX66" s="562"/>
      <c r="VY66" s="562"/>
      <c r="VZ66" s="562"/>
      <c r="WA66" s="562"/>
      <c r="WB66" s="562"/>
      <c r="WC66" s="562"/>
      <c r="WD66" s="562"/>
      <c r="WE66" s="562"/>
      <c r="WF66" s="562"/>
      <c r="WG66" s="562"/>
      <c r="WH66" s="562"/>
      <c r="WI66" s="562"/>
      <c r="WJ66" s="562"/>
      <c r="WK66" s="562"/>
      <c r="WL66" s="562"/>
      <c r="WM66" s="562"/>
      <c r="WN66" s="562"/>
      <c r="WO66" s="562"/>
      <c r="WP66" s="562"/>
      <c r="WQ66" s="562"/>
      <c r="WR66" s="562"/>
      <c r="WS66" s="562"/>
      <c r="WT66" s="562"/>
      <c r="WU66" s="562"/>
      <c r="WV66" s="562"/>
      <c r="WW66" s="562"/>
      <c r="WX66" s="562"/>
      <c r="WY66" s="562"/>
      <c r="WZ66" s="562"/>
      <c r="XA66" s="562"/>
      <c r="XB66" s="562"/>
      <c r="XC66" s="562"/>
      <c r="XD66" s="562"/>
      <c r="XE66" s="562"/>
      <c r="XF66" s="562"/>
      <c r="XG66" s="562"/>
      <c r="XH66" s="562"/>
      <c r="XI66" s="562"/>
      <c r="XJ66" s="562"/>
      <c r="XK66" s="562"/>
      <c r="XL66" s="562"/>
      <c r="XM66" s="562"/>
      <c r="XN66" s="562"/>
      <c r="XO66" s="562"/>
      <c r="XP66" s="562"/>
      <c r="XQ66" s="562"/>
      <c r="XR66" s="562"/>
      <c r="XS66" s="562"/>
      <c r="XT66" s="562"/>
      <c r="XU66" s="562"/>
      <c r="XV66" s="562"/>
      <c r="XW66" s="562"/>
      <c r="XX66" s="562"/>
      <c r="XY66" s="562"/>
      <c r="XZ66" s="562"/>
      <c r="YA66" s="562"/>
      <c r="YB66" s="562"/>
      <c r="YC66" s="562"/>
      <c r="YD66" s="562"/>
      <c r="YE66" s="562"/>
      <c r="YF66" s="562"/>
      <c r="YG66" s="562"/>
      <c r="YH66" s="562"/>
      <c r="YI66" s="562"/>
      <c r="YJ66" s="562"/>
      <c r="YK66" s="562"/>
      <c r="YL66" s="562"/>
      <c r="YM66" s="562"/>
      <c r="YN66" s="562"/>
      <c r="YO66" s="562"/>
      <c r="YP66" s="562"/>
      <c r="YQ66" s="562"/>
      <c r="YR66" s="562"/>
      <c r="YS66" s="562"/>
      <c r="YT66" s="562"/>
      <c r="YU66" s="562"/>
      <c r="YV66" s="562"/>
      <c r="YW66" s="562"/>
      <c r="YX66" s="562"/>
      <c r="YY66" s="562"/>
      <c r="YZ66" s="562"/>
      <c r="ZA66" s="562"/>
      <c r="ZB66" s="562"/>
      <c r="ZC66" s="562"/>
      <c r="ZD66" s="562"/>
      <c r="ZE66" s="562"/>
      <c r="ZF66" s="562"/>
      <c r="ZG66" s="562"/>
      <c r="ZH66" s="562"/>
      <c r="ZI66" s="562"/>
      <c r="ZJ66" s="562"/>
      <c r="ZK66" s="562"/>
      <c r="ZL66" s="562"/>
      <c r="ZM66" s="562"/>
      <c r="ZN66" s="562"/>
      <c r="ZO66" s="562"/>
      <c r="ZP66" s="562"/>
      <c r="ZQ66" s="562"/>
      <c r="ZR66" s="562"/>
      <c r="ZS66" s="562"/>
      <c r="ZT66" s="562"/>
      <c r="ZU66" s="562"/>
      <c r="ZV66" s="562"/>
      <c r="ZW66" s="562"/>
      <c r="ZX66" s="562"/>
      <c r="ZY66" s="562"/>
      <c r="ZZ66" s="562"/>
      <c r="AAA66" s="562"/>
      <c r="AAB66" s="562"/>
      <c r="AAC66" s="562"/>
      <c r="AAD66" s="562"/>
      <c r="AAE66" s="562"/>
      <c r="AAF66" s="562"/>
      <c r="AAG66" s="562"/>
      <c r="AAH66" s="562"/>
      <c r="AAI66" s="562"/>
      <c r="AAJ66" s="562"/>
      <c r="AAK66" s="562"/>
      <c r="AAL66" s="562"/>
      <c r="AAM66" s="562"/>
      <c r="AAN66" s="562"/>
      <c r="AAO66" s="562"/>
      <c r="AAP66" s="562"/>
      <c r="AAQ66" s="562"/>
      <c r="AAR66" s="562"/>
      <c r="AAS66" s="562"/>
      <c r="AAT66" s="562"/>
      <c r="AAU66" s="562"/>
      <c r="AAV66" s="562"/>
      <c r="AAW66" s="562"/>
      <c r="AAX66" s="562"/>
      <c r="AAY66" s="562"/>
      <c r="AAZ66" s="562"/>
      <c r="ABA66" s="562"/>
      <c r="ABB66" s="562"/>
      <c r="ABC66" s="562"/>
      <c r="ABD66" s="562"/>
      <c r="ABE66" s="562"/>
      <c r="ABF66" s="562"/>
      <c r="ABG66" s="562"/>
      <c r="ABH66" s="562"/>
      <c r="ABI66" s="562"/>
      <c r="ABJ66" s="562"/>
      <c r="ABK66" s="562"/>
      <c r="ABL66" s="562"/>
      <c r="ABM66" s="562"/>
      <c r="ABN66" s="562"/>
      <c r="ABO66" s="562"/>
      <c r="ABP66" s="562"/>
      <c r="ABQ66" s="562"/>
      <c r="ABR66" s="562"/>
      <c r="ABS66" s="562"/>
      <c r="ABT66" s="562"/>
      <c r="ABU66" s="562"/>
      <c r="ABV66" s="562"/>
      <c r="ABW66" s="562"/>
      <c r="ABX66" s="562"/>
      <c r="ABY66" s="562"/>
      <c r="ABZ66" s="562"/>
      <c r="ACA66" s="562"/>
      <c r="ACB66" s="562"/>
      <c r="ACC66" s="562"/>
      <c r="ACD66" s="562"/>
      <c r="ACE66" s="562"/>
      <c r="ACF66" s="562"/>
      <c r="ACG66" s="562"/>
      <c r="ACH66" s="562"/>
      <c r="ACI66" s="562"/>
      <c r="ACJ66" s="562"/>
      <c r="ACK66" s="562"/>
      <c r="ACL66" s="562"/>
      <c r="ACM66" s="562"/>
      <c r="ACN66" s="562"/>
      <c r="ACO66" s="562"/>
      <c r="ACP66" s="562"/>
      <c r="ACQ66" s="562"/>
      <c r="ACR66" s="562"/>
      <c r="ACS66" s="562"/>
      <c r="ACT66" s="562"/>
      <c r="ACU66" s="562"/>
      <c r="ACV66" s="562"/>
      <c r="ACW66" s="562"/>
      <c r="ACX66" s="562"/>
      <c r="ACY66" s="562"/>
      <c r="ACZ66" s="562"/>
      <c r="ADA66" s="562"/>
      <c r="ADB66" s="562"/>
      <c r="ADC66" s="562"/>
      <c r="ADD66" s="562"/>
      <c r="ADE66" s="562"/>
      <c r="ADF66" s="562"/>
      <c r="ADG66" s="562"/>
      <c r="ADH66" s="562"/>
      <c r="ADI66" s="562"/>
      <c r="ADJ66" s="562"/>
      <c r="ADK66" s="562"/>
      <c r="ADL66" s="562"/>
      <c r="ADM66" s="562"/>
      <c r="ADN66" s="562"/>
      <c r="ADO66" s="562"/>
      <c r="ADP66" s="562"/>
    </row>
    <row r="67" spans="1:796" s="623" customFormat="1" ht="44.25" customHeight="1">
      <c r="A67" s="675" t="s">
        <v>3359</v>
      </c>
      <c r="B67" s="726" t="s">
        <v>2604</v>
      </c>
      <c r="C67" s="517" t="s">
        <v>2490</v>
      </c>
      <c r="D67" s="518">
        <v>79</v>
      </c>
      <c r="E67" s="517" t="s">
        <v>737</v>
      </c>
      <c r="F67" s="517"/>
      <c r="G67" s="518" t="s">
        <v>2529</v>
      </c>
      <c r="H67" s="518" t="s">
        <v>1581</v>
      </c>
      <c r="I67" s="518" t="s">
        <v>1690</v>
      </c>
      <c r="J67" s="518" t="s">
        <v>2615</v>
      </c>
      <c r="K67" s="517" t="s">
        <v>2610</v>
      </c>
      <c r="L67" s="396" t="s">
        <v>2244</v>
      </c>
      <c r="M67" s="518" t="s">
        <v>1607</v>
      </c>
      <c r="N67" s="518" t="s">
        <v>1608</v>
      </c>
      <c r="O67" s="518"/>
      <c r="P67" s="518"/>
      <c r="Q67" s="518"/>
      <c r="R67" s="518" t="s">
        <v>2605</v>
      </c>
      <c r="S67" s="518" t="s">
        <v>2529</v>
      </c>
      <c r="T67" s="517" t="s">
        <v>2493</v>
      </c>
      <c r="U67" s="518"/>
      <c r="V67" s="518"/>
      <c r="W67" s="519" t="s">
        <v>2242</v>
      </c>
      <c r="X67" s="518" t="s">
        <v>2241</v>
      </c>
      <c r="Y67" s="519" t="s">
        <v>2351</v>
      </c>
      <c r="Z67" s="518" t="s">
        <v>2606</v>
      </c>
      <c r="AA67" s="396"/>
      <c r="AB67" s="396">
        <v>3</v>
      </c>
      <c r="AC67" s="396">
        <v>0</v>
      </c>
      <c r="AD67" s="518" t="s">
        <v>2352</v>
      </c>
      <c r="AE67" s="518"/>
      <c r="AF67" s="518"/>
      <c r="AG67" s="517" t="s">
        <v>2607</v>
      </c>
      <c r="AH67" s="518" t="s">
        <v>2608</v>
      </c>
      <c r="AI67" s="518"/>
      <c r="AJ67" s="517"/>
      <c r="AK67" s="517"/>
      <c r="AL67" s="517"/>
      <c r="AM67" s="396"/>
      <c r="AN67" s="519"/>
      <c r="AO67" s="396" t="s">
        <v>3173</v>
      </c>
      <c r="AP67" s="519"/>
      <c r="AQ67" s="517" t="s">
        <v>22</v>
      </c>
      <c r="AR67" s="517"/>
      <c r="AS67" s="517" t="s">
        <v>2609</v>
      </c>
      <c r="AT67" s="517" t="s">
        <v>1923</v>
      </c>
      <c r="AU67" s="517" t="s">
        <v>2611</v>
      </c>
      <c r="AV67" s="396" t="s">
        <v>2612</v>
      </c>
      <c r="AW67" s="396" t="s">
        <v>1763</v>
      </c>
      <c r="AX67" s="727"/>
      <c r="AY67" s="562"/>
      <c r="AZ67" s="562"/>
      <c r="BA67" s="562"/>
      <c r="BB67" s="562"/>
      <c r="BC67" s="562"/>
      <c r="BD67" s="562"/>
      <c r="BE67" s="562"/>
      <c r="BF67" s="562"/>
      <c r="BG67" s="562"/>
      <c r="BH67" s="562"/>
      <c r="BI67" s="562"/>
      <c r="BJ67" s="562"/>
      <c r="BK67" s="562"/>
      <c r="BL67" s="562"/>
      <c r="BM67" s="562"/>
      <c r="BN67" s="562"/>
      <c r="BO67" s="562"/>
      <c r="BP67" s="562"/>
      <c r="BQ67" s="562"/>
      <c r="BR67" s="562"/>
      <c r="BS67" s="562"/>
      <c r="BT67" s="562"/>
      <c r="BU67" s="562"/>
      <c r="BV67" s="562"/>
      <c r="BW67" s="562"/>
      <c r="BX67" s="562"/>
      <c r="BY67" s="562"/>
      <c r="BZ67" s="562"/>
      <c r="CA67" s="562"/>
      <c r="CB67" s="562"/>
      <c r="CC67" s="562"/>
      <c r="CD67" s="562"/>
      <c r="CE67" s="562"/>
      <c r="CF67" s="562"/>
      <c r="CG67" s="562"/>
      <c r="CH67" s="562"/>
      <c r="CI67" s="562"/>
      <c r="CJ67" s="562"/>
      <c r="CK67" s="562"/>
      <c r="CL67" s="562"/>
      <c r="CM67" s="562"/>
      <c r="CN67" s="562"/>
      <c r="CO67" s="562"/>
      <c r="CP67" s="562"/>
      <c r="CQ67" s="562"/>
      <c r="CR67" s="562"/>
      <c r="CS67" s="562"/>
      <c r="CT67" s="562"/>
      <c r="CU67" s="562"/>
      <c r="CV67" s="562"/>
      <c r="CW67" s="562"/>
      <c r="CX67" s="562"/>
      <c r="CY67" s="562"/>
      <c r="CZ67" s="562"/>
      <c r="DA67" s="562"/>
      <c r="DB67" s="562"/>
      <c r="DC67" s="562"/>
      <c r="DD67" s="562"/>
      <c r="DE67" s="562"/>
      <c r="DF67" s="562"/>
      <c r="DG67" s="562"/>
      <c r="DH67" s="562"/>
      <c r="DI67" s="562"/>
      <c r="DJ67" s="562"/>
      <c r="DK67" s="562"/>
      <c r="DL67" s="562"/>
      <c r="DM67" s="562"/>
      <c r="DN67" s="562"/>
      <c r="DO67" s="562"/>
      <c r="DP67" s="562"/>
      <c r="DQ67" s="562"/>
      <c r="DR67" s="562"/>
      <c r="DS67" s="562"/>
      <c r="DT67" s="562"/>
      <c r="DU67" s="562"/>
      <c r="DV67" s="562"/>
      <c r="DW67" s="562"/>
      <c r="DX67" s="562"/>
      <c r="DY67" s="562"/>
      <c r="DZ67" s="562"/>
      <c r="EA67" s="562"/>
      <c r="EB67" s="562"/>
      <c r="EC67" s="562"/>
      <c r="ED67" s="562"/>
      <c r="EE67" s="562"/>
      <c r="EF67" s="562"/>
      <c r="EG67" s="562"/>
      <c r="EH67" s="562"/>
      <c r="EI67" s="562"/>
      <c r="EJ67" s="562"/>
      <c r="EK67" s="562"/>
      <c r="EL67" s="562"/>
      <c r="EM67" s="562"/>
      <c r="EN67" s="562"/>
      <c r="EO67" s="562"/>
      <c r="EP67" s="562"/>
      <c r="EQ67" s="562"/>
      <c r="ER67" s="562"/>
      <c r="ES67" s="562"/>
      <c r="ET67" s="562"/>
      <c r="EU67" s="562"/>
      <c r="EV67" s="562"/>
      <c r="EW67" s="562"/>
      <c r="EX67" s="562"/>
      <c r="EY67" s="562"/>
      <c r="EZ67" s="562"/>
      <c r="FA67" s="562"/>
      <c r="FB67" s="562"/>
      <c r="FC67" s="562"/>
      <c r="FD67" s="562"/>
      <c r="FE67" s="562"/>
      <c r="FF67" s="562"/>
      <c r="FG67" s="562"/>
      <c r="FH67" s="562"/>
      <c r="FI67" s="562"/>
      <c r="FJ67" s="562"/>
      <c r="FK67" s="562"/>
      <c r="FL67" s="562"/>
      <c r="FM67" s="562"/>
      <c r="FN67" s="562"/>
      <c r="FO67" s="562"/>
      <c r="FP67" s="562"/>
      <c r="FQ67" s="562"/>
      <c r="FR67" s="562"/>
      <c r="FS67" s="562"/>
      <c r="FT67" s="562"/>
      <c r="FU67" s="562"/>
      <c r="FV67" s="562"/>
      <c r="FW67" s="562"/>
      <c r="FX67" s="562"/>
      <c r="FY67" s="562"/>
      <c r="FZ67" s="562"/>
      <c r="GA67" s="562"/>
      <c r="GB67" s="562"/>
      <c r="GC67" s="562"/>
      <c r="GD67" s="562"/>
      <c r="GE67" s="562"/>
      <c r="GF67" s="562"/>
      <c r="GG67" s="562"/>
      <c r="GH67" s="562"/>
      <c r="GI67" s="562"/>
      <c r="GJ67" s="562"/>
      <c r="GK67" s="562"/>
      <c r="GL67" s="562"/>
      <c r="GM67" s="562"/>
      <c r="GN67" s="562"/>
      <c r="GO67" s="562"/>
      <c r="GP67" s="562"/>
      <c r="GQ67" s="562"/>
      <c r="GR67" s="562"/>
      <c r="GS67" s="562"/>
      <c r="GT67" s="562"/>
      <c r="GU67" s="562"/>
      <c r="GV67" s="562"/>
      <c r="GW67" s="562"/>
      <c r="GX67" s="562"/>
      <c r="GY67" s="562"/>
      <c r="GZ67" s="562"/>
      <c r="HA67" s="562"/>
      <c r="HB67" s="562"/>
      <c r="HC67" s="562"/>
      <c r="HD67" s="562"/>
      <c r="HE67" s="562"/>
      <c r="HF67" s="562"/>
      <c r="HG67" s="562"/>
      <c r="HH67" s="562"/>
      <c r="HI67" s="562"/>
      <c r="HJ67" s="562"/>
      <c r="HK67" s="562"/>
      <c r="HL67" s="562"/>
      <c r="HM67" s="562"/>
      <c r="HN67" s="562"/>
      <c r="HO67" s="562"/>
      <c r="HP67" s="562"/>
      <c r="HQ67" s="562"/>
      <c r="HR67" s="562"/>
      <c r="HS67" s="562"/>
      <c r="HT67" s="562"/>
      <c r="HU67" s="562"/>
      <c r="HV67" s="562"/>
      <c r="HW67" s="562"/>
      <c r="HX67" s="562"/>
      <c r="HY67" s="562"/>
      <c r="HZ67" s="562"/>
      <c r="IA67" s="562"/>
      <c r="IB67" s="562"/>
      <c r="IC67" s="562"/>
      <c r="ID67" s="562"/>
      <c r="IE67" s="562"/>
      <c r="IF67" s="562"/>
      <c r="IG67" s="562"/>
      <c r="IH67" s="562"/>
      <c r="II67" s="562"/>
      <c r="IJ67" s="562"/>
      <c r="IK67" s="562"/>
      <c r="IL67" s="562"/>
      <c r="IM67" s="562"/>
      <c r="IN67" s="562"/>
      <c r="IO67" s="562"/>
      <c r="IP67" s="562"/>
      <c r="IQ67" s="562"/>
      <c r="IR67" s="562"/>
      <c r="IS67" s="562"/>
      <c r="IT67" s="562"/>
      <c r="IU67" s="562"/>
      <c r="IV67" s="562"/>
      <c r="IW67" s="562"/>
      <c r="IX67" s="562"/>
      <c r="IY67" s="562"/>
      <c r="IZ67" s="562"/>
      <c r="JA67" s="562"/>
      <c r="JB67" s="562"/>
      <c r="JC67" s="562"/>
      <c r="JD67" s="562"/>
      <c r="JE67" s="562"/>
      <c r="JF67" s="562"/>
      <c r="JG67" s="562"/>
      <c r="JH67" s="562"/>
      <c r="JI67" s="562"/>
      <c r="JJ67" s="562"/>
      <c r="JK67" s="562"/>
      <c r="JL67" s="562"/>
      <c r="JM67" s="562"/>
      <c r="JN67" s="562"/>
      <c r="JO67" s="562"/>
      <c r="JP67" s="562"/>
      <c r="JQ67" s="562"/>
      <c r="JR67" s="562"/>
      <c r="JS67" s="562"/>
      <c r="JT67" s="562"/>
      <c r="JU67" s="562"/>
      <c r="JV67" s="562"/>
      <c r="JW67" s="562"/>
      <c r="JX67" s="562"/>
      <c r="JY67" s="562"/>
      <c r="JZ67" s="562"/>
      <c r="KA67" s="562"/>
      <c r="KB67" s="562"/>
      <c r="KC67" s="562"/>
      <c r="KD67" s="562"/>
      <c r="KE67" s="562"/>
      <c r="KF67" s="562"/>
      <c r="KG67" s="562"/>
      <c r="KH67" s="562"/>
      <c r="KI67" s="562"/>
      <c r="KJ67" s="562"/>
      <c r="KK67" s="562"/>
      <c r="KL67" s="562"/>
      <c r="KM67" s="562"/>
      <c r="KN67" s="562"/>
      <c r="KO67" s="562"/>
      <c r="KP67" s="562"/>
      <c r="KQ67" s="562"/>
      <c r="KR67" s="562"/>
      <c r="KS67" s="562"/>
      <c r="KT67" s="562"/>
      <c r="KU67" s="562"/>
      <c r="KV67" s="562"/>
      <c r="KW67" s="562"/>
      <c r="KX67" s="562"/>
      <c r="KY67" s="562"/>
      <c r="KZ67" s="562"/>
      <c r="LA67" s="562"/>
      <c r="LB67" s="562"/>
      <c r="LC67" s="562"/>
      <c r="LD67" s="562"/>
      <c r="LE67" s="562"/>
      <c r="LF67" s="562"/>
      <c r="LG67" s="562"/>
      <c r="LH67" s="562"/>
      <c r="LI67" s="562"/>
      <c r="LJ67" s="562"/>
      <c r="LK67" s="562"/>
      <c r="LL67" s="562"/>
      <c r="LM67" s="562"/>
      <c r="LN67" s="562"/>
      <c r="LO67" s="562"/>
      <c r="LP67" s="562"/>
      <c r="LQ67" s="562"/>
      <c r="LR67" s="562"/>
      <c r="LS67" s="562"/>
      <c r="LT67" s="562"/>
      <c r="LU67" s="562"/>
      <c r="LV67" s="562"/>
      <c r="LW67" s="562"/>
      <c r="LX67" s="562"/>
      <c r="LY67" s="562"/>
      <c r="LZ67" s="562"/>
      <c r="MA67" s="562"/>
      <c r="MB67" s="562"/>
      <c r="MC67" s="562"/>
      <c r="MD67" s="562"/>
      <c r="ME67" s="562"/>
      <c r="MF67" s="562"/>
      <c r="MG67" s="562"/>
      <c r="MH67" s="562"/>
      <c r="MI67" s="562"/>
      <c r="MJ67" s="562"/>
      <c r="MK67" s="562"/>
      <c r="ML67" s="562"/>
      <c r="MM67" s="562"/>
      <c r="MN67" s="562"/>
      <c r="MO67" s="562"/>
      <c r="MP67" s="562"/>
      <c r="MQ67" s="562"/>
      <c r="MR67" s="562"/>
      <c r="MS67" s="562"/>
      <c r="MT67" s="562"/>
      <c r="MU67" s="562"/>
      <c r="MV67" s="562"/>
      <c r="MW67" s="562"/>
      <c r="MX67" s="562"/>
      <c r="MY67" s="562"/>
      <c r="MZ67" s="562"/>
      <c r="NA67" s="562"/>
      <c r="NB67" s="562"/>
      <c r="NC67" s="562"/>
      <c r="ND67" s="562"/>
      <c r="NE67" s="562"/>
      <c r="NF67" s="562"/>
      <c r="NG67" s="562"/>
      <c r="NH67" s="562"/>
      <c r="NI67" s="562"/>
      <c r="NJ67" s="562"/>
      <c r="NK67" s="562"/>
      <c r="NL67" s="562"/>
      <c r="NM67" s="562"/>
      <c r="NN67" s="562"/>
      <c r="NO67" s="562"/>
      <c r="NP67" s="562"/>
      <c r="NQ67" s="562"/>
      <c r="NR67" s="562"/>
      <c r="NS67" s="562"/>
      <c r="NT67" s="562"/>
      <c r="NU67" s="562"/>
      <c r="NV67" s="562"/>
      <c r="NW67" s="562"/>
      <c r="NX67" s="562"/>
      <c r="NY67" s="562"/>
      <c r="NZ67" s="562"/>
      <c r="OA67" s="562"/>
      <c r="OB67" s="562"/>
      <c r="OC67" s="562"/>
      <c r="OD67" s="562"/>
      <c r="OE67" s="562"/>
      <c r="OF67" s="562"/>
      <c r="OG67" s="562"/>
      <c r="OH67" s="562"/>
      <c r="OI67" s="562"/>
      <c r="OJ67" s="562"/>
      <c r="OK67" s="562"/>
      <c r="OL67" s="562"/>
      <c r="OM67" s="562"/>
      <c r="ON67" s="562"/>
      <c r="OO67" s="562"/>
      <c r="OP67" s="562"/>
      <c r="OQ67" s="562"/>
      <c r="OR67" s="562"/>
      <c r="OS67" s="562"/>
      <c r="OT67" s="562"/>
      <c r="OU67" s="562"/>
      <c r="OV67" s="562"/>
      <c r="OW67" s="562"/>
      <c r="OX67" s="562"/>
      <c r="OY67" s="562"/>
      <c r="OZ67" s="562"/>
      <c r="PA67" s="562"/>
      <c r="PB67" s="562"/>
      <c r="PC67" s="562"/>
      <c r="PD67" s="562"/>
      <c r="PE67" s="562"/>
      <c r="PF67" s="562"/>
      <c r="PG67" s="562"/>
      <c r="PH67" s="562"/>
      <c r="PI67" s="562"/>
      <c r="PJ67" s="562"/>
      <c r="PK67" s="562"/>
      <c r="PL67" s="562"/>
      <c r="PM67" s="562"/>
      <c r="PN67" s="562"/>
      <c r="PO67" s="562"/>
      <c r="PP67" s="562"/>
      <c r="PQ67" s="562"/>
      <c r="PR67" s="562"/>
      <c r="PS67" s="562"/>
      <c r="PT67" s="562"/>
      <c r="PU67" s="562"/>
      <c r="PV67" s="562"/>
      <c r="PW67" s="562"/>
      <c r="PX67" s="562"/>
      <c r="PY67" s="562"/>
      <c r="PZ67" s="562"/>
      <c r="QA67" s="562"/>
      <c r="QB67" s="562"/>
      <c r="QC67" s="562"/>
      <c r="QD67" s="562"/>
      <c r="QE67" s="562"/>
      <c r="QF67" s="562"/>
      <c r="QG67" s="562"/>
      <c r="QH67" s="562"/>
      <c r="QI67" s="562"/>
      <c r="QJ67" s="562"/>
      <c r="QK67" s="562"/>
      <c r="QL67" s="562"/>
      <c r="QM67" s="562"/>
      <c r="QN67" s="562"/>
      <c r="QO67" s="562"/>
      <c r="QP67" s="562"/>
      <c r="QQ67" s="562"/>
      <c r="QR67" s="562"/>
      <c r="QS67" s="562"/>
      <c r="QT67" s="562"/>
      <c r="QU67" s="562"/>
      <c r="QV67" s="562"/>
      <c r="QW67" s="562"/>
      <c r="QX67" s="562"/>
      <c r="QY67" s="562"/>
      <c r="QZ67" s="562"/>
      <c r="RA67" s="562"/>
      <c r="RB67" s="562"/>
      <c r="RC67" s="562"/>
      <c r="RD67" s="562"/>
      <c r="RE67" s="562"/>
      <c r="RF67" s="562"/>
      <c r="RG67" s="562"/>
      <c r="RH67" s="562"/>
      <c r="RI67" s="562"/>
      <c r="RJ67" s="562"/>
      <c r="RK67" s="562"/>
      <c r="RL67" s="562"/>
      <c r="RM67" s="562"/>
      <c r="RN67" s="562"/>
      <c r="RO67" s="562"/>
      <c r="RP67" s="562"/>
      <c r="RQ67" s="562"/>
      <c r="RR67" s="562"/>
      <c r="RS67" s="562"/>
      <c r="RT67" s="562"/>
      <c r="RU67" s="562"/>
      <c r="RV67" s="562"/>
      <c r="RW67" s="562"/>
      <c r="RX67" s="562"/>
      <c r="RY67" s="562"/>
      <c r="RZ67" s="562"/>
      <c r="SA67" s="562"/>
      <c r="SB67" s="562"/>
      <c r="SC67" s="562"/>
      <c r="SD67" s="562"/>
      <c r="SE67" s="562"/>
      <c r="SF67" s="562"/>
      <c r="SG67" s="562"/>
      <c r="SH67" s="562"/>
      <c r="SI67" s="562"/>
      <c r="SJ67" s="562"/>
      <c r="SK67" s="562"/>
      <c r="SL67" s="562"/>
      <c r="SM67" s="562"/>
      <c r="SN67" s="562"/>
      <c r="SO67" s="562"/>
      <c r="SP67" s="562"/>
      <c r="SQ67" s="562"/>
      <c r="SR67" s="562"/>
      <c r="SS67" s="562"/>
      <c r="ST67" s="562"/>
      <c r="SU67" s="562"/>
      <c r="SV67" s="562"/>
      <c r="SW67" s="562"/>
      <c r="SX67" s="562"/>
      <c r="SY67" s="562"/>
      <c r="SZ67" s="562"/>
      <c r="TA67" s="562"/>
      <c r="TB67" s="562"/>
      <c r="TC67" s="562"/>
      <c r="TD67" s="562"/>
      <c r="TE67" s="562"/>
      <c r="TF67" s="562"/>
      <c r="TG67" s="562"/>
      <c r="TH67" s="562"/>
      <c r="TI67" s="562"/>
      <c r="TJ67" s="562"/>
      <c r="TK67" s="562"/>
      <c r="TL67" s="562"/>
      <c r="TM67" s="562"/>
      <c r="TN67" s="562"/>
      <c r="TO67" s="562"/>
      <c r="TP67" s="562"/>
      <c r="TQ67" s="562"/>
      <c r="TR67" s="562"/>
      <c r="TS67" s="562"/>
      <c r="TT67" s="562"/>
      <c r="TU67" s="562"/>
      <c r="TV67" s="562"/>
      <c r="TW67" s="562"/>
      <c r="TX67" s="562"/>
      <c r="TY67" s="562"/>
      <c r="TZ67" s="562"/>
      <c r="UA67" s="562"/>
      <c r="UB67" s="562"/>
      <c r="UC67" s="562"/>
      <c r="UD67" s="562"/>
      <c r="UE67" s="562"/>
      <c r="UF67" s="562"/>
      <c r="UG67" s="562"/>
      <c r="UH67" s="562"/>
      <c r="UI67" s="562"/>
      <c r="UJ67" s="562"/>
      <c r="UK67" s="562"/>
      <c r="UL67" s="562"/>
      <c r="UM67" s="562"/>
      <c r="UN67" s="562"/>
      <c r="UO67" s="562"/>
      <c r="UP67" s="562"/>
      <c r="UQ67" s="562"/>
      <c r="UR67" s="562"/>
      <c r="US67" s="562"/>
      <c r="UT67" s="562"/>
      <c r="UU67" s="562"/>
      <c r="UV67" s="562"/>
      <c r="UW67" s="562"/>
      <c r="UX67" s="562"/>
      <c r="UY67" s="562"/>
      <c r="UZ67" s="562"/>
      <c r="VA67" s="562"/>
      <c r="VB67" s="562"/>
      <c r="VC67" s="562"/>
      <c r="VD67" s="562"/>
      <c r="VE67" s="562"/>
      <c r="VF67" s="562"/>
      <c r="VG67" s="562"/>
      <c r="VH67" s="562"/>
      <c r="VI67" s="562"/>
      <c r="VJ67" s="562"/>
      <c r="VK67" s="562"/>
      <c r="VL67" s="562"/>
      <c r="VM67" s="562"/>
      <c r="VN67" s="562"/>
      <c r="VO67" s="562"/>
      <c r="VP67" s="562"/>
      <c r="VQ67" s="562"/>
      <c r="VR67" s="562"/>
      <c r="VS67" s="562"/>
      <c r="VT67" s="562"/>
      <c r="VU67" s="562"/>
      <c r="VV67" s="562"/>
      <c r="VW67" s="562"/>
      <c r="VX67" s="562"/>
      <c r="VY67" s="562"/>
      <c r="VZ67" s="562"/>
      <c r="WA67" s="562"/>
      <c r="WB67" s="562"/>
      <c r="WC67" s="562"/>
      <c r="WD67" s="562"/>
      <c r="WE67" s="562"/>
      <c r="WF67" s="562"/>
      <c r="WG67" s="562"/>
      <c r="WH67" s="562"/>
      <c r="WI67" s="562"/>
      <c r="WJ67" s="562"/>
      <c r="WK67" s="562"/>
      <c r="WL67" s="562"/>
      <c r="WM67" s="562"/>
      <c r="WN67" s="562"/>
      <c r="WO67" s="562"/>
      <c r="WP67" s="562"/>
      <c r="WQ67" s="562"/>
      <c r="WR67" s="562"/>
      <c r="WS67" s="562"/>
      <c r="WT67" s="562"/>
      <c r="WU67" s="562"/>
      <c r="WV67" s="562"/>
      <c r="WW67" s="562"/>
      <c r="WX67" s="562"/>
      <c r="WY67" s="562"/>
      <c r="WZ67" s="562"/>
      <c r="XA67" s="562"/>
      <c r="XB67" s="562"/>
      <c r="XC67" s="562"/>
      <c r="XD67" s="562"/>
      <c r="XE67" s="562"/>
      <c r="XF67" s="562"/>
      <c r="XG67" s="562"/>
      <c r="XH67" s="562"/>
      <c r="XI67" s="562"/>
      <c r="XJ67" s="562"/>
      <c r="XK67" s="562"/>
      <c r="XL67" s="562"/>
      <c r="XM67" s="562"/>
      <c r="XN67" s="562"/>
      <c r="XO67" s="562"/>
      <c r="XP67" s="562"/>
      <c r="XQ67" s="562"/>
      <c r="XR67" s="562"/>
      <c r="XS67" s="562"/>
      <c r="XT67" s="562"/>
      <c r="XU67" s="562"/>
      <c r="XV67" s="562"/>
      <c r="XW67" s="562"/>
      <c r="XX67" s="562"/>
      <c r="XY67" s="562"/>
      <c r="XZ67" s="562"/>
      <c r="YA67" s="562"/>
      <c r="YB67" s="562"/>
      <c r="YC67" s="562"/>
      <c r="YD67" s="562"/>
      <c r="YE67" s="562"/>
      <c r="YF67" s="562"/>
      <c r="YG67" s="562"/>
      <c r="YH67" s="562"/>
      <c r="YI67" s="562"/>
      <c r="YJ67" s="562"/>
      <c r="YK67" s="562"/>
      <c r="YL67" s="562"/>
      <c r="YM67" s="562"/>
      <c r="YN67" s="562"/>
      <c r="YO67" s="562"/>
      <c r="YP67" s="562"/>
      <c r="YQ67" s="562"/>
      <c r="YR67" s="562"/>
      <c r="YS67" s="562"/>
      <c r="YT67" s="562"/>
      <c r="YU67" s="562"/>
      <c r="YV67" s="562"/>
      <c r="YW67" s="562"/>
      <c r="YX67" s="562"/>
      <c r="YY67" s="562"/>
      <c r="YZ67" s="562"/>
      <c r="ZA67" s="562"/>
      <c r="ZB67" s="562"/>
      <c r="ZC67" s="562"/>
      <c r="ZD67" s="562"/>
      <c r="ZE67" s="562"/>
      <c r="ZF67" s="562"/>
      <c r="ZG67" s="562"/>
      <c r="ZH67" s="562"/>
      <c r="ZI67" s="562"/>
      <c r="ZJ67" s="562"/>
      <c r="ZK67" s="562"/>
      <c r="ZL67" s="562"/>
      <c r="ZM67" s="562"/>
      <c r="ZN67" s="562"/>
      <c r="ZO67" s="562"/>
      <c r="ZP67" s="562"/>
      <c r="ZQ67" s="562"/>
      <c r="ZR67" s="562"/>
      <c r="ZS67" s="562"/>
      <c r="ZT67" s="562"/>
      <c r="ZU67" s="562"/>
      <c r="ZV67" s="562"/>
      <c r="ZW67" s="562"/>
      <c r="ZX67" s="562"/>
      <c r="ZY67" s="562"/>
      <c r="ZZ67" s="562"/>
      <c r="AAA67" s="562"/>
      <c r="AAB67" s="562"/>
      <c r="AAC67" s="562"/>
      <c r="AAD67" s="562"/>
      <c r="AAE67" s="562"/>
      <c r="AAF67" s="562"/>
      <c r="AAG67" s="562"/>
      <c r="AAH67" s="562"/>
      <c r="AAI67" s="562"/>
      <c r="AAJ67" s="562"/>
      <c r="AAK67" s="562"/>
      <c r="AAL67" s="562"/>
      <c r="AAM67" s="562"/>
      <c r="AAN67" s="562"/>
      <c r="AAO67" s="562"/>
      <c r="AAP67" s="562"/>
      <c r="AAQ67" s="562"/>
      <c r="AAR67" s="562"/>
      <c r="AAS67" s="562"/>
      <c r="AAT67" s="562"/>
      <c r="AAU67" s="562"/>
      <c r="AAV67" s="562"/>
      <c r="AAW67" s="562"/>
      <c r="AAX67" s="562"/>
      <c r="AAY67" s="562"/>
      <c r="AAZ67" s="562"/>
      <c r="ABA67" s="562"/>
      <c r="ABB67" s="562"/>
      <c r="ABC67" s="562"/>
      <c r="ABD67" s="562"/>
      <c r="ABE67" s="562"/>
      <c r="ABF67" s="562"/>
      <c r="ABG67" s="562"/>
      <c r="ABH67" s="562"/>
      <c r="ABI67" s="562"/>
      <c r="ABJ67" s="562"/>
      <c r="ABK67" s="562"/>
      <c r="ABL67" s="562"/>
      <c r="ABM67" s="562"/>
      <c r="ABN67" s="562"/>
      <c r="ABO67" s="562"/>
      <c r="ABP67" s="562"/>
      <c r="ABQ67" s="562"/>
      <c r="ABR67" s="562"/>
      <c r="ABS67" s="562"/>
      <c r="ABT67" s="562"/>
      <c r="ABU67" s="562"/>
      <c r="ABV67" s="562"/>
      <c r="ABW67" s="562"/>
      <c r="ABX67" s="562"/>
      <c r="ABY67" s="562"/>
      <c r="ABZ67" s="562"/>
      <c r="ACA67" s="562"/>
      <c r="ACB67" s="562"/>
      <c r="ACC67" s="562"/>
      <c r="ACD67" s="562"/>
      <c r="ACE67" s="562"/>
      <c r="ACF67" s="562"/>
      <c r="ACG67" s="562"/>
      <c r="ACH67" s="562"/>
      <c r="ACI67" s="562"/>
      <c r="ACJ67" s="562"/>
      <c r="ACK67" s="562"/>
      <c r="ACL67" s="562"/>
      <c r="ACM67" s="562"/>
      <c r="ACN67" s="562"/>
      <c r="ACO67" s="562"/>
      <c r="ACP67" s="562"/>
      <c r="ACQ67" s="562"/>
      <c r="ACR67" s="562"/>
      <c r="ACS67" s="562"/>
      <c r="ACT67" s="562"/>
      <c r="ACU67" s="562"/>
      <c r="ACV67" s="562"/>
      <c r="ACW67" s="562"/>
      <c r="ACX67" s="562"/>
      <c r="ACY67" s="562"/>
      <c r="ACZ67" s="562"/>
      <c r="ADA67" s="562"/>
      <c r="ADB67" s="562"/>
      <c r="ADC67" s="562"/>
      <c r="ADD67" s="562"/>
      <c r="ADE67" s="562"/>
      <c r="ADF67" s="562"/>
      <c r="ADG67" s="562"/>
      <c r="ADH67" s="562"/>
      <c r="ADI67" s="562"/>
      <c r="ADJ67" s="562"/>
      <c r="ADK67" s="562"/>
      <c r="ADL67" s="562"/>
      <c r="ADM67" s="562"/>
      <c r="ADN67" s="562"/>
      <c r="ADO67" s="562"/>
      <c r="ADP67" s="562"/>
    </row>
    <row r="68" spans="1:796" s="623" customFormat="1" ht="44.25" customHeight="1" thickBot="1">
      <c r="A68" s="663" t="s">
        <v>3359</v>
      </c>
      <c r="B68" s="728" t="s">
        <v>2604</v>
      </c>
      <c r="C68" s="626" t="s">
        <v>2490</v>
      </c>
      <c r="D68" s="627">
        <v>79</v>
      </c>
      <c r="E68" s="626" t="s">
        <v>737</v>
      </c>
      <c r="F68" s="626"/>
      <c r="G68" s="627" t="s">
        <v>2529</v>
      </c>
      <c r="H68" s="627" t="s">
        <v>1583</v>
      </c>
      <c r="I68" s="627" t="s">
        <v>2614</v>
      </c>
      <c r="J68" s="627" t="s">
        <v>2615</v>
      </c>
      <c r="K68" s="626" t="s">
        <v>2610</v>
      </c>
      <c r="L68" s="629" t="s">
        <v>2244</v>
      </c>
      <c r="M68" s="627" t="s">
        <v>1607</v>
      </c>
      <c r="N68" s="627" t="s">
        <v>1608</v>
      </c>
      <c r="O68" s="627"/>
      <c r="P68" s="627"/>
      <c r="Q68" s="627"/>
      <c r="R68" s="627" t="s">
        <v>2605</v>
      </c>
      <c r="S68" s="627" t="s">
        <v>2529</v>
      </c>
      <c r="T68" s="626" t="s">
        <v>2493</v>
      </c>
      <c r="U68" s="627"/>
      <c r="V68" s="627"/>
      <c r="W68" s="628" t="s">
        <v>2242</v>
      </c>
      <c r="X68" s="626" t="s">
        <v>2241</v>
      </c>
      <c r="Y68" s="628" t="s">
        <v>2351</v>
      </c>
      <c r="Z68" s="627" t="s">
        <v>2606</v>
      </c>
      <c r="AA68" s="629"/>
      <c r="AB68" s="629">
        <v>3</v>
      </c>
      <c r="AC68" s="629">
        <v>0</v>
      </c>
      <c r="AD68" s="627" t="s">
        <v>2352</v>
      </c>
      <c r="AE68" s="627"/>
      <c r="AF68" s="627"/>
      <c r="AG68" s="626" t="s">
        <v>2607</v>
      </c>
      <c r="AH68" s="627" t="s">
        <v>2608</v>
      </c>
      <c r="AI68" s="627"/>
      <c r="AJ68" s="626"/>
      <c r="AK68" s="626"/>
      <c r="AL68" s="626"/>
      <c r="AM68" s="629"/>
      <c r="AN68" s="628"/>
      <c r="AO68" s="629" t="s">
        <v>3173</v>
      </c>
      <c r="AP68" s="628"/>
      <c r="AQ68" s="626" t="s">
        <v>22</v>
      </c>
      <c r="AR68" s="626"/>
      <c r="AS68" s="626" t="s">
        <v>2609</v>
      </c>
      <c r="AT68" s="626" t="s">
        <v>1923</v>
      </c>
      <c r="AU68" s="626" t="s">
        <v>2611</v>
      </c>
      <c r="AV68" s="629" t="s">
        <v>2612</v>
      </c>
      <c r="AW68" s="629" t="s">
        <v>1763</v>
      </c>
      <c r="AX68" s="729"/>
      <c r="AY68" s="562"/>
      <c r="AZ68" s="562"/>
      <c r="BA68" s="562"/>
      <c r="BB68" s="562"/>
      <c r="BC68" s="562"/>
      <c r="BD68" s="562"/>
      <c r="BE68" s="562"/>
      <c r="BF68" s="562"/>
      <c r="BG68" s="562"/>
      <c r="BH68" s="562"/>
      <c r="BI68" s="562"/>
      <c r="BJ68" s="562"/>
      <c r="BK68" s="562"/>
      <c r="BL68" s="562"/>
      <c r="BM68" s="562"/>
      <c r="BN68" s="562"/>
      <c r="BO68" s="562"/>
      <c r="BP68" s="562"/>
      <c r="BQ68" s="562"/>
      <c r="BR68" s="562"/>
      <c r="BS68" s="562"/>
      <c r="BT68" s="562"/>
      <c r="BU68" s="562"/>
      <c r="BV68" s="562"/>
      <c r="BW68" s="562"/>
      <c r="BX68" s="562"/>
      <c r="BY68" s="562"/>
      <c r="BZ68" s="562"/>
      <c r="CA68" s="562"/>
      <c r="CB68" s="562"/>
      <c r="CC68" s="562"/>
      <c r="CD68" s="562"/>
      <c r="CE68" s="562"/>
      <c r="CF68" s="562"/>
      <c r="CG68" s="562"/>
      <c r="CH68" s="562"/>
      <c r="CI68" s="562"/>
      <c r="CJ68" s="562"/>
      <c r="CK68" s="562"/>
      <c r="CL68" s="562"/>
      <c r="CM68" s="562"/>
      <c r="CN68" s="562"/>
      <c r="CO68" s="562"/>
      <c r="CP68" s="562"/>
      <c r="CQ68" s="562"/>
      <c r="CR68" s="562"/>
      <c r="CS68" s="562"/>
      <c r="CT68" s="562"/>
      <c r="CU68" s="562"/>
      <c r="CV68" s="562"/>
      <c r="CW68" s="562"/>
      <c r="CX68" s="562"/>
      <c r="CY68" s="562"/>
      <c r="CZ68" s="562"/>
      <c r="DA68" s="562"/>
      <c r="DB68" s="562"/>
      <c r="DC68" s="562"/>
      <c r="DD68" s="562"/>
      <c r="DE68" s="562"/>
      <c r="DF68" s="562"/>
      <c r="DG68" s="562"/>
      <c r="DH68" s="562"/>
      <c r="DI68" s="562"/>
      <c r="DJ68" s="562"/>
      <c r="DK68" s="562"/>
      <c r="DL68" s="562"/>
      <c r="DM68" s="562"/>
      <c r="DN68" s="562"/>
      <c r="DO68" s="562"/>
      <c r="DP68" s="562"/>
      <c r="DQ68" s="562"/>
      <c r="DR68" s="562"/>
      <c r="DS68" s="562"/>
      <c r="DT68" s="562"/>
      <c r="DU68" s="562"/>
      <c r="DV68" s="562"/>
      <c r="DW68" s="562"/>
      <c r="DX68" s="562"/>
      <c r="DY68" s="562"/>
      <c r="DZ68" s="562"/>
      <c r="EA68" s="562"/>
      <c r="EB68" s="562"/>
      <c r="EC68" s="562"/>
      <c r="ED68" s="562"/>
      <c r="EE68" s="562"/>
      <c r="EF68" s="562"/>
      <c r="EG68" s="562"/>
      <c r="EH68" s="562"/>
      <c r="EI68" s="562"/>
      <c r="EJ68" s="562"/>
      <c r="EK68" s="562"/>
      <c r="EL68" s="562"/>
      <c r="EM68" s="562"/>
      <c r="EN68" s="562"/>
      <c r="EO68" s="562"/>
      <c r="EP68" s="562"/>
      <c r="EQ68" s="562"/>
      <c r="ER68" s="562"/>
      <c r="ES68" s="562"/>
      <c r="ET68" s="562"/>
      <c r="EU68" s="562"/>
      <c r="EV68" s="562"/>
      <c r="EW68" s="562"/>
      <c r="EX68" s="562"/>
      <c r="EY68" s="562"/>
      <c r="EZ68" s="562"/>
      <c r="FA68" s="562"/>
      <c r="FB68" s="562"/>
      <c r="FC68" s="562"/>
      <c r="FD68" s="562"/>
      <c r="FE68" s="562"/>
      <c r="FF68" s="562"/>
      <c r="FG68" s="562"/>
      <c r="FH68" s="562"/>
      <c r="FI68" s="562"/>
      <c r="FJ68" s="562"/>
      <c r="FK68" s="562"/>
      <c r="FL68" s="562"/>
      <c r="FM68" s="562"/>
      <c r="FN68" s="562"/>
      <c r="FO68" s="562"/>
      <c r="FP68" s="562"/>
      <c r="FQ68" s="562"/>
      <c r="FR68" s="562"/>
      <c r="FS68" s="562"/>
      <c r="FT68" s="562"/>
      <c r="FU68" s="562"/>
      <c r="FV68" s="562"/>
      <c r="FW68" s="562"/>
      <c r="FX68" s="562"/>
      <c r="FY68" s="562"/>
      <c r="FZ68" s="562"/>
      <c r="GA68" s="562"/>
      <c r="GB68" s="562"/>
      <c r="GC68" s="562"/>
      <c r="GD68" s="562"/>
      <c r="GE68" s="562"/>
      <c r="GF68" s="562"/>
      <c r="GG68" s="562"/>
      <c r="GH68" s="562"/>
      <c r="GI68" s="562"/>
      <c r="GJ68" s="562"/>
      <c r="GK68" s="562"/>
      <c r="GL68" s="562"/>
      <c r="GM68" s="562"/>
      <c r="GN68" s="562"/>
      <c r="GO68" s="562"/>
      <c r="GP68" s="562"/>
      <c r="GQ68" s="562"/>
      <c r="GR68" s="562"/>
      <c r="GS68" s="562"/>
      <c r="GT68" s="562"/>
      <c r="GU68" s="562"/>
      <c r="GV68" s="562"/>
      <c r="GW68" s="562"/>
      <c r="GX68" s="562"/>
      <c r="GY68" s="562"/>
      <c r="GZ68" s="562"/>
      <c r="HA68" s="562"/>
      <c r="HB68" s="562"/>
      <c r="HC68" s="562"/>
      <c r="HD68" s="562"/>
      <c r="HE68" s="562"/>
      <c r="HF68" s="562"/>
      <c r="HG68" s="562"/>
      <c r="HH68" s="562"/>
      <c r="HI68" s="562"/>
      <c r="HJ68" s="562"/>
      <c r="HK68" s="562"/>
      <c r="HL68" s="562"/>
      <c r="HM68" s="562"/>
      <c r="HN68" s="562"/>
      <c r="HO68" s="562"/>
      <c r="HP68" s="562"/>
      <c r="HQ68" s="562"/>
      <c r="HR68" s="562"/>
      <c r="HS68" s="562"/>
      <c r="HT68" s="562"/>
      <c r="HU68" s="562"/>
      <c r="HV68" s="562"/>
      <c r="HW68" s="562"/>
      <c r="HX68" s="562"/>
      <c r="HY68" s="562"/>
      <c r="HZ68" s="562"/>
      <c r="IA68" s="562"/>
      <c r="IB68" s="562"/>
      <c r="IC68" s="562"/>
      <c r="ID68" s="562"/>
      <c r="IE68" s="562"/>
      <c r="IF68" s="562"/>
      <c r="IG68" s="562"/>
      <c r="IH68" s="562"/>
      <c r="II68" s="562"/>
      <c r="IJ68" s="562"/>
      <c r="IK68" s="562"/>
      <c r="IL68" s="562"/>
      <c r="IM68" s="562"/>
      <c r="IN68" s="562"/>
      <c r="IO68" s="562"/>
      <c r="IP68" s="562"/>
      <c r="IQ68" s="562"/>
      <c r="IR68" s="562"/>
      <c r="IS68" s="562"/>
      <c r="IT68" s="562"/>
      <c r="IU68" s="562"/>
      <c r="IV68" s="562"/>
      <c r="IW68" s="562"/>
      <c r="IX68" s="562"/>
      <c r="IY68" s="562"/>
      <c r="IZ68" s="562"/>
      <c r="JA68" s="562"/>
      <c r="JB68" s="562"/>
      <c r="JC68" s="562"/>
      <c r="JD68" s="562"/>
      <c r="JE68" s="562"/>
      <c r="JF68" s="562"/>
      <c r="JG68" s="562"/>
      <c r="JH68" s="562"/>
      <c r="JI68" s="562"/>
      <c r="JJ68" s="562"/>
      <c r="JK68" s="562"/>
      <c r="JL68" s="562"/>
      <c r="JM68" s="562"/>
      <c r="JN68" s="562"/>
      <c r="JO68" s="562"/>
      <c r="JP68" s="562"/>
      <c r="JQ68" s="562"/>
      <c r="JR68" s="562"/>
      <c r="JS68" s="562"/>
      <c r="JT68" s="562"/>
      <c r="JU68" s="562"/>
      <c r="JV68" s="562"/>
      <c r="JW68" s="562"/>
      <c r="JX68" s="562"/>
      <c r="JY68" s="562"/>
      <c r="JZ68" s="562"/>
      <c r="KA68" s="562"/>
      <c r="KB68" s="562"/>
      <c r="KC68" s="562"/>
      <c r="KD68" s="562"/>
      <c r="KE68" s="562"/>
      <c r="KF68" s="562"/>
      <c r="KG68" s="562"/>
      <c r="KH68" s="562"/>
      <c r="KI68" s="562"/>
      <c r="KJ68" s="562"/>
      <c r="KK68" s="562"/>
      <c r="KL68" s="562"/>
      <c r="KM68" s="562"/>
      <c r="KN68" s="562"/>
      <c r="KO68" s="562"/>
      <c r="KP68" s="562"/>
      <c r="KQ68" s="562"/>
      <c r="KR68" s="562"/>
      <c r="KS68" s="562"/>
      <c r="KT68" s="562"/>
      <c r="KU68" s="562"/>
      <c r="KV68" s="562"/>
      <c r="KW68" s="562"/>
      <c r="KX68" s="562"/>
      <c r="KY68" s="562"/>
      <c r="KZ68" s="562"/>
      <c r="LA68" s="562"/>
      <c r="LB68" s="562"/>
      <c r="LC68" s="562"/>
      <c r="LD68" s="562"/>
      <c r="LE68" s="562"/>
      <c r="LF68" s="562"/>
      <c r="LG68" s="562"/>
      <c r="LH68" s="562"/>
      <c r="LI68" s="562"/>
      <c r="LJ68" s="562"/>
      <c r="LK68" s="562"/>
      <c r="LL68" s="562"/>
      <c r="LM68" s="562"/>
      <c r="LN68" s="562"/>
      <c r="LO68" s="562"/>
      <c r="LP68" s="562"/>
      <c r="LQ68" s="562"/>
      <c r="LR68" s="562"/>
      <c r="LS68" s="562"/>
      <c r="LT68" s="562"/>
      <c r="LU68" s="562"/>
      <c r="LV68" s="562"/>
      <c r="LW68" s="562"/>
      <c r="LX68" s="562"/>
      <c r="LY68" s="562"/>
      <c r="LZ68" s="562"/>
      <c r="MA68" s="562"/>
      <c r="MB68" s="562"/>
      <c r="MC68" s="562"/>
      <c r="MD68" s="562"/>
      <c r="ME68" s="562"/>
      <c r="MF68" s="562"/>
      <c r="MG68" s="562"/>
      <c r="MH68" s="562"/>
      <c r="MI68" s="562"/>
      <c r="MJ68" s="562"/>
      <c r="MK68" s="562"/>
      <c r="ML68" s="562"/>
      <c r="MM68" s="562"/>
      <c r="MN68" s="562"/>
      <c r="MO68" s="562"/>
      <c r="MP68" s="562"/>
      <c r="MQ68" s="562"/>
      <c r="MR68" s="562"/>
      <c r="MS68" s="562"/>
      <c r="MT68" s="562"/>
      <c r="MU68" s="562"/>
      <c r="MV68" s="562"/>
      <c r="MW68" s="562"/>
      <c r="MX68" s="562"/>
      <c r="MY68" s="562"/>
      <c r="MZ68" s="562"/>
      <c r="NA68" s="562"/>
      <c r="NB68" s="562"/>
      <c r="NC68" s="562"/>
      <c r="ND68" s="562"/>
      <c r="NE68" s="562"/>
      <c r="NF68" s="562"/>
      <c r="NG68" s="562"/>
      <c r="NH68" s="562"/>
      <c r="NI68" s="562"/>
      <c r="NJ68" s="562"/>
      <c r="NK68" s="562"/>
      <c r="NL68" s="562"/>
      <c r="NM68" s="562"/>
      <c r="NN68" s="562"/>
      <c r="NO68" s="562"/>
      <c r="NP68" s="562"/>
      <c r="NQ68" s="562"/>
      <c r="NR68" s="562"/>
      <c r="NS68" s="562"/>
      <c r="NT68" s="562"/>
      <c r="NU68" s="562"/>
      <c r="NV68" s="562"/>
      <c r="NW68" s="562"/>
      <c r="NX68" s="562"/>
      <c r="NY68" s="562"/>
      <c r="NZ68" s="562"/>
      <c r="OA68" s="562"/>
      <c r="OB68" s="562"/>
      <c r="OC68" s="562"/>
      <c r="OD68" s="562"/>
      <c r="OE68" s="562"/>
      <c r="OF68" s="562"/>
      <c r="OG68" s="562"/>
      <c r="OH68" s="562"/>
      <c r="OI68" s="562"/>
      <c r="OJ68" s="562"/>
      <c r="OK68" s="562"/>
      <c r="OL68" s="562"/>
      <c r="OM68" s="562"/>
      <c r="ON68" s="562"/>
      <c r="OO68" s="562"/>
      <c r="OP68" s="562"/>
      <c r="OQ68" s="562"/>
      <c r="OR68" s="562"/>
      <c r="OS68" s="562"/>
      <c r="OT68" s="562"/>
      <c r="OU68" s="562"/>
      <c r="OV68" s="562"/>
      <c r="OW68" s="562"/>
      <c r="OX68" s="562"/>
      <c r="OY68" s="562"/>
      <c r="OZ68" s="562"/>
      <c r="PA68" s="562"/>
      <c r="PB68" s="562"/>
      <c r="PC68" s="562"/>
      <c r="PD68" s="562"/>
      <c r="PE68" s="562"/>
      <c r="PF68" s="562"/>
      <c r="PG68" s="562"/>
      <c r="PH68" s="562"/>
      <c r="PI68" s="562"/>
      <c r="PJ68" s="562"/>
      <c r="PK68" s="562"/>
      <c r="PL68" s="562"/>
      <c r="PM68" s="562"/>
      <c r="PN68" s="562"/>
      <c r="PO68" s="562"/>
      <c r="PP68" s="562"/>
      <c r="PQ68" s="562"/>
      <c r="PR68" s="562"/>
      <c r="PS68" s="562"/>
      <c r="PT68" s="562"/>
      <c r="PU68" s="562"/>
      <c r="PV68" s="562"/>
      <c r="PW68" s="562"/>
      <c r="PX68" s="562"/>
      <c r="PY68" s="562"/>
      <c r="PZ68" s="562"/>
      <c r="QA68" s="562"/>
      <c r="QB68" s="562"/>
      <c r="QC68" s="562"/>
      <c r="QD68" s="562"/>
      <c r="QE68" s="562"/>
      <c r="QF68" s="562"/>
      <c r="QG68" s="562"/>
      <c r="QH68" s="562"/>
      <c r="QI68" s="562"/>
      <c r="QJ68" s="562"/>
      <c r="QK68" s="562"/>
      <c r="QL68" s="562"/>
      <c r="QM68" s="562"/>
      <c r="QN68" s="562"/>
      <c r="QO68" s="562"/>
      <c r="QP68" s="562"/>
      <c r="QQ68" s="562"/>
      <c r="QR68" s="562"/>
      <c r="QS68" s="562"/>
      <c r="QT68" s="562"/>
      <c r="QU68" s="562"/>
      <c r="QV68" s="562"/>
      <c r="QW68" s="562"/>
      <c r="QX68" s="562"/>
      <c r="QY68" s="562"/>
      <c r="QZ68" s="562"/>
      <c r="RA68" s="562"/>
      <c r="RB68" s="562"/>
      <c r="RC68" s="562"/>
      <c r="RD68" s="562"/>
      <c r="RE68" s="562"/>
      <c r="RF68" s="562"/>
      <c r="RG68" s="562"/>
      <c r="RH68" s="562"/>
      <c r="RI68" s="562"/>
      <c r="RJ68" s="562"/>
      <c r="RK68" s="562"/>
      <c r="RL68" s="562"/>
      <c r="RM68" s="562"/>
      <c r="RN68" s="562"/>
      <c r="RO68" s="562"/>
      <c r="RP68" s="562"/>
      <c r="RQ68" s="562"/>
      <c r="RR68" s="562"/>
      <c r="RS68" s="562"/>
      <c r="RT68" s="562"/>
      <c r="RU68" s="562"/>
      <c r="RV68" s="562"/>
      <c r="RW68" s="562"/>
      <c r="RX68" s="562"/>
      <c r="RY68" s="562"/>
      <c r="RZ68" s="562"/>
      <c r="SA68" s="562"/>
      <c r="SB68" s="562"/>
      <c r="SC68" s="562"/>
      <c r="SD68" s="562"/>
      <c r="SE68" s="562"/>
      <c r="SF68" s="562"/>
      <c r="SG68" s="562"/>
      <c r="SH68" s="562"/>
      <c r="SI68" s="562"/>
      <c r="SJ68" s="562"/>
      <c r="SK68" s="562"/>
      <c r="SL68" s="562"/>
      <c r="SM68" s="562"/>
      <c r="SN68" s="562"/>
      <c r="SO68" s="562"/>
      <c r="SP68" s="562"/>
      <c r="SQ68" s="562"/>
      <c r="SR68" s="562"/>
      <c r="SS68" s="562"/>
      <c r="ST68" s="562"/>
      <c r="SU68" s="562"/>
      <c r="SV68" s="562"/>
      <c r="SW68" s="562"/>
      <c r="SX68" s="562"/>
      <c r="SY68" s="562"/>
      <c r="SZ68" s="562"/>
      <c r="TA68" s="562"/>
      <c r="TB68" s="562"/>
      <c r="TC68" s="562"/>
      <c r="TD68" s="562"/>
      <c r="TE68" s="562"/>
      <c r="TF68" s="562"/>
      <c r="TG68" s="562"/>
      <c r="TH68" s="562"/>
      <c r="TI68" s="562"/>
      <c r="TJ68" s="562"/>
      <c r="TK68" s="562"/>
      <c r="TL68" s="562"/>
      <c r="TM68" s="562"/>
      <c r="TN68" s="562"/>
      <c r="TO68" s="562"/>
      <c r="TP68" s="562"/>
      <c r="TQ68" s="562"/>
      <c r="TR68" s="562"/>
      <c r="TS68" s="562"/>
      <c r="TT68" s="562"/>
      <c r="TU68" s="562"/>
      <c r="TV68" s="562"/>
      <c r="TW68" s="562"/>
      <c r="TX68" s="562"/>
      <c r="TY68" s="562"/>
      <c r="TZ68" s="562"/>
      <c r="UA68" s="562"/>
      <c r="UB68" s="562"/>
      <c r="UC68" s="562"/>
      <c r="UD68" s="562"/>
      <c r="UE68" s="562"/>
      <c r="UF68" s="562"/>
      <c r="UG68" s="562"/>
      <c r="UH68" s="562"/>
      <c r="UI68" s="562"/>
      <c r="UJ68" s="562"/>
      <c r="UK68" s="562"/>
      <c r="UL68" s="562"/>
      <c r="UM68" s="562"/>
      <c r="UN68" s="562"/>
      <c r="UO68" s="562"/>
      <c r="UP68" s="562"/>
      <c r="UQ68" s="562"/>
      <c r="UR68" s="562"/>
      <c r="US68" s="562"/>
      <c r="UT68" s="562"/>
      <c r="UU68" s="562"/>
      <c r="UV68" s="562"/>
      <c r="UW68" s="562"/>
      <c r="UX68" s="562"/>
      <c r="UY68" s="562"/>
      <c r="UZ68" s="562"/>
      <c r="VA68" s="562"/>
      <c r="VB68" s="562"/>
      <c r="VC68" s="562"/>
      <c r="VD68" s="562"/>
      <c r="VE68" s="562"/>
      <c r="VF68" s="562"/>
      <c r="VG68" s="562"/>
      <c r="VH68" s="562"/>
      <c r="VI68" s="562"/>
      <c r="VJ68" s="562"/>
      <c r="VK68" s="562"/>
      <c r="VL68" s="562"/>
      <c r="VM68" s="562"/>
      <c r="VN68" s="562"/>
      <c r="VO68" s="562"/>
      <c r="VP68" s="562"/>
      <c r="VQ68" s="562"/>
      <c r="VR68" s="562"/>
      <c r="VS68" s="562"/>
      <c r="VT68" s="562"/>
      <c r="VU68" s="562"/>
      <c r="VV68" s="562"/>
      <c r="VW68" s="562"/>
      <c r="VX68" s="562"/>
      <c r="VY68" s="562"/>
      <c r="VZ68" s="562"/>
      <c r="WA68" s="562"/>
      <c r="WB68" s="562"/>
      <c r="WC68" s="562"/>
      <c r="WD68" s="562"/>
      <c r="WE68" s="562"/>
      <c r="WF68" s="562"/>
      <c r="WG68" s="562"/>
      <c r="WH68" s="562"/>
      <c r="WI68" s="562"/>
      <c r="WJ68" s="562"/>
      <c r="WK68" s="562"/>
      <c r="WL68" s="562"/>
      <c r="WM68" s="562"/>
      <c r="WN68" s="562"/>
      <c r="WO68" s="562"/>
      <c r="WP68" s="562"/>
      <c r="WQ68" s="562"/>
      <c r="WR68" s="562"/>
      <c r="WS68" s="562"/>
      <c r="WT68" s="562"/>
      <c r="WU68" s="562"/>
      <c r="WV68" s="562"/>
      <c r="WW68" s="562"/>
      <c r="WX68" s="562"/>
      <c r="WY68" s="562"/>
      <c r="WZ68" s="562"/>
      <c r="XA68" s="562"/>
      <c r="XB68" s="562"/>
      <c r="XC68" s="562"/>
      <c r="XD68" s="562"/>
      <c r="XE68" s="562"/>
      <c r="XF68" s="562"/>
      <c r="XG68" s="562"/>
      <c r="XH68" s="562"/>
      <c r="XI68" s="562"/>
      <c r="XJ68" s="562"/>
      <c r="XK68" s="562"/>
      <c r="XL68" s="562"/>
      <c r="XM68" s="562"/>
      <c r="XN68" s="562"/>
      <c r="XO68" s="562"/>
      <c r="XP68" s="562"/>
      <c r="XQ68" s="562"/>
      <c r="XR68" s="562"/>
      <c r="XS68" s="562"/>
      <c r="XT68" s="562"/>
      <c r="XU68" s="562"/>
      <c r="XV68" s="562"/>
      <c r="XW68" s="562"/>
      <c r="XX68" s="562"/>
      <c r="XY68" s="562"/>
      <c r="XZ68" s="562"/>
      <c r="YA68" s="562"/>
      <c r="YB68" s="562"/>
      <c r="YC68" s="562"/>
      <c r="YD68" s="562"/>
      <c r="YE68" s="562"/>
      <c r="YF68" s="562"/>
      <c r="YG68" s="562"/>
      <c r="YH68" s="562"/>
      <c r="YI68" s="562"/>
      <c r="YJ68" s="562"/>
      <c r="YK68" s="562"/>
      <c r="YL68" s="562"/>
      <c r="YM68" s="562"/>
      <c r="YN68" s="562"/>
      <c r="YO68" s="562"/>
      <c r="YP68" s="562"/>
      <c r="YQ68" s="562"/>
      <c r="YR68" s="562"/>
      <c r="YS68" s="562"/>
      <c r="YT68" s="562"/>
      <c r="YU68" s="562"/>
      <c r="YV68" s="562"/>
      <c r="YW68" s="562"/>
      <c r="YX68" s="562"/>
      <c r="YY68" s="562"/>
      <c r="YZ68" s="562"/>
      <c r="ZA68" s="562"/>
      <c r="ZB68" s="562"/>
      <c r="ZC68" s="562"/>
      <c r="ZD68" s="562"/>
      <c r="ZE68" s="562"/>
      <c r="ZF68" s="562"/>
      <c r="ZG68" s="562"/>
      <c r="ZH68" s="562"/>
      <c r="ZI68" s="562"/>
      <c r="ZJ68" s="562"/>
      <c r="ZK68" s="562"/>
      <c r="ZL68" s="562"/>
      <c r="ZM68" s="562"/>
      <c r="ZN68" s="562"/>
      <c r="ZO68" s="562"/>
      <c r="ZP68" s="562"/>
      <c r="ZQ68" s="562"/>
      <c r="ZR68" s="562"/>
      <c r="ZS68" s="562"/>
      <c r="ZT68" s="562"/>
      <c r="ZU68" s="562"/>
      <c r="ZV68" s="562"/>
      <c r="ZW68" s="562"/>
      <c r="ZX68" s="562"/>
      <c r="ZY68" s="562"/>
      <c r="ZZ68" s="562"/>
      <c r="AAA68" s="562"/>
      <c r="AAB68" s="562"/>
      <c r="AAC68" s="562"/>
      <c r="AAD68" s="562"/>
      <c r="AAE68" s="562"/>
      <c r="AAF68" s="562"/>
      <c r="AAG68" s="562"/>
      <c r="AAH68" s="562"/>
      <c r="AAI68" s="562"/>
      <c r="AAJ68" s="562"/>
      <c r="AAK68" s="562"/>
      <c r="AAL68" s="562"/>
      <c r="AAM68" s="562"/>
      <c r="AAN68" s="562"/>
      <c r="AAO68" s="562"/>
      <c r="AAP68" s="562"/>
      <c r="AAQ68" s="562"/>
      <c r="AAR68" s="562"/>
      <c r="AAS68" s="562"/>
      <c r="AAT68" s="562"/>
      <c r="AAU68" s="562"/>
      <c r="AAV68" s="562"/>
      <c r="AAW68" s="562"/>
      <c r="AAX68" s="562"/>
      <c r="AAY68" s="562"/>
      <c r="AAZ68" s="562"/>
      <c r="ABA68" s="562"/>
      <c r="ABB68" s="562"/>
      <c r="ABC68" s="562"/>
      <c r="ABD68" s="562"/>
      <c r="ABE68" s="562"/>
      <c r="ABF68" s="562"/>
      <c r="ABG68" s="562"/>
      <c r="ABH68" s="562"/>
      <c r="ABI68" s="562"/>
      <c r="ABJ68" s="562"/>
      <c r="ABK68" s="562"/>
      <c r="ABL68" s="562"/>
      <c r="ABM68" s="562"/>
      <c r="ABN68" s="562"/>
      <c r="ABO68" s="562"/>
      <c r="ABP68" s="562"/>
      <c r="ABQ68" s="562"/>
      <c r="ABR68" s="562"/>
      <c r="ABS68" s="562"/>
      <c r="ABT68" s="562"/>
      <c r="ABU68" s="562"/>
      <c r="ABV68" s="562"/>
      <c r="ABW68" s="562"/>
      <c r="ABX68" s="562"/>
      <c r="ABY68" s="562"/>
      <c r="ABZ68" s="562"/>
      <c r="ACA68" s="562"/>
      <c r="ACB68" s="562"/>
      <c r="ACC68" s="562"/>
      <c r="ACD68" s="562"/>
      <c r="ACE68" s="562"/>
      <c r="ACF68" s="562"/>
      <c r="ACG68" s="562"/>
      <c r="ACH68" s="562"/>
      <c r="ACI68" s="562"/>
      <c r="ACJ68" s="562"/>
      <c r="ACK68" s="562"/>
      <c r="ACL68" s="562"/>
      <c r="ACM68" s="562"/>
      <c r="ACN68" s="562"/>
      <c r="ACO68" s="562"/>
      <c r="ACP68" s="562"/>
      <c r="ACQ68" s="562"/>
      <c r="ACR68" s="562"/>
      <c r="ACS68" s="562"/>
      <c r="ACT68" s="562"/>
      <c r="ACU68" s="562"/>
      <c r="ACV68" s="562"/>
      <c r="ACW68" s="562"/>
      <c r="ACX68" s="562"/>
      <c r="ACY68" s="562"/>
      <c r="ACZ68" s="562"/>
      <c r="ADA68" s="562"/>
      <c r="ADB68" s="562"/>
      <c r="ADC68" s="562"/>
      <c r="ADD68" s="562"/>
      <c r="ADE68" s="562"/>
      <c r="ADF68" s="562"/>
      <c r="ADG68" s="562"/>
      <c r="ADH68" s="562"/>
      <c r="ADI68" s="562"/>
      <c r="ADJ68" s="562"/>
      <c r="ADK68" s="562"/>
      <c r="ADL68" s="562"/>
      <c r="ADM68" s="562"/>
      <c r="ADN68" s="562"/>
      <c r="ADO68" s="562"/>
      <c r="ADP68" s="562"/>
    </row>
    <row r="69" spans="1:796" s="562" customFormat="1" ht="44.25" customHeight="1">
      <c r="A69" s="656" t="s">
        <v>3359</v>
      </c>
      <c r="B69" s="720" t="s">
        <v>2623</v>
      </c>
      <c r="C69" s="599" t="s">
        <v>2490</v>
      </c>
      <c r="D69" s="541">
        <v>78</v>
      </c>
      <c r="E69" s="599" t="s">
        <v>737</v>
      </c>
      <c r="F69" s="599" t="s">
        <v>2626</v>
      </c>
      <c r="G69" s="599" t="s">
        <v>2624</v>
      </c>
      <c r="H69" s="541" t="s">
        <v>1577</v>
      </c>
      <c r="I69" s="541" t="s">
        <v>2619</v>
      </c>
      <c r="J69" s="541" t="s">
        <v>1767</v>
      </c>
      <c r="K69" s="541" t="s">
        <v>2632</v>
      </c>
      <c r="L69" s="541" t="s">
        <v>2171</v>
      </c>
      <c r="M69" s="541" t="s">
        <v>1607</v>
      </c>
      <c r="N69" s="541" t="s">
        <v>1608</v>
      </c>
      <c r="O69" s="599"/>
      <c r="P69" s="599"/>
      <c r="Q69" s="599"/>
      <c r="R69" s="599"/>
      <c r="S69" s="599" t="s">
        <v>2624</v>
      </c>
      <c r="T69" s="599" t="s">
        <v>2493</v>
      </c>
      <c r="U69" s="599"/>
      <c r="V69" s="599"/>
      <c r="W69" s="600" t="s">
        <v>2149</v>
      </c>
      <c r="X69" s="599"/>
      <c r="Y69" s="541"/>
      <c r="Z69" s="599" t="s">
        <v>2625</v>
      </c>
      <c r="AA69" s="599"/>
      <c r="AB69" s="540"/>
      <c r="AC69" s="540"/>
      <c r="AD69" s="599"/>
      <c r="AE69" s="599"/>
      <c r="AF69" s="541" t="s">
        <v>2627</v>
      </c>
      <c r="AG69" s="599" t="s">
        <v>2628</v>
      </c>
      <c r="AH69" s="541" t="s">
        <v>2533</v>
      </c>
      <c r="AI69" s="541"/>
      <c r="AJ69" s="599"/>
      <c r="AK69" s="599"/>
      <c r="AL69" s="599"/>
      <c r="AM69" s="541"/>
      <c r="AN69" s="541"/>
      <c r="AO69" s="599" t="s">
        <v>3174</v>
      </c>
      <c r="AP69" s="599" t="s">
        <v>2629</v>
      </c>
      <c r="AQ69" s="541" t="s">
        <v>2630</v>
      </c>
      <c r="AR69" s="541"/>
      <c r="AS69" s="541" t="s">
        <v>2631</v>
      </c>
      <c r="AT69" s="541" t="s">
        <v>2633</v>
      </c>
      <c r="AU69" s="541" t="s">
        <v>2634</v>
      </c>
      <c r="AV69" s="541"/>
      <c r="AW69" s="599" t="s">
        <v>2179</v>
      </c>
      <c r="AX69" s="730" t="s">
        <v>1707</v>
      </c>
    </row>
    <row r="70" spans="1:796" s="562" customFormat="1" ht="44.25" customHeight="1">
      <c r="A70" s="675" t="s">
        <v>3359</v>
      </c>
      <c r="B70" s="720" t="s">
        <v>2623</v>
      </c>
      <c r="C70" s="599" t="s">
        <v>2490</v>
      </c>
      <c r="D70" s="541">
        <v>78</v>
      </c>
      <c r="E70" s="599" t="s">
        <v>737</v>
      </c>
      <c r="F70" s="599" t="s">
        <v>2626</v>
      </c>
      <c r="G70" s="599" t="s">
        <v>2624</v>
      </c>
      <c r="H70" s="541" t="s">
        <v>1578</v>
      </c>
      <c r="I70" s="541" t="s">
        <v>2635</v>
      </c>
      <c r="J70" s="541" t="s">
        <v>1767</v>
      </c>
      <c r="K70" s="541" t="s">
        <v>2632</v>
      </c>
      <c r="L70" s="541" t="s">
        <v>2171</v>
      </c>
      <c r="M70" s="541" t="s">
        <v>1607</v>
      </c>
      <c r="N70" s="541" t="s">
        <v>1608</v>
      </c>
      <c r="O70" s="599"/>
      <c r="P70" s="599"/>
      <c r="Q70" s="599"/>
      <c r="R70" s="599"/>
      <c r="S70" s="599" t="s">
        <v>2624</v>
      </c>
      <c r="T70" s="599" t="s">
        <v>2493</v>
      </c>
      <c r="U70" s="599"/>
      <c r="V70" s="599"/>
      <c r="W70" s="600" t="s">
        <v>2149</v>
      </c>
      <c r="X70" s="599"/>
      <c r="Y70" s="541"/>
      <c r="Z70" s="599" t="s">
        <v>2625</v>
      </c>
      <c r="AA70" s="599"/>
      <c r="AB70" s="540"/>
      <c r="AC70" s="540"/>
      <c r="AD70" s="599"/>
      <c r="AE70" s="599"/>
      <c r="AF70" s="541" t="s">
        <v>2627</v>
      </c>
      <c r="AG70" s="599" t="s">
        <v>2628</v>
      </c>
      <c r="AH70" s="541" t="s">
        <v>2533</v>
      </c>
      <c r="AI70" s="541"/>
      <c r="AJ70" s="599"/>
      <c r="AK70" s="599"/>
      <c r="AL70" s="599"/>
      <c r="AM70" s="541"/>
      <c r="AN70" s="541"/>
      <c r="AO70" s="599" t="s">
        <v>3174</v>
      </c>
      <c r="AP70" s="599" t="s">
        <v>2629</v>
      </c>
      <c r="AQ70" s="541" t="s">
        <v>2630</v>
      </c>
      <c r="AR70" s="541"/>
      <c r="AS70" s="541" t="s">
        <v>2631</v>
      </c>
      <c r="AT70" s="541" t="s">
        <v>2633</v>
      </c>
      <c r="AU70" s="541" t="s">
        <v>2634</v>
      </c>
      <c r="AV70" s="541"/>
      <c r="AW70" s="599" t="s">
        <v>2179</v>
      </c>
      <c r="AX70" s="730" t="s">
        <v>1707</v>
      </c>
    </row>
    <row r="71" spans="1:796" s="562" customFormat="1" ht="44.25" customHeight="1" thickBot="1">
      <c r="A71" s="663" t="s">
        <v>3359</v>
      </c>
      <c r="B71" s="722" t="s">
        <v>2623</v>
      </c>
      <c r="C71" s="606" t="s">
        <v>2490</v>
      </c>
      <c r="D71" s="545">
        <v>78</v>
      </c>
      <c r="E71" s="606" t="s">
        <v>737</v>
      </c>
      <c r="F71" s="606" t="s">
        <v>2626</v>
      </c>
      <c r="G71" s="606" t="s">
        <v>2624</v>
      </c>
      <c r="H71" s="545" t="s">
        <v>1579</v>
      </c>
      <c r="I71" s="545" t="s">
        <v>1688</v>
      </c>
      <c r="J71" s="545" t="s">
        <v>1767</v>
      </c>
      <c r="K71" s="545" t="s">
        <v>2632</v>
      </c>
      <c r="L71" s="545" t="s">
        <v>2171</v>
      </c>
      <c r="M71" s="545" t="s">
        <v>1607</v>
      </c>
      <c r="N71" s="545" t="s">
        <v>1608</v>
      </c>
      <c r="O71" s="606"/>
      <c r="P71" s="672"/>
      <c r="Q71" s="606"/>
      <c r="R71" s="606"/>
      <c r="S71" s="606" t="s">
        <v>2624</v>
      </c>
      <c r="T71" s="606" t="s">
        <v>2493</v>
      </c>
      <c r="U71" s="606"/>
      <c r="V71" s="606"/>
      <c r="W71" s="547" t="s">
        <v>2149</v>
      </c>
      <c r="X71" s="606"/>
      <c r="Y71" s="545"/>
      <c r="Z71" s="606" t="s">
        <v>2625</v>
      </c>
      <c r="AA71" s="606"/>
      <c r="AB71" s="546"/>
      <c r="AC71" s="546"/>
      <c r="AD71" s="606"/>
      <c r="AE71" s="606"/>
      <c r="AF71" s="545" t="s">
        <v>2627</v>
      </c>
      <c r="AG71" s="606" t="s">
        <v>2628</v>
      </c>
      <c r="AH71" s="545" t="s">
        <v>2533</v>
      </c>
      <c r="AI71" s="545"/>
      <c r="AJ71" s="606"/>
      <c r="AK71" s="606"/>
      <c r="AL71" s="606"/>
      <c r="AM71" s="545"/>
      <c r="AN71" s="545"/>
      <c r="AO71" s="606" t="s">
        <v>3174</v>
      </c>
      <c r="AP71" s="606" t="s">
        <v>2629</v>
      </c>
      <c r="AQ71" s="545" t="s">
        <v>2630</v>
      </c>
      <c r="AR71" s="545"/>
      <c r="AS71" s="545" t="s">
        <v>2631</v>
      </c>
      <c r="AT71" s="545" t="s">
        <v>2633</v>
      </c>
      <c r="AU71" s="545" t="s">
        <v>2634</v>
      </c>
      <c r="AV71" s="545"/>
      <c r="AW71" s="606" t="s">
        <v>2179</v>
      </c>
      <c r="AX71" s="723" t="s">
        <v>1707</v>
      </c>
    </row>
    <row r="72" spans="1:796" s="623" customFormat="1" ht="44.25" customHeight="1">
      <c r="A72" s="656" t="s">
        <v>3359</v>
      </c>
      <c r="B72" s="724" t="s">
        <v>2660</v>
      </c>
      <c r="C72" s="510" t="s">
        <v>2490</v>
      </c>
      <c r="D72" s="511" t="s">
        <v>22</v>
      </c>
      <c r="E72" s="510" t="s">
        <v>726</v>
      </c>
      <c r="F72" s="510" t="s">
        <v>2649</v>
      </c>
      <c r="G72" s="511" t="s">
        <v>2648</v>
      </c>
      <c r="H72" s="511" t="s">
        <v>1579</v>
      </c>
      <c r="I72" s="511" t="s">
        <v>2654</v>
      </c>
      <c r="J72" s="511" t="s">
        <v>1743</v>
      </c>
      <c r="K72" s="510" t="s">
        <v>2653</v>
      </c>
      <c r="L72" s="388" t="s">
        <v>2171</v>
      </c>
      <c r="M72" s="511" t="s">
        <v>1607</v>
      </c>
      <c r="N72" s="511" t="s">
        <v>1608</v>
      </c>
      <c r="O72" s="511"/>
      <c r="P72" s="511"/>
      <c r="Q72" s="511"/>
      <c r="R72" s="511"/>
      <c r="S72" s="511" t="s">
        <v>2648</v>
      </c>
      <c r="T72" s="510" t="s">
        <v>2618</v>
      </c>
      <c r="U72" s="511"/>
      <c r="V72" s="511"/>
      <c r="W72" s="512" t="s">
        <v>2242</v>
      </c>
      <c r="X72" s="511"/>
      <c r="Y72" s="510" t="s">
        <v>2523</v>
      </c>
      <c r="Z72" s="511"/>
      <c r="AA72" s="388"/>
      <c r="AB72" s="388">
        <v>3</v>
      </c>
      <c r="AC72" s="388">
        <v>1</v>
      </c>
      <c r="AD72" s="511" t="s">
        <v>2352</v>
      </c>
      <c r="AE72" s="511"/>
      <c r="AF72" s="511" t="s">
        <v>2650</v>
      </c>
      <c r="AG72" s="510" t="s">
        <v>2651</v>
      </c>
      <c r="AH72" s="511"/>
      <c r="AI72" s="511"/>
      <c r="AJ72" s="510"/>
      <c r="AK72" s="510"/>
      <c r="AL72" s="510"/>
      <c r="AM72" s="388"/>
      <c r="AN72" s="512"/>
      <c r="AO72" s="388" t="s">
        <v>3175</v>
      </c>
      <c r="AP72" s="512" t="s">
        <v>2652</v>
      </c>
      <c r="AQ72" s="510" t="s">
        <v>22</v>
      </c>
      <c r="AR72" s="510" t="s">
        <v>2174</v>
      </c>
      <c r="AS72" s="510" t="s">
        <v>22</v>
      </c>
      <c r="AT72" s="510" t="s">
        <v>2633</v>
      </c>
      <c r="AU72" s="510" t="s">
        <v>22</v>
      </c>
      <c r="AV72" s="388"/>
      <c r="AW72" s="388" t="s">
        <v>2179</v>
      </c>
      <c r="AX72" s="725" t="s">
        <v>1707</v>
      </c>
      <c r="AY72" s="562"/>
      <c r="AZ72" s="562"/>
      <c r="BA72" s="562"/>
      <c r="BB72" s="562"/>
      <c r="BC72" s="562"/>
      <c r="BD72" s="562"/>
      <c r="BE72" s="562"/>
      <c r="BF72" s="562"/>
      <c r="BG72" s="562"/>
      <c r="BH72" s="562"/>
      <c r="BI72" s="562"/>
      <c r="BJ72" s="562"/>
      <c r="BK72" s="562"/>
      <c r="BL72" s="562"/>
      <c r="BM72" s="562"/>
      <c r="BN72" s="562"/>
      <c r="BO72" s="562"/>
      <c r="BP72" s="562"/>
      <c r="BQ72" s="562"/>
      <c r="BR72" s="562"/>
      <c r="BS72" s="562"/>
      <c r="BT72" s="562"/>
      <c r="BU72" s="562"/>
      <c r="BV72" s="562"/>
      <c r="BW72" s="562"/>
      <c r="BX72" s="562"/>
      <c r="BY72" s="562"/>
      <c r="BZ72" s="562"/>
      <c r="CA72" s="562"/>
      <c r="CB72" s="562"/>
      <c r="CC72" s="562"/>
      <c r="CD72" s="562"/>
      <c r="CE72" s="562"/>
      <c r="CF72" s="562"/>
      <c r="CG72" s="562"/>
      <c r="CH72" s="562"/>
      <c r="CI72" s="562"/>
      <c r="CJ72" s="562"/>
      <c r="CK72" s="562"/>
      <c r="CL72" s="562"/>
      <c r="CM72" s="562"/>
      <c r="CN72" s="562"/>
      <c r="CO72" s="562"/>
      <c r="CP72" s="562"/>
      <c r="CQ72" s="562"/>
      <c r="CR72" s="562"/>
      <c r="CS72" s="562"/>
      <c r="CT72" s="562"/>
      <c r="CU72" s="562"/>
      <c r="CV72" s="562"/>
      <c r="CW72" s="562"/>
      <c r="CX72" s="562"/>
      <c r="CY72" s="562"/>
      <c r="CZ72" s="562"/>
      <c r="DA72" s="562"/>
      <c r="DB72" s="562"/>
      <c r="DC72" s="562"/>
      <c r="DD72" s="562"/>
      <c r="DE72" s="562"/>
      <c r="DF72" s="562"/>
      <c r="DG72" s="562"/>
      <c r="DH72" s="562"/>
      <c r="DI72" s="562"/>
      <c r="DJ72" s="562"/>
      <c r="DK72" s="562"/>
      <c r="DL72" s="562"/>
      <c r="DM72" s="562"/>
      <c r="DN72" s="562"/>
      <c r="DO72" s="562"/>
      <c r="DP72" s="562"/>
      <c r="DQ72" s="562"/>
      <c r="DR72" s="562"/>
      <c r="DS72" s="562"/>
      <c r="DT72" s="562"/>
      <c r="DU72" s="562"/>
      <c r="DV72" s="562"/>
      <c r="DW72" s="562"/>
      <c r="DX72" s="562"/>
      <c r="DY72" s="562"/>
      <c r="DZ72" s="562"/>
      <c r="EA72" s="562"/>
      <c r="EB72" s="562"/>
      <c r="EC72" s="562"/>
      <c r="ED72" s="562"/>
      <c r="EE72" s="562"/>
      <c r="EF72" s="562"/>
      <c r="EG72" s="562"/>
      <c r="EH72" s="562"/>
      <c r="EI72" s="562"/>
      <c r="EJ72" s="562"/>
      <c r="EK72" s="562"/>
      <c r="EL72" s="562"/>
      <c r="EM72" s="562"/>
      <c r="EN72" s="562"/>
      <c r="EO72" s="562"/>
      <c r="EP72" s="562"/>
      <c r="EQ72" s="562"/>
      <c r="ER72" s="562"/>
      <c r="ES72" s="562"/>
      <c r="ET72" s="562"/>
      <c r="EU72" s="562"/>
      <c r="EV72" s="562"/>
      <c r="EW72" s="562"/>
      <c r="EX72" s="562"/>
      <c r="EY72" s="562"/>
      <c r="EZ72" s="562"/>
      <c r="FA72" s="562"/>
      <c r="FB72" s="562"/>
      <c r="FC72" s="562"/>
      <c r="FD72" s="562"/>
      <c r="FE72" s="562"/>
      <c r="FF72" s="562"/>
      <c r="FG72" s="562"/>
      <c r="FH72" s="562"/>
      <c r="FI72" s="562"/>
      <c r="FJ72" s="562"/>
      <c r="FK72" s="562"/>
      <c r="FL72" s="562"/>
      <c r="FM72" s="562"/>
      <c r="FN72" s="562"/>
      <c r="FO72" s="562"/>
      <c r="FP72" s="562"/>
      <c r="FQ72" s="562"/>
      <c r="FR72" s="562"/>
      <c r="FS72" s="562"/>
      <c r="FT72" s="562"/>
      <c r="FU72" s="562"/>
      <c r="FV72" s="562"/>
      <c r="FW72" s="562"/>
      <c r="FX72" s="562"/>
      <c r="FY72" s="562"/>
      <c r="FZ72" s="562"/>
      <c r="GA72" s="562"/>
      <c r="GB72" s="562"/>
      <c r="GC72" s="562"/>
      <c r="GD72" s="562"/>
      <c r="GE72" s="562"/>
      <c r="GF72" s="562"/>
      <c r="GG72" s="562"/>
      <c r="GH72" s="562"/>
      <c r="GI72" s="562"/>
      <c r="GJ72" s="562"/>
      <c r="GK72" s="562"/>
      <c r="GL72" s="562"/>
      <c r="GM72" s="562"/>
      <c r="GN72" s="562"/>
      <c r="GO72" s="562"/>
      <c r="GP72" s="562"/>
      <c r="GQ72" s="562"/>
      <c r="GR72" s="562"/>
      <c r="GS72" s="562"/>
      <c r="GT72" s="562"/>
      <c r="GU72" s="562"/>
      <c r="GV72" s="562"/>
      <c r="GW72" s="562"/>
      <c r="GX72" s="562"/>
      <c r="GY72" s="562"/>
      <c r="GZ72" s="562"/>
      <c r="HA72" s="562"/>
      <c r="HB72" s="562"/>
      <c r="HC72" s="562"/>
      <c r="HD72" s="562"/>
      <c r="HE72" s="562"/>
      <c r="HF72" s="562"/>
      <c r="HG72" s="562"/>
      <c r="HH72" s="562"/>
      <c r="HI72" s="562"/>
      <c r="HJ72" s="562"/>
      <c r="HK72" s="562"/>
      <c r="HL72" s="562"/>
      <c r="HM72" s="562"/>
      <c r="HN72" s="562"/>
      <c r="HO72" s="562"/>
      <c r="HP72" s="562"/>
      <c r="HQ72" s="562"/>
      <c r="HR72" s="562"/>
      <c r="HS72" s="562"/>
      <c r="HT72" s="562"/>
      <c r="HU72" s="562"/>
      <c r="HV72" s="562"/>
      <c r="HW72" s="562"/>
      <c r="HX72" s="562"/>
      <c r="HY72" s="562"/>
      <c r="HZ72" s="562"/>
      <c r="IA72" s="562"/>
      <c r="IB72" s="562"/>
      <c r="IC72" s="562"/>
      <c r="ID72" s="562"/>
      <c r="IE72" s="562"/>
      <c r="IF72" s="562"/>
      <c r="IG72" s="562"/>
      <c r="IH72" s="562"/>
      <c r="II72" s="562"/>
      <c r="IJ72" s="562"/>
      <c r="IK72" s="562"/>
      <c r="IL72" s="562"/>
      <c r="IM72" s="562"/>
      <c r="IN72" s="562"/>
      <c r="IO72" s="562"/>
      <c r="IP72" s="562"/>
      <c r="IQ72" s="562"/>
      <c r="IR72" s="562"/>
      <c r="IS72" s="562"/>
      <c r="IT72" s="562"/>
      <c r="IU72" s="562"/>
      <c r="IV72" s="562"/>
      <c r="IW72" s="562"/>
      <c r="IX72" s="562"/>
      <c r="IY72" s="562"/>
      <c r="IZ72" s="562"/>
      <c r="JA72" s="562"/>
      <c r="JB72" s="562"/>
      <c r="JC72" s="562"/>
      <c r="JD72" s="562"/>
      <c r="JE72" s="562"/>
      <c r="JF72" s="562"/>
      <c r="JG72" s="562"/>
      <c r="JH72" s="562"/>
      <c r="JI72" s="562"/>
      <c r="JJ72" s="562"/>
      <c r="JK72" s="562"/>
      <c r="JL72" s="562"/>
      <c r="JM72" s="562"/>
      <c r="JN72" s="562"/>
      <c r="JO72" s="562"/>
      <c r="JP72" s="562"/>
      <c r="JQ72" s="562"/>
      <c r="JR72" s="562"/>
      <c r="JS72" s="562"/>
      <c r="JT72" s="562"/>
      <c r="JU72" s="562"/>
      <c r="JV72" s="562"/>
      <c r="JW72" s="562"/>
      <c r="JX72" s="562"/>
      <c r="JY72" s="562"/>
      <c r="JZ72" s="562"/>
      <c r="KA72" s="562"/>
      <c r="KB72" s="562"/>
      <c r="KC72" s="562"/>
      <c r="KD72" s="562"/>
      <c r="KE72" s="562"/>
      <c r="KF72" s="562"/>
      <c r="KG72" s="562"/>
      <c r="KH72" s="562"/>
      <c r="KI72" s="562"/>
      <c r="KJ72" s="562"/>
      <c r="KK72" s="562"/>
      <c r="KL72" s="562"/>
      <c r="KM72" s="562"/>
      <c r="KN72" s="562"/>
      <c r="KO72" s="562"/>
      <c r="KP72" s="562"/>
      <c r="KQ72" s="562"/>
      <c r="KR72" s="562"/>
      <c r="KS72" s="562"/>
      <c r="KT72" s="562"/>
      <c r="KU72" s="562"/>
      <c r="KV72" s="562"/>
      <c r="KW72" s="562"/>
      <c r="KX72" s="562"/>
      <c r="KY72" s="562"/>
      <c r="KZ72" s="562"/>
      <c r="LA72" s="562"/>
      <c r="LB72" s="562"/>
      <c r="LC72" s="562"/>
      <c r="LD72" s="562"/>
      <c r="LE72" s="562"/>
      <c r="LF72" s="562"/>
      <c r="LG72" s="562"/>
      <c r="LH72" s="562"/>
      <c r="LI72" s="562"/>
      <c r="LJ72" s="562"/>
      <c r="LK72" s="562"/>
      <c r="LL72" s="562"/>
      <c r="LM72" s="562"/>
      <c r="LN72" s="562"/>
      <c r="LO72" s="562"/>
      <c r="LP72" s="562"/>
      <c r="LQ72" s="562"/>
      <c r="LR72" s="562"/>
      <c r="LS72" s="562"/>
      <c r="LT72" s="562"/>
      <c r="LU72" s="562"/>
      <c r="LV72" s="562"/>
      <c r="LW72" s="562"/>
      <c r="LX72" s="562"/>
      <c r="LY72" s="562"/>
      <c r="LZ72" s="562"/>
      <c r="MA72" s="562"/>
      <c r="MB72" s="562"/>
      <c r="MC72" s="562"/>
      <c r="MD72" s="562"/>
      <c r="ME72" s="562"/>
      <c r="MF72" s="562"/>
      <c r="MG72" s="562"/>
      <c r="MH72" s="562"/>
      <c r="MI72" s="562"/>
      <c r="MJ72" s="562"/>
      <c r="MK72" s="562"/>
      <c r="ML72" s="562"/>
      <c r="MM72" s="562"/>
      <c r="MN72" s="562"/>
      <c r="MO72" s="562"/>
      <c r="MP72" s="562"/>
      <c r="MQ72" s="562"/>
      <c r="MR72" s="562"/>
      <c r="MS72" s="562"/>
      <c r="MT72" s="562"/>
      <c r="MU72" s="562"/>
      <c r="MV72" s="562"/>
      <c r="MW72" s="562"/>
      <c r="MX72" s="562"/>
      <c r="MY72" s="562"/>
      <c r="MZ72" s="562"/>
      <c r="NA72" s="562"/>
      <c r="NB72" s="562"/>
      <c r="NC72" s="562"/>
      <c r="ND72" s="562"/>
      <c r="NE72" s="562"/>
      <c r="NF72" s="562"/>
      <c r="NG72" s="562"/>
      <c r="NH72" s="562"/>
      <c r="NI72" s="562"/>
      <c r="NJ72" s="562"/>
      <c r="NK72" s="562"/>
      <c r="NL72" s="562"/>
      <c r="NM72" s="562"/>
      <c r="NN72" s="562"/>
      <c r="NO72" s="562"/>
      <c r="NP72" s="562"/>
      <c r="NQ72" s="562"/>
      <c r="NR72" s="562"/>
      <c r="NS72" s="562"/>
      <c r="NT72" s="562"/>
      <c r="NU72" s="562"/>
      <c r="NV72" s="562"/>
      <c r="NW72" s="562"/>
      <c r="NX72" s="562"/>
      <c r="NY72" s="562"/>
      <c r="NZ72" s="562"/>
      <c r="OA72" s="562"/>
      <c r="OB72" s="562"/>
      <c r="OC72" s="562"/>
      <c r="OD72" s="562"/>
      <c r="OE72" s="562"/>
      <c r="OF72" s="562"/>
      <c r="OG72" s="562"/>
      <c r="OH72" s="562"/>
      <c r="OI72" s="562"/>
      <c r="OJ72" s="562"/>
      <c r="OK72" s="562"/>
      <c r="OL72" s="562"/>
      <c r="OM72" s="562"/>
      <c r="ON72" s="562"/>
      <c r="OO72" s="562"/>
      <c r="OP72" s="562"/>
      <c r="OQ72" s="562"/>
      <c r="OR72" s="562"/>
      <c r="OS72" s="562"/>
      <c r="OT72" s="562"/>
      <c r="OU72" s="562"/>
      <c r="OV72" s="562"/>
      <c r="OW72" s="562"/>
      <c r="OX72" s="562"/>
      <c r="OY72" s="562"/>
      <c r="OZ72" s="562"/>
      <c r="PA72" s="562"/>
      <c r="PB72" s="562"/>
      <c r="PC72" s="562"/>
      <c r="PD72" s="562"/>
      <c r="PE72" s="562"/>
      <c r="PF72" s="562"/>
      <c r="PG72" s="562"/>
      <c r="PH72" s="562"/>
      <c r="PI72" s="562"/>
      <c r="PJ72" s="562"/>
      <c r="PK72" s="562"/>
      <c r="PL72" s="562"/>
      <c r="PM72" s="562"/>
      <c r="PN72" s="562"/>
      <c r="PO72" s="562"/>
      <c r="PP72" s="562"/>
      <c r="PQ72" s="562"/>
      <c r="PR72" s="562"/>
      <c r="PS72" s="562"/>
      <c r="PT72" s="562"/>
      <c r="PU72" s="562"/>
      <c r="PV72" s="562"/>
      <c r="PW72" s="562"/>
      <c r="PX72" s="562"/>
      <c r="PY72" s="562"/>
      <c r="PZ72" s="562"/>
      <c r="QA72" s="562"/>
      <c r="QB72" s="562"/>
      <c r="QC72" s="562"/>
      <c r="QD72" s="562"/>
      <c r="QE72" s="562"/>
      <c r="QF72" s="562"/>
      <c r="QG72" s="562"/>
      <c r="QH72" s="562"/>
      <c r="QI72" s="562"/>
      <c r="QJ72" s="562"/>
      <c r="QK72" s="562"/>
      <c r="QL72" s="562"/>
      <c r="QM72" s="562"/>
      <c r="QN72" s="562"/>
      <c r="QO72" s="562"/>
      <c r="QP72" s="562"/>
      <c r="QQ72" s="562"/>
      <c r="QR72" s="562"/>
      <c r="QS72" s="562"/>
      <c r="QT72" s="562"/>
      <c r="QU72" s="562"/>
      <c r="QV72" s="562"/>
      <c r="QW72" s="562"/>
      <c r="QX72" s="562"/>
      <c r="QY72" s="562"/>
      <c r="QZ72" s="562"/>
      <c r="RA72" s="562"/>
      <c r="RB72" s="562"/>
      <c r="RC72" s="562"/>
      <c r="RD72" s="562"/>
      <c r="RE72" s="562"/>
      <c r="RF72" s="562"/>
      <c r="RG72" s="562"/>
      <c r="RH72" s="562"/>
      <c r="RI72" s="562"/>
      <c r="RJ72" s="562"/>
      <c r="RK72" s="562"/>
      <c r="RL72" s="562"/>
      <c r="RM72" s="562"/>
      <c r="RN72" s="562"/>
      <c r="RO72" s="562"/>
      <c r="RP72" s="562"/>
      <c r="RQ72" s="562"/>
      <c r="RR72" s="562"/>
      <c r="RS72" s="562"/>
      <c r="RT72" s="562"/>
      <c r="RU72" s="562"/>
      <c r="RV72" s="562"/>
      <c r="RW72" s="562"/>
      <c r="RX72" s="562"/>
      <c r="RY72" s="562"/>
      <c r="RZ72" s="562"/>
      <c r="SA72" s="562"/>
      <c r="SB72" s="562"/>
      <c r="SC72" s="562"/>
      <c r="SD72" s="562"/>
      <c r="SE72" s="562"/>
      <c r="SF72" s="562"/>
      <c r="SG72" s="562"/>
      <c r="SH72" s="562"/>
      <c r="SI72" s="562"/>
      <c r="SJ72" s="562"/>
      <c r="SK72" s="562"/>
      <c r="SL72" s="562"/>
      <c r="SM72" s="562"/>
      <c r="SN72" s="562"/>
      <c r="SO72" s="562"/>
      <c r="SP72" s="562"/>
      <c r="SQ72" s="562"/>
      <c r="SR72" s="562"/>
      <c r="SS72" s="562"/>
      <c r="ST72" s="562"/>
      <c r="SU72" s="562"/>
      <c r="SV72" s="562"/>
      <c r="SW72" s="562"/>
      <c r="SX72" s="562"/>
      <c r="SY72" s="562"/>
      <c r="SZ72" s="562"/>
      <c r="TA72" s="562"/>
      <c r="TB72" s="562"/>
      <c r="TC72" s="562"/>
      <c r="TD72" s="562"/>
      <c r="TE72" s="562"/>
      <c r="TF72" s="562"/>
      <c r="TG72" s="562"/>
      <c r="TH72" s="562"/>
      <c r="TI72" s="562"/>
      <c r="TJ72" s="562"/>
      <c r="TK72" s="562"/>
      <c r="TL72" s="562"/>
      <c r="TM72" s="562"/>
      <c r="TN72" s="562"/>
      <c r="TO72" s="562"/>
      <c r="TP72" s="562"/>
      <c r="TQ72" s="562"/>
      <c r="TR72" s="562"/>
      <c r="TS72" s="562"/>
      <c r="TT72" s="562"/>
      <c r="TU72" s="562"/>
      <c r="TV72" s="562"/>
      <c r="TW72" s="562"/>
      <c r="TX72" s="562"/>
      <c r="TY72" s="562"/>
      <c r="TZ72" s="562"/>
      <c r="UA72" s="562"/>
      <c r="UB72" s="562"/>
      <c r="UC72" s="562"/>
      <c r="UD72" s="562"/>
      <c r="UE72" s="562"/>
      <c r="UF72" s="562"/>
      <c r="UG72" s="562"/>
      <c r="UH72" s="562"/>
      <c r="UI72" s="562"/>
      <c r="UJ72" s="562"/>
      <c r="UK72" s="562"/>
      <c r="UL72" s="562"/>
      <c r="UM72" s="562"/>
      <c r="UN72" s="562"/>
      <c r="UO72" s="562"/>
      <c r="UP72" s="562"/>
      <c r="UQ72" s="562"/>
      <c r="UR72" s="562"/>
      <c r="US72" s="562"/>
      <c r="UT72" s="562"/>
      <c r="UU72" s="562"/>
      <c r="UV72" s="562"/>
      <c r="UW72" s="562"/>
      <c r="UX72" s="562"/>
      <c r="UY72" s="562"/>
      <c r="UZ72" s="562"/>
      <c r="VA72" s="562"/>
      <c r="VB72" s="562"/>
      <c r="VC72" s="562"/>
      <c r="VD72" s="562"/>
      <c r="VE72" s="562"/>
      <c r="VF72" s="562"/>
      <c r="VG72" s="562"/>
      <c r="VH72" s="562"/>
      <c r="VI72" s="562"/>
      <c r="VJ72" s="562"/>
      <c r="VK72" s="562"/>
      <c r="VL72" s="562"/>
      <c r="VM72" s="562"/>
      <c r="VN72" s="562"/>
      <c r="VO72" s="562"/>
      <c r="VP72" s="562"/>
      <c r="VQ72" s="562"/>
      <c r="VR72" s="562"/>
      <c r="VS72" s="562"/>
      <c r="VT72" s="562"/>
      <c r="VU72" s="562"/>
      <c r="VV72" s="562"/>
      <c r="VW72" s="562"/>
      <c r="VX72" s="562"/>
      <c r="VY72" s="562"/>
      <c r="VZ72" s="562"/>
      <c r="WA72" s="562"/>
      <c r="WB72" s="562"/>
      <c r="WC72" s="562"/>
      <c r="WD72" s="562"/>
      <c r="WE72" s="562"/>
      <c r="WF72" s="562"/>
      <c r="WG72" s="562"/>
      <c r="WH72" s="562"/>
      <c r="WI72" s="562"/>
      <c r="WJ72" s="562"/>
      <c r="WK72" s="562"/>
      <c r="WL72" s="562"/>
      <c r="WM72" s="562"/>
      <c r="WN72" s="562"/>
      <c r="WO72" s="562"/>
      <c r="WP72" s="562"/>
      <c r="WQ72" s="562"/>
      <c r="WR72" s="562"/>
      <c r="WS72" s="562"/>
      <c r="WT72" s="562"/>
      <c r="WU72" s="562"/>
      <c r="WV72" s="562"/>
      <c r="WW72" s="562"/>
      <c r="WX72" s="562"/>
      <c r="WY72" s="562"/>
      <c r="WZ72" s="562"/>
      <c r="XA72" s="562"/>
      <c r="XB72" s="562"/>
      <c r="XC72" s="562"/>
      <c r="XD72" s="562"/>
      <c r="XE72" s="562"/>
      <c r="XF72" s="562"/>
      <c r="XG72" s="562"/>
      <c r="XH72" s="562"/>
      <c r="XI72" s="562"/>
      <c r="XJ72" s="562"/>
      <c r="XK72" s="562"/>
      <c r="XL72" s="562"/>
      <c r="XM72" s="562"/>
      <c r="XN72" s="562"/>
      <c r="XO72" s="562"/>
      <c r="XP72" s="562"/>
      <c r="XQ72" s="562"/>
      <c r="XR72" s="562"/>
      <c r="XS72" s="562"/>
      <c r="XT72" s="562"/>
      <c r="XU72" s="562"/>
      <c r="XV72" s="562"/>
      <c r="XW72" s="562"/>
      <c r="XX72" s="562"/>
      <c r="XY72" s="562"/>
      <c r="XZ72" s="562"/>
      <c r="YA72" s="562"/>
      <c r="YB72" s="562"/>
      <c r="YC72" s="562"/>
      <c r="YD72" s="562"/>
      <c r="YE72" s="562"/>
      <c r="YF72" s="562"/>
      <c r="YG72" s="562"/>
      <c r="YH72" s="562"/>
      <c r="YI72" s="562"/>
      <c r="YJ72" s="562"/>
      <c r="YK72" s="562"/>
      <c r="YL72" s="562"/>
      <c r="YM72" s="562"/>
      <c r="YN72" s="562"/>
      <c r="YO72" s="562"/>
      <c r="YP72" s="562"/>
      <c r="YQ72" s="562"/>
      <c r="YR72" s="562"/>
      <c r="YS72" s="562"/>
      <c r="YT72" s="562"/>
      <c r="YU72" s="562"/>
      <c r="YV72" s="562"/>
      <c r="YW72" s="562"/>
      <c r="YX72" s="562"/>
      <c r="YY72" s="562"/>
      <c r="YZ72" s="562"/>
      <c r="ZA72" s="562"/>
      <c r="ZB72" s="562"/>
      <c r="ZC72" s="562"/>
      <c r="ZD72" s="562"/>
      <c r="ZE72" s="562"/>
      <c r="ZF72" s="562"/>
      <c r="ZG72" s="562"/>
      <c r="ZH72" s="562"/>
      <c r="ZI72" s="562"/>
      <c r="ZJ72" s="562"/>
      <c r="ZK72" s="562"/>
      <c r="ZL72" s="562"/>
      <c r="ZM72" s="562"/>
      <c r="ZN72" s="562"/>
      <c r="ZO72" s="562"/>
      <c r="ZP72" s="562"/>
      <c r="ZQ72" s="562"/>
      <c r="ZR72" s="562"/>
      <c r="ZS72" s="562"/>
      <c r="ZT72" s="562"/>
      <c r="ZU72" s="562"/>
      <c r="ZV72" s="562"/>
      <c r="ZW72" s="562"/>
      <c r="ZX72" s="562"/>
      <c r="ZY72" s="562"/>
      <c r="ZZ72" s="562"/>
      <c r="AAA72" s="562"/>
      <c r="AAB72" s="562"/>
      <c r="AAC72" s="562"/>
      <c r="AAD72" s="562"/>
      <c r="AAE72" s="562"/>
      <c r="AAF72" s="562"/>
      <c r="AAG72" s="562"/>
      <c r="AAH72" s="562"/>
      <c r="AAI72" s="562"/>
      <c r="AAJ72" s="562"/>
      <c r="AAK72" s="562"/>
      <c r="AAL72" s="562"/>
      <c r="AAM72" s="562"/>
      <c r="AAN72" s="562"/>
      <c r="AAO72" s="562"/>
      <c r="AAP72" s="562"/>
      <c r="AAQ72" s="562"/>
      <c r="AAR72" s="562"/>
      <c r="AAS72" s="562"/>
      <c r="AAT72" s="562"/>
      <c r="AAU72" s="562"/>
      <c r="AAV72" s="562"/>
      <c r="AAW72" s="562"/>
      <c r="AAX72" s="562"/>
      <c r="AAY72" s="562"/>
      <c r="AAZ72" s="562"/>
      <c r="ABA72" s="562"/>
      <c r="ABB72" s="562"/>
      <c r="ABC72" s="562"/>
      <c r="ABD72" s="562"/>
      <c r="ABE72" s="562"/>
      <c r="ABF72" s="562"/>
      <c r="ABG72" s="562"/>
      <c r="ABH72" s="562"/>
      <c r="ABI72" s="562"/>
      <c r="ABJ72" s="562"/>
      <c r="ABK72" s="562"/>
      <c r="ABL72" s="562"/>
      <c r="ABM72" s="562"/>
      <c r="ABN72" s="562"/>
      <c r="ABO72" s="562"/>
      <c r="ABP72" s="562"/>
      <c r="ABQ72" s="562"/>
      <c r="ABR72" s="562"/>
      <c r="ABS72" s="562"/>
      <c r="ABT72" s="562"/>
      <c r="ABU72" s="562"/>
      <c r="ABV72" s="562"/>
      <c r="ABW72" s="562"/>
      <c r="ABX72" s="562"/>
      <c r="ABY72" s="562"/>
      <c r="ABZ72" s="562"/>
      <c r="ACA72" s="562"/>
      <c r="ACB72" s="562"/>
      <c r="ACC72" s="562"/>
      <c r="ACD72" s="562"/>
      <c r="ACE72" s="562"/>
      <c r="ACF72" s="562"/>
      <c r="ACG72" s="562"/>
      <c r="ACH72" s="562"/>
      <c r="ACI72" s="562"/>
      <c r="ACJ72" s="562"/>
      <c r="ACK72" s="562"/>
      <c r="ACL72" s="562"/>
      <c r="ACM72" s="562"/>
      <c r="ACN72" s="562"/>
      <c r="ACO72" s="562"/>
      <c r="ACP72" s="562"/>
      <c r="ACQ72" s="562"/>
      <c r="ACR72" s="562"/>
      <c r="ACS72" s="562"/>
      <c r="ACT72" s="562"/>
      <c r="ACU72" s="562"/>
      <c r="ACV72" s="562"/>
      <c r="ACW72" s="562"/>
      <c r="ACX72" s="562"/>
      <c r="ACY72" s="562"/>
      <c r="ACZ72" s="562"/>
      <c r="ADA72" s="562"/>
      <c r="ADB72" s="562"/>
      <c r="ADC72" s="562"/>
      <c r="ADD72" s="562"/>
      <c r="ADE72" s="562"/>
      <c r="ADF72" s="562"/>
      <c r="ADG72" s="562"/>
      <c r="ADH72" s="562"/>
      <c r="ADI72" s="562"/>
      <c r="ADJ72" s="562"/>
      <c r="ADK72" s="562"/>
      <c r="ADL72" s="562"/>
      <c r="ADM72" s="562"/>
      <c r="ADN72" s="562"/>
      <c r="ADO72" s="562"/>
      <c r="ADP72" s="562"/>
    </row>
    <row r="73" spans="1:796" s="623" customFormat="1" ht="44.25" customHeight="1">
      <c r="A73" s="675" t="s">
        <v>3359</v>
      </c>
      <c r="B73" s="735" t="s">
        <v>2660</v>
      </c>
      <c r="C73" s="736" t="s">
        <v>2490</v>
      </c>
      <c r="D73" s="737" t="s">
        <v>22</v>
      </c>
      <c r="E73" s="736" t="s">
        <v>726</v>
      </c>
      <c r="F73" s="736" t="s">
        <v>2649</v>
      </c>
      <c r="G73" s="737" t="s">
        <v>2648</v>
      </c>
      <c r="H73" s="737" t="s">
        <v>1581</v>
      </c>
      <c r="I73" s="737" t="s">
        <v>2655</v>
      </c>
      <c r="J73" s="737"/>
      <c r="K73" s="736" t="s">
        <v>2653</v>
      </c>
      <c r="L73" s="401" t="s">
        <v>2171</v>
      </c>
      <c r="M73" s="737" t="s">
        <v>1607</v>
      </c>
      <c r="N73" s="737" t="s">
        <v>1608</v>
      </c>
      <c r="O73" s="737"/>
      <c r="P73" s="737"/>
      <c r="Q73" s="737"/>
      <c r="R73" s="737"/>
      <c r="S73" s="737" t="s">
        <v>2648</v>
      </c>
      <c r="T73" s="736" t="s">
        <v>2618</v>
      </c>
      <c r="U73" s="737"/>
      <c r="V73" s="737"/>
      <c r="W73" s="738" t="s">
        <v>2242</v>
      </c>
      <c r="X73" s="737"/>
      <c r="Y73" s="736" t="s">
        <v>2523</v>
      </c>
      <c r="Z73" s="737"/>
      <c r="AA73" s="401"/>
      <c r="AB73" s="401">
        <v>3</v>
      </c>
      <c r="AC73" s="401">
        <v>1</v>
      </c>
      <c r="AD73" s="737" t="s">
        <v>2352</v>
      </c>
      <c r="AE73" s="737"/>
      <c r="AF73" s="737" t="s">
        <v>2650</v>
      </c>
      <c r="AG73" s="736" t="s">
        <v>2651</v>
      </c>
      <c r="AH73" s="737"/>
      <c r="AI73" s="737"/>
      <c r="AJ73" s="736"/>
      <c r="AK73" s="736"/>
      <c r="AL73" s="736"/>
      <c r="AM73" s="401"/>
      <c r="AN73" s="738"/>
      <c r="AO73" s="401" t="s">
        <v>3175</v>
      </c>
      <c r="AP73" s="738" t="s">
        <v>2652</v>
      </c>
      <c r="AQ73" s="736" t="s">
        <v>22</v>
      </c>
      <c r="AR73" s="736" t="s">
        <v>2174</v>
      </c>
      <c r="AS73" s="736" t="s">
        <v>22</v>
      </c>
      <c r="AT73" s="736" t="s">
        <v>2633</v>
      </c>
      <c r="AU73" s="736" t="s">
        <v>22</v>
      </c>
      <c r="AV73" s="401"/>
      <c r="AW73" s="401" t="s">
        <v>2179</v>
      </c>
      <c r="AX73" s="739" t="s">
        <v>1707</v>
      </c>
      <c r="AY73" s="562"/>
      <c r="AZ73" s="562"/>
      <c r="BA73" s="562"/>
      <c r="BB73" s="562"/>
      <c r="BC73" s="562"/>
      <c r="BD73" s="562"/>
      <c r="BE73" s="562"/>
      <c r="BF73" s="562"/>
      <c r="BG73" s="562"/>
      <c r="BH73" s="562"/>
      <c r="BI73" s="562"/>
      <c r="BJ73" s="562"/>
      <c r="BK73" s="562"/>
      <c r="BL73" s="562"/>
      <c r="BM73" s="562"/>
      <c r="BN73" s="562"/>
      <c r="BO73" s="562"/>
      <c r="BP73" s="562"/>
      <c r="BQ73" s="562"/>
      <c r="BR73" s="562"/>
      <c r="BS73" s="562"/>
      <c r="BT73" s="562"/>
      <c r="BU73" s="562"/>
      <c r="BV73" s="562"/>
      <c r="BW73" s="562"/>
      <c r="BX73" s="562"/>
      <c r="BY73" s="562"/>
      <c r="BZ73" s="562"/>
      <c r="CA73" s="562"/>
      <c r="CB73" s="562"/>
      <c r="CC73" s="562"/>
      <c r="CD73" s="562"/>
      <c r="CE73" s="562"/>
      <c r="CF73" s="562"/>
      <c r="CG73" s="562"/>
      <c r="CH73" s="562"/>
      <c r="CI73" s="562"/>
      <c r="CJ73" s="562"/>
      <c r="CK73" s="562"/>
      <c r="CL73" s="562"/>
      <c r="CM73" s="562"/>
      <c r="CN73" s="562"/>
      <c r="CO73" s="562"/>
      <c r="CP73" s="562"/>
      <c r="CQ73" s="562"/>
      <c r="CR73" s="562"/>
      <c r="CS73" s="562"/>
      <c r="CT73" s="562"/>
      <c r="CU73" s="562"/>
      <c r="CV73" s="562"/>
      <c r="CW73" s="562"/>
      <c r="CX73" s="562"/>
      <c r="CY73" s="562"/>
      <c r="CZ73" s="562"/>
      <c r="DA73" s="562"/>
      <c r="DB73" s="562"/>
      <c r="DC73" s="562"/>
      <c r="DD73" s="562"/>
      <c r="DE73" s="562"/>
      <c r="DF73" s="562"/>
      <c r="DG73" s="562"/>
      <c r="DH73" s="562"/>
      <c r="DI73" s="562"/>
      <c r="DJ73" s="562"/>
      <c r="DK73" s="562"/>
      <c r="DL73" s="562"/>
      <c r="DM73" s="562"/>
      <c r="DN73" s="562"/>
      <c r="DO73" s="562"/>
      <c r="DP73" s="562"/>
      <c r="DQ73" s="562"/>
      <c r="DR73" s="562"/>
      <c r="DS73" s="562"/>
      <c r="DT73" s="562"/>
      <c r="DU73" s="562"/>
      <c r="DV73" s="562"/>
      <c r="DW73" s="562"/>
      <c r="DX73" s="562"/>
      <c r="DY73" s="562"/>
      <c r="DZ73" s="562"/>
      <c r="EA73" s="562"/>
      <c r="EB73" s="562"/>
      <c r="EC73" s="562"/>
      <c r="ED73" s="562"/>
      <c r="EE73" s="562"/>
      <c r="EF73" s="562"/>
      <c r="EG73" s="562"/>
      <c r="EH73" s="562"/>
      <c r="EI73" s="562"/>
      <c r="EJ73" s="562"/>
      <c r="EK73" s="562"/>
      <c r="EL73" s="562"/>
      <c r="EM73" s="562"/>
      <c r="EN73" s="562"/>
      <c r="EO73" s="562"/>
      <c r="EP73" s="562"/>
      <c r="EQ73" s="562"/>
      <c r="ER73" s="562"/>
      <c r="ES73" s="562"/>
      <c r="ET73" s="562"/>
      <c r="EU73" s="562"/>
      <c r="EV73" s="562"/>
      <c r="EW73" s="562"/>
      <c r="EX73" s="562"/>
      <c r="EY73" s="562"/>
      <c r="EZ73" s="562"/>
      <c r="FA73" s="562"/>
      <c r="FB73" s="562"/>
      <c r="FC73" s="562"/>
      <c r="FD73" s="562"/>
      <c r="FE73" s="562"/>
      <c r="FF73" s="562"/>
      <c r="FG73" s="562"/>
      <c r="FH73" s="562"/>
      <c r="FI73" s="562"/>
      <c r="FJ73" s="562"/>
      <c r="FK73" s="562"/>
      <c r="FL73" s="562"/>
      <c r="FM73" s="562"/>
      <c r="FN73" s="562"/>
      <c r="FO73" s="562"/>
      <c r="FP73" s="562"/>
      <c r="FQ73" s="562"/>
      <c r="FR73" s="562"/>
      <c r="FS73" s="562"/>
      <c r="FT73" s="562"/>
      <c r="FU73" s="562"/>
      <c r="FV73" s="562"/>
      <c r="FW73" s="562"/>
      <c r="FX73" s="562"/>
      <c r="FY73" s="562"/>
      <c r="FZ73" s="562"/>
      <c r="GA73" s="562"/>
      <c r="GB73" s="562"/>
      <c r="GC73" s="562"/>
      <c r="GD73" s="562"/>
      <c r="GE73" s="562"/>
      <c r="GF73" s="562"/>
      <c r="GG73" s="562"/>
      <c r="GH73" s="562"/>
      <c r="GI73" s="562"/>
      <c r="GJ73" s="562"/>
      <c r="GK73" s="562"/>
      <c r="GL73" s="562"/>
      <c r="GM73" s="562"/>
      <c r="GN73" s="562"/>
      <c r="GO73" s="562"/>
      <c r="GP73" s="562"/>
      <c r="GQ73" s="562"/>
      <c r="GR73" s="562"/>
      <c r="GS73" s="562"/>
      <c r="GT73" s="562"/>
      <c r="GU73" s="562"/>
      <c r="GV73" s="562"/>
      <c r="GW73" s="562"/>
      <c r="GX73" s="562"/>
      <c r="GY73" s="562"/>
      <c r="GZ73" s="562"/>
      <c r="HA73" s="562"/>
      <c r="HB73" s="562"/>
      <c r="HC73" s="562"/>
      <c r="HD73" s="562"/>
      <c r="HE73" s="562"/>
      <c r="HF73" s="562"/>
      <c r="HG73" s="562"/>
      <c r="HH73" s="562"/>
      <c r="HI73" s="562"/>
      <c r="HJ73" s="562"/>
      <c r="HK73" s="562"/>
      <c r="HL73" s="562"/>
      <c r="HM73" s="562"/>
      <c r="HN73" s="562"/>
      <c r="HO73" s="562"/>
      <c r="HP73" s="562"/>
      <c r="HQ73" s="562"/>
      <c r="HR73" s="562"/>
      <c r="HS73" s="562"/>
      <c r="HT73" s="562"/>
      <c r="HU73" s="562"/>
      <c r="HV73" s="562"/>
      <c r="HW73" s="562"/>
      <c r="HX73" s="562"/>
      <c r="HY73" s="562"/>
      <c r="HZ73" s="562"/>
      <c r="IA73" s="562"/>
      <c r="IB73" s="562"/>
      <c r="IC73" s="562"/>
      <c r="ID73" s="562"/>
      <c r="IE73" s="562"/>
      <c r="IF73" s="562"/>
      <c r="IG73" s="562"/>
      <c r="IH73" s="562"/>
      <c r="II73" s="562"/>
      <c r="IJ73" s="562"/>
      <c r="IK73" s="562"/>
      <c r="IL73" s="562"/>
      <c r="IM73" s="562"/>
      <c r="IN73" s="562"/>
      <c r="IO73" s="562"/>
      <c r="IP73" s="562"/>
      <c r="IQ73" s="562"/>
      <c r="IR73" s="562"/>
      <c r="IS73" s="562"/>
      <c r="IT73" s="562"/>
      <c r="IU73" s="562"/>
      <c r="IV73" s="562"/>
      <c r="IW73" s="562"/>
      <c r="IX73" s="562"/>
      <c r="IY73" s="562"/>
      <c r="IZ73" s="562"/>
      <c r="JA73" s="562"/>
      <c r="JB73" s="562"/>
      <c r="JC73" s="562"/>
      <c r="JD73" s="562"/>
      <c r="JE73" s="562"/>
      <c r="JF73" s="562"/>
      <c r="JG73" s="562"/>
      <c r="JH73" s="562"/>
      <c r="JI73" s="562"/>
      <c r="JJ73" s="562"/>
      <c r="JK73" s="562"/>
      <c r="JL73" s="562"/>
      <c r="JM73" s="562"/>
      <c r="JN73" s="562"/>
      <c r="JO73" s="562"/>
      <c r="JP73" s="562"/>
      <c r="JQ73" s="562"/>
      <c r="JR73" s="562"/>
      <c r="JS73" s="562"/>
      <c r="JT73" s="562"/>
      <c r="JU73" s="562"/>
      <c r="JV73" s="562"/>
      <c r="JW73" s="562"/>
      <c r="JX73" s="562"/>
      <c r="JY73" s="562"/>
      <c r="JZ73" s="562"/>
      <c r="KA73" s="562"/>
      <c r="KB73" s="562"/>
      <c r="KC73" s="562"/>
      <c r="KD73" s="562"/>
      <c r="KE73" s="562"/>
      <c r="KF73" s="562"/>
      <c r="KG73" s="562"/>
      <c r="KH73" s="562"/>
      <c r="KI73" s="562"/>
      <c r="KJ73" s="562"/>
      <c r="KK73" s="562"/>
      <c r="KL73" s="562"/>
      <c r="KM73" s="562"/>
      <c r="KN73" s="562"/>
      <c r="KO73" s="562"/>
      <c r="KP73" s="562"/>
      <c r="KQ73" s="562"/>
      <c r="KR73" s="562"/>
      <c r="KS73" s="562"/>
      <c r="KT73" s="562"/>
      <c r="KU73" s="562"/>
      <c r="KV73" s="562"/>
      <c r="KW73" s="562"/>
      <c r="KX73" s="562"/>
      <c r="KY73" s="562"/>
      <c r="KZ73" s="562"/>
      <c r="LA73" s="562"/>
      <c r="LB73" s="562"/>
      <c r="LC73" s="562"/>
      <c r="LD73" s="562"/>
      <c r="LE73" s="562"/>
      <c r="LF73" s="562"/>
      <c r="LG73" s="562"/>
      <c r="LH73" s="562"/>
      <c r="LI73" s="562"/>
      <c r="LJ73" s="562"/>
      <c r="LK73" s="562"/>
      <c r="LL73" s="562"/>
      <c r="LM73" s="562"/>
      <c r="LN73" s="562"/>
      <c r="LO73" s="562"/>
      <c r="LP73" s="562"/>
      <c r="LQ73" s="562"/>
      <c r="LR73" s="562"/>
      <c r="LS73" s="562"/>
      <c r="LT73" s="562"/>
      <c r="LU73" s="562"/>
      <c r="LV73" s="562"/>
      <c r="LW73" s="562"/>
      <c r="LX73" s="562"/>
      <c r="LY73" s="562"/>
      <c r="LZ73" s="562"/>
      <c r="MA73" s="562"/>
      <c r="MB73" s="562"/>
      <c r="MC73" s="562"/>
      <c r="MD73" s="562"/>
      <c r="ME73" s="562"/>
      <c r="MF73" s="562"/>
      <c r="MG73" s="562"/>
      <c r="MH73" s="562"/>
      <c r="MI73" s="562"/>
      <c r="MJ73" s="562"/>
      <c r="MK73" s="562"/>
      <c r="ML73" s="562"/>
      <c r="MM73" s="562"/>
      <c r="MN73" s="562"/>
      <c r="MO73" s="562"/>
      <c r="MP73" s="562"/>
      <c r="MQ73" s="562"/>
      <c r="MR73" s="562"/>
      <c r="MS73" s="562"/>
      <c r="MT73" s="562"/>
      <c r="MU73" s="562"/>
      <c r="MV73" s="562"/>
      <c r="MW73" s="562"/>
      <c r="MX73" s="562"/>
      <c r="MY73" s="562"/>
      <c r="MZ73" s="562"/>
      <c r="NA73" s="562"/>
      <c r="NB73" s="562"/>
      <c r="NC73" s="562"/>
      <c r="ND73" s="562"/>
      <c r="NE73" s="562"/>
      <c r="NF73" s="562"/>
      <c r="NG73" s="562"/>
      <c r="NH73" s="562"/>
      <c r="NI73" s="562"/>
      <c r="NJ73" s="562"/>
      <c r="NK73" s="562"/>
      <c r="NL73" s="562"/>
      <c r="NM73" s="562"/>
      <c r="NN73" s="562"/>
      <c r="NO73" s="562"/>
      <c r="NP73" s="562"/>
      <c r="NQ73" s="562"/>
      <c r="NR73" s="562"/>
      <c r="NS73" s="562"/>
      <c r="NT73" s="562"/>
      <c r="NU73" s="562"/>
      <c r="NV73" s="562"/>
      <c r="NW73" s="562"/>
      <c r="NX73" s="562"/>
      <c r="NY73" s="562"/>
      <c r="NZ73" s="562"/>
      <c r="OA73" s="562"/>
      <c r="OB73" s="562"/>
      <c r="OC73" s="562"/>
      <c r="OD73" s="562"/>
      <c r="OE73" s="562"/>
      <c r="OF73" s="562"/>
      <c r="OG73" s="562"/>
      <c r="OH73" s="562"/>
      <c r="OI73" s="562"/>
      <c r="OJ73" s="562"/>
      <c r="OK73" s="562"/>
      <c r="OL73" s="562"/>
      <c r="OM73" s="562"/>
      <c r="ON73" s="562"/>
      <c r="OO73" s="562"/>
      <c r="OP73" s="562"/>
      <c r="OQ73" s="562"/>
      <c r="OR73" s="562"/>
      <c r="OS73" s="562"/>
      <c r="OT73" s="562"/>
      <c r="OU73" s="562"/>
      <c r="OV73" s="562"/>
      <c r="OW73" s="562"/>
      <c r="OX73" s="562"/>
      <c r="OY73" s="562"/>
      <c r="OZ73" s="562"/>
      <c r="PA73" s="562"/>
      <c r="PB73" s="562"/>
      <c r="PC73" s="562"/>
      <c r="PD73" s="562"/>
      <c r="PE73" s="562"/>
      <c r="PF73" s="562"/>
      <c r="PG73" s="562"/>
      <c r="PH73" s="562"/>
      <c r="PI73" s="562"/>
      <c r="PJ73" s="562"/>
      <c r="PK73" s="562"/>
      <c r="PL73" s="562"/>
      <c r="PM73" s="562"/>
      <c r="PN73" s="562"/>
      <c r="PO73" s="562"/>
      <c r="PP73" s="562"/>
      <c r="PQ73" s="562"/>
      <c r="PR73" s="562"/>
      <c r="PS73" s="562"/>
      <c r="PT73" s="562"/>
      <c r="PU73" s="562"/>
      <c r="PV73" s="562"/>
      <c r="PW73" s="562"/>
      <c r="PX73" s="562"/>
      <c r="PY73" s="562"/>
      <c r="PZ73" s="562"/>
      <c r="QA73" s="562"/>
      <c r="QB73" s="562"/>
      <c r="QC73" s="562"/>
      <c r="QD73" s="562"/>
      <c r="QE73" s="562"/>
      <c r="QF73" s="562"/>
      <c r="QG73" s="562"/>
      <c r="QH73" s="562"/>
      <c r="QI73" s="562"/>
      <c r="QJ73" s="562"/>
      <c r="QK73" s="562"/>
      <c r="QL73" s="562"/>
      <c r="QM73" s="562"/>
      <c r="QN73" s="562"/>
      <c r="QO73" s="562"/>
      <c r="QP73" s="562"/>
      <c r="QQ73" s="562"/>
      <c r="QR73" s="562"/>
      <c r="QS73" s="562"/>
      <c r="QT73" s="562"/>
      <c r="QU73" s="562"/>
      <c r="QV73" s="562"/>
      <c r="QW73" s="562"/>
      <c r="QX73" s="562"/>
      <c r="QY73" s="562"/>
      <c r="QZ73" s="562"/>
      <c r="RA73" s="562"/>
      <c r="RB73" s="562"/>
      <c r="RC73" s="562"/>
      <c r="RD73" s="562"/>
      <c r="RE73" s="562"/>
      <c r="RF73" s="562"/>
      <c r="RG73" s="562"/>
      <c r="RH73" s="562"/>
      <c r="RI73" s="562"/>
      <c r="RJ73" s="562"/>
      <c r="RK73" s="562"/>
      <c r="RL73" s="562"/>
      <c r="RM73" s="562"/>
      <c r="RN73" s="562"/>
      <c r="RO73" s="562"/>
      <c r="RP73" s="562"/>
      <c r="RQ73" s="562"/>
      <c r="RR73" s="562"/>
      <c r="RS73" s="562"/>
      <c r="RT73" s="562"/>
      <c r="RU73" s="562"/>
      <c r="RV73" s="562"/>
      <c r="RW73" s="562"/>
      <c r="RX73" s="562"/>
      <c r="RY73" s="562"/>
      <c r="RZ73" s="562"/>
      <c r="SA73" s="562"/>
      <c r="SB73" s="562"/>
      <c r="SC73" s="562"/>
      <c r="SD73" s="562"/>
      <c r="SE73" s="562"/>
      <c r="SF73" s="562"/>
      <c r="SG73" s="562"/>
      <c r="SH73" s="562"/>
      <c r="SI73" s="562"/>
      <c r="SJ73" s="562"/>
      <c r="SK73" s="562"/>
      <c r="SL73" s="562"/>
      <c r="SM73" s="562"/>
      <c r="SN73" s="562"/>
      <c r="SO73" s="562"/>
      <c r="SP73" s="562"/>
      <c r="SQ73" s="562"/>
      <c r="SR73" s="562"/>
      <c r="SS73" s="562"/>
      <c r="ST73" s="562"/>
      <c r="SU73" s="562"/>
      <c r="SV73" s="562"/>
      <c r="SW73" s="562"/>
      <c r="SX73" s="562"/>
      <c r="SY73" s="562"/>
      <c r="SZ73" s="562"/>
      <c r="TA73" s="562"/>
      <c r="TB73" s="562"/>
      <c r="TC73" s="562"/>
      <c r="TD73" s="562"/>
      <c r="TE73" s="562"/>
      <c r="TF73" s="562"/>
      <c r="TG73" s="562"/>
      <c r="TH73" s="562"/>
      <c r="TI73" s="562"/>
      <c r="TJ73" s="562"/>
      <c r="TK73" s="562"/>
      <c r="TL73" s="562"/>
      <c r="TM73" s="562"/>
      <c r="TN73" s="562"/>
      <c r="TO73" s="562"/>
      <c r="TP73" s="562"/>
      <c r="TQ73" s="562"/>
      <c r="TR73" s="562"/>
      <c r="TS73" s="562"/>
      <c r="TT73" s="562"/>
      <c r="TU73" s="562"/>
      <c r="TV73" s="562"/>
      <c r="TW73" s="562"/>
      <c r="TX73" s="562"/>
      <c r="TY73" s="562"/>
      <c r="TZ73" s="562"/>
      <c r="UA73" s="562"/>
      <c r="UB73" s="562"/>
      <c r="UC73" s="562"/>
      <c r="UD73" s="562"/>
      <c r="UE73" s="562"/>
      <c r="UF73" s="562"/>
      <c r="UG73" s="562"/>
      <c r="UH73" s="562"/>
      <c r="UI73" s="562"/>
      <c r="UJ73" s="562"/>
      <c r="UK73" s="562"/>
      <c r="UL73" s="562"/>
      <c r="UM73" s="562"/>
      <c r="UN73" s="562"/>
      <c r="UO73" s="562"/>
      <c r="UP73" s="562"/>
      <c r="UQ73" s="562"/>
      <c r="UR73" s="562"/>
      <c r="US73" s="562"/>
      <c r="UT73" s="562"/>
      <c r="UU73" s="562"/>
      <c r="UV73" s="562"/>
      <c r="UW73" s="562"/>
      <c r="UX73" s="562"/>
      <c r="UY73" s="562"/>
      <c r="UZ73" s="562"/>
      <c r="VA73" s="562"/>
      <c r="VB73" s="562"/>
      <c r="VC73" s="562"/>
      <c r="VD73" s="562"/>
      <c r="VE73" s="562"/>
      <c r="VF73" s="562"/>
      <c r="VG73" s="562"/>
      <c r="VH73" s="562"/>
      <c r="VI73" s="562"/>
      <c r="VJ73" s="562"/>
      <c r="VK73" s="562"/>
      <c r="VL73" s="562"/>
      <c r="VM73" s="562"/>
      <c r="VN73" s="562"/>
      <c r="VO73" s="562"/>
      <c r="VP73" s="562"/>
      <c r="VQ73" s="562"/>
      <c r="VR73" s="562"/>
      <c r="VS73" s="562"/>
      <c r="VT73" s="562"/>
      <c r="VU73" s="562"/>
      <c r="VV73" s="562"/>
      <c r="VW73" s="562"/>
      <c r="VX73" s="562"/>
      <c r="VY73" s="562"/>
      <c r="VZ73" s="562"/>
      <c r="WA73" s="562"/>
      <c r="WB73" s="562"/>
      <c r="WC73" s="562"/>
      <c r="WD73" s="562"/>
      <c r="WE73" s="562"/>
      <c r="WF73" s="562"/>
      <c r="WG73" s="562"/>
      <c r="WH73" s="562"/>
      <c r="WI73" s="562"/>
      <c r="WJ73" s="562"/>
      <c r="WK73" s="562"/>
      <c r="WL73" s="562"/>
      <c r="WM73" s="562"/>
      <c r="WN73" s="562"/>
      <c r="WO73" s="562"/>
      <c r="WP73" s="562"/>
      <c r="WQ73" s="562"/>
      <c r="WR73" s="562"/>
      <c r="WS73" s="562"/>
      <c r="WT73" s="562"/>
      <c r="WU73" s="562"/>
      <c r="WV73" s="562"/>
      <c r="WW73" s="562"/>
      <c r="WX73" s="562"/>
      <c r="WY73" s="562"/>
      <c r="WZ73" s="562"/>
      <c r="XA73" s="562"/>
      <c r="XB73" s="562"/>
      <c r="XC73" s="562"/>
      <c r="XD73" s="562"/>
      <c r="XE73" s="562"/>
      <c r="XF73" s="562"/>
      <c r="XG73" s="562"/>
      <c r="XH73" s="562"/>
      <c r="XI73" s="562"/>
      <c r="XJ73" s="562"/>
      <c r="XK73" s="562"/>
      <c r="XL73" s="562"/>
      <c r="XM73" s="562"/>
      <c r="XN73" s="562"/>
      <c r="XO73" s="562"/>
      <c r="XP73" s="562"/>
      <c r="XQ73" s="562"/>
      <c r="XR73" s="562"/>
      <c r="XS73" s="562"/>
      <c r="XT73" s="562"/>
      <c r="XU73" s="562"/>
      <c r="XV73" s="562"/>
      <c r="XW73" s="562"/>
      <c r="XX73" s="562"/>
      <c r="XY73" s="562"/>
      <c r="XZ73" s="562"/>
      <c r="YA73" s="562"/>
      <c r="YB73" s="562"/>
      <c r="YC73" s="562"/>
      <c r="YD73" s="562"/>
      <c r="YE73" s="562"/>
      <c r="YF73" s="562"/>
      <c r="YG73" s="562"/>
      <c r="YH73" s="562"/>
      <c r="YI73" s="562"/>
      <c r="YJ73" s="562"/>
      <c r="YK73" s="562"/>
      <c r="YL73" s="562"/>
      <c r="YM73" s="562"/>
      <c r="YN73" s="562"/>
      <c r="YO73" s="562"/>
      <c r="YP73" s="562"/>
      <c r="YQ73" s="562"/>
      <c r="YR73" s="562"/>
      <c r="YS73" s="562"/>
      <c r="YT73" s="562"/>
      <c r="YU73" s="562"/>
      <c r="YV73" s="562"/>
      <c r="YW73" s="562"/>
      <c r="YX73" s="562"/>
      <c r="YY73" s="562"/>
      <c r="YZ73" s="562"/>
      <c r="ZA73" s="562"/>
      <c r="ZB73" s="562"/>
      <c r="ZC73" s="562"/>
      <c r="ZD73" s="562"/>
      <c r="ZE73" s="562"/>
      <c r="ZF73" s="562"/>
      <c r="ZG73" s="562"/>
      <c r="ZH73" s="562"/>
      <c r="ZI73" s="562"/>
      <c r="ZJ73" s="562"/>
      <c r="ZK73" s="562"/>
      <c r="ZL73" s="562"/>
      <c r="ZM73" s="562"/>
      <c r="ZN73" s="562"/>
      <c r="ZO73" s="562"/>
      <c r="ZP73" s="562"/>
      <c r="ZQ73" s="562"/>
      <c r="ZR73" s="562"/>
      <c r="ZS73" s="562"/>
      <c r="ZT73" s="562"/>
      <c r="ZU73" s="562"/>
      <c r="ZV73" s="562"/>
      <c r="ZW73" s="562"/>
      <c r="ZX73" s="562"/>
      <c r="ZY73" s="562"/>
      <c r="ZZ73" s="562"/>
      <c r="AAA73" s="562"/>
      <c r="AAB73" s="562"/>
      <c r="AAC73" s="562"/>
      <c r="AAD73" s="562"/>
      <c r="AAE73" s="562"/>
      <c r="AAF73" s="562"/>
      <c r="AAG73" s="562"/>
      <c r="AAH73" s="562"/>
      <c r="AAI73" s="562"/>
      <c r="AAJ73" s="562"/>
      <c r="AAK73" s="562"/>
      <c r="AAL73" s="562"/>
      <c r="AAM73" s="562"/>
      <c r="AAN73" s="562"/>
      <c r="AAO73" s="562"/>
      <c r="AAP73" s="562"/>
      <c r="AAQ73" s="562"/>
      <c r="AAR73" s="562"/>
      <c r="AAS73" s="562"/>
      <c r="AAT73" s="562"/>
      <c r="AAU73" s="562"/>
      <c r="AAV73" s="562"/>
      <c r="AAW73" s="562"/>
      <c r="AAX73" s="562"/>
      <c r="AAY73" s="562"/>
      <c r="AAZ73" s="562"/>
      <c r="ABA73" s="562"/>
      <c r="ABB73" s="562"/>
      <c r="ABC73" s="562"/>
      <c r="ABD73" s="562"/>
      <c r="ABE73" s="562"/>
      <c r="ABF73" s="562"/>
      <c r="ABG73" s="562"/>
      <c r="ABH73" s="562"/>
      <c r="ABI73" s="562"/>
      <c r="ABJ73" s="562"/>
      <c r="ABK73" s="562"/>
      <c r="ABL73" s="562"/>
      <c r="ABM73" s="562"/>
      <c r="ABN73" s="562"/>
      <c r="ABO73" s="562"/>
      <c r="ABP73" s="562"/>
      <c r="ABQ73" s="562"/>
      <c r="ABR73" s="562"/>
      <c r="ABS73" s="562"/>
      <c r="ABT73" s="562"/>
      <c r="ABU73" s="562"/>
      <c r="ABV73" s="562"/>
      <c r="ABW73" s="562"/>
      <c r="ABX73" s="562"/>
      <c r="ABY73" s="562"/>
      <c r="ABZ73" s="562"/>
      <c r="ACA73" s="562"/>
      <c r="ACB73" s="562"/>
      <c r="ACC73" s="562"/>
      <c r="ACD73" s="562"/>
      <c r="ACE73" s="562"/>
      <c r="ACF73" s="562"/>
      <c r="ACG73" s="562"/>
      <c r="ACH73" s="562"/>
      <c r="ACI73" s="562"/>
      <c r="ACJ73" s="562"/>
      <c r="ACK73" s="562"/>
      <c r="ACL73" s="562"/>
      <c r="ACM73" s="562"/>
      <c r="ACN73" s="562"/>
      <c r="ACO73" s="562"/>
      <c r="ACP73" s="562"/>
      <c r="ACQ73" s="562"/>
      <c r="ACR73" s="562"/>
      <c r="ACS73" s="562"/>
      <c r="ACT73" s="562"/>
      <c r="ACU73" s="562"/>
      <c r="ACV73" s="562"/>
      <c r="ACW73" s="562"/>
      <c r="ACX73" s="562"/>
      <c r="ACY73" s="562"/>
      <c r="ACZ73" s="562"/>
      <c r="ADA73" s="562"/>
      <c r="ADB73" s="562"/>
      <c r="ADC73" s="562"/>
      <c r="ADD73" s="562"/>
      <c r="ADE73" s="562"/>
      <c r="ADF73" s="562"/>
      <c r="ADG73" s="562"/>
      <c r="ADH73" s="562"/>
      <c r="ADI73" s="562"/>
      <c r="ADJ73" s="562"/>
      <c r="ADK73" s="562"/>
      <c r="ADL73" s="562"/>
      <c r="ADM73" s="562"/>
      <c r="ADN73" s="562"/>
      <c r="ADO73" s="562"/>
      <c r="ADP73" s="562"/>
    </row>
    <row r="74" spans="1:796" s="623" customFormat="1" ht="44.25" customHeight="1">
      <c r="A74" s="675" t="s">
        <v>3359</v>
      </c>
      <c r="B74" s="726" t="s">
        <v>2660</v>
      </c>
      <c r="C74" s="517" t="s">
        <v>2490</v>
      </c>
      <c r="D74" s="518" t="s">
        <v>22</v>
      </c>
      <c r="E74" s="517" t="s">
        <v>726</v>
      </c>
      <c r="F74" s="517" t="s">
        <v>2649</v>
      </c>
      <c r="G74" s="518" t="s">
        <v>2648</v>
      </c>
      <c r="H74" s="518" t="s">
        <v>1583</v>
      </c>
      <c r="I74" s="518" t="s">
        <v>2656</v>
      </c>
      <c r="J74" s="518" t="s">
        <v>3172</v>
      </c>
      <c r="K74" s="517" t="s">
        <v>2653</v>
      </c>
      <c r="L74" s="396" t="s">
        <v>2171</v>
      </c>
      <c r="M74" s="518" t="s">
        <v>1607</v>
      </c>
      <c r="N74" s="518" t="s">
        <v>1608</v>
      </c>
      <c r="O74" s="518"/>
      <c r="P74" s="518"/>
      <c r="Q74" s="518"/>
      <c r="R74" s="518"/>
      <c r="S74" s="518" t="s">
        <v>2648</v>
      </c>
      <c r="T74" s="517" t="s">
        <v>2618</v>
      </c>
      <c r="U74" s="518"/>
      <c r="V74" s="518"/>
      <c r="W74" s="519" t="s">
        <v>2242</v>
      </c>
      <c r="X74" s="518"/>
      <c r="Y74" s="519" t="s">
        <v>2523</v>
      </c>
      <c r="Z74" s="518"/>
      <c r="AA74" s="396"/>
      <c r="AB74" s="396">
        <v>3</v>
      </c>
      <c r="AC74" s="396">
        <v>1</v>
      </c>
      <c r="AD74" s="518" t="s">
        <v>2352</v>
      </c>
      <c r="AE74" s="518"/>
      <c r="AF74" s="518" t="s">
        <v>2650</v>
      </c>
      <c r="AG74" s="517" t="s">
        <v>2651</v>
      </c>
      <c r="AH74" s="518"/>
      <c r="AI74" s="518"/>
      <c r="AJ74" s="517"/>
      <c r="AK74" s="517"/>
      <c r="AL74" s="517"/>
      <c r="AM74" s="396"/>
      <c r="AN74" s="519"/>
      <c r="AO74" s="396" t="s">
        <v>3175</v>
      </c>
      <c r="AP74" s="519" t="s">
        <v>2652</v>
      </c>
      <c r="AQ74" s="517" t="s">
        <v>22</v>
      </c>
      <c r="AR74" s="517" t="s">
        <v>2174</v>
      </c>
      <c r="AS74" s="517" t="s">
        <v>22</v>
      </c>
      <c r="AT74" s="517" t="s">
        <v>2633</v>
      </c>
      <c r="AU74" s="517" t="s">
        <v>22</v>
      </c>
      <c r="AV74" s="396"/>
      <c r="AW74" s="396" t="s">
        <v>2179</v>
      </c>
      <c r="AX74" s="727" t="s">
        <v>1707</v>
      </c>
      <c r="AY74" s="562"/>
      <c r="AZ74" s="562"/>
      <c r="BA74" s="562"/>
      <c r="BB74" s="562"/>
      <c r="BC74" s="562"/>
      <c r="BD74" s="562"/>
      <c r="BE74" s="562"/>
      <c r="BF74" s="562"/>
      <c r="BG74" s="562"/>
      <c r="BH74" s="562"/>
      <c r="BI74" s="562"/>
      <c r="BJ74" s="562"/>
      <c r="BK74" s="562"/>
      <c r="BL74" s="562"/>
      <c r="BM74" s="562"/>
      <c r="BN74" s="562"/>
      <c r="BO74" s="562"/>
      <c r="BP74" s="562"/>
      <c r="BQ74" s="562"/>
      <c r="BR74" s="562"/>
      <c r="BS74" s="562"/>
      <c r="BT74" s="562"/>
      <c r="BU74" s="562"/>
      <c r="BV74" s="562"/>
      <c r="BW74" s="562"/>
      <c r="BX74" s="562"/>
      <c r="BY74" s="562"/>
      <c r="BZ74" s="562"/>
      <c r="CA74" s="562"/>
      <c r="CB74" s="562"/>
      <c r="CC74" s="562"/>
      <c r="CD74" s="562"/>
      <c r="CE74" s="562"/>
      <c r="CF74" s="562"/>
      <c r="CG74" s="562"/>
      <c r="CH74" s="562"/>
      <c r="CI74" s="562"/>
      <c r="CJ74" s="562"/>
      <c r="CK74" s="562"/>
      <c r="CL74" s="562"/>
      <c r="CM74" s="562"/>
      <c r="CN74" s="562"/>
      <c r="CO74" s="562"/>
      <c r="CP74" s="562"/>
      <c r="CQ74" s="562"/>
      <c r="CR74" s="562"/>
      <c r="CS74" s="562"/>
      <c r="CT74" s="562"/>
      <c r="CU74" s="562"/>
      <c r="CV74" s="562"/>
      <c r="CW74" s="562"/>
      <c r="CX74" s="562"/>
      <c r="CY74" s="562"/>
      <c r="CZ74" s="562"/>
      <c r="DA74" s="562"/>
      <c r="DB74" s="562"/>
      <c r="DC74" s="562"/>
      <c r="DD74" s="562"/>
      <c r="DE74" s="562"/>
      <c r="DF74" s="562"/>
      <c r="DG74" s="562"/>
      <c r="DH74" s="562"/>
      <c r="DI74" s="562"/>
      <c r="DJ74" s="562"/>
      <c r="DK74" s="562"/>
      <c r="DL74" s="562"/>
      <c r="DM74" s="562"/>
      <c r="DN74" s="562"/>
      <c r="DO74" s="562"/>
      <c r="DP74" s="562"/>
      <c r="DQ74" s="562"/>
      <c r="DR74" s="562"/>
      <c r="DS74" s="562"/>
      <c r="DT74" s="562"/>
      <c r="DU74" s="562"/>
      <c r="DV74" s="562"/>
      <c r="DW74" s="562"/>
      <c r="DX74" s="562"/>
      <c r="DY74" s="562"/>
      <c r="DZ74" s="562"/>
      <c r="EA74" s="562"/>
      <c r="EB74" s="562"/>
      <c r="EC74" s="562"/>
      <c r="ED74" s="562"/>
      <c r="EE74" s="562"/>
      <c r="EF74" s="562"/>
      <c r="EG74" s="562"/>
      <c r="EH74" s="562"/>
      <c r="EI74" s="562"/>
      <c r="EJ74" s="562"/>
      <c r="EK74" s="562"/>
      <c r="EL74" s="562"/>
      <c r="EM74" s="562"/>
      <c r="EN74" s="562"/>
      <c r="EO74" s="562"/>
      <c r="EP74" s="562"/>
      <c r="EQ74" s="562"/>
      <c r="ER74" s="562"/>
      <c r="ES74" s="562"/>
      <c r="ET74" s="562"/>
      <c r="EU74" s="562"/>
      <c r="EV74" s="562"/>
      <c r="EW74" s="562"/>
      <c r="EX74" s="562"/>
      <c r="EY74" s="562"/>
      <c r="EZ74" s="562"/>
      <c r="FA74" s="562"/>
      <c r="FB74" s="562"/>
      <c r="FC74" s="562"/>
      <c r="FD74" s="562"/>
      <c r="FE74" s="562"/>
      <c r="FF74" s="562"/>
      <c r="FG74" s="562"/>
      <c r="FH74" s="562"/>
      <c r="FI74" s="562"/>
      <c r="FJ74" s="562"/>
      <c r="FK74" s="562"/>
      <c r="FL74" s="562"/>
      <c r="FM74" s="562"/>
      <c r="FN74" s="562"/>
      <c r="FO74" s="562"/>
      <c r="FP74" s="562"/>
      <c r="FQ74" s="562"/>
      <c r="FR74" s="562"/>
      <c r="FS74" s="562"/>
      <c r="FT74" s="562"/>
      <c r="FU74" s="562"/>
      <c r="FV74" s="562"/>
      <c r="FW74" s="562"/>
      <c r="FX74" s="562"/>
      <c r="FY74" s="562"/>
      <c r="FZ74" s="562"/>
      <c r="GA74" s="562"/>
      <c r="GB74" s="562"/>
      <c r="GC74" s="562"/>
      <c r="GD74" s="562"/>
      <c r="GE74" s="562"/>
      <c r="GF74" s="562"/>
      <c r="GG74" s="562"/>
      <c r="GH74" s="562"/>
      <c r="GI74" s="562"/>
      <c r="GJ74" s="562"/>
      <c r="GK74" s="562"/>
      <c r="GL74" s="562"/>
      <c r="GM74" s="562"/>
      <c r="GN74" s="562"/>
      <c r="GO74" s="562"/>
      <c r="GP74" s="562"/>
      <c r="GQ74" s="562"/>
      <c r="GR74" s="562"/>
      <c r="GS74" s="562"/>
      <c r="GT74" s="562"/>
      <c r="GU74" s="562"/>
      <c r="GV74" s="562"/>
      <c r="GW74" s="562"/>
      <c r="GX74" s="562"/>
      <c r="GY74" s="562"/>
      <c r="GZ74" s="562"/>
      <c r="HA74" s="562"/>
      <c r="HB74" s="562"/>
      <c r="HC74" s="562"/>
      <c r="HD74" s="562"/>
      <c r="HE74" s="562"/>
      <c r="HF74" s="562"/>
      <c r="HG74" s="562"/>
      <c r="HH74" s="562"/>
      <c r="HI74" s="562"/>
      <c r="HJ74" s="562"/>
      <c r="HK74" s="562"/>
      <c r="HL74" s="562"/>
      <c r="HM74" s="562"/>
      <c r="HN74" s="562"/>
      <c r="HO74" s="562"/>
      <c r="HP74" s="562"/>
      <c r="HQ74" s="562"/>
      <c r="HR74" s="562"/>
      <c r="HS74" s="562"/>
      <c r="HT74" s="562"/>
      <c r="HU74" s="562"/>
      <c r="HV74" s="562"/>
      <c r="HW74" s="562"/>
      <c r="HX74" s="562"/>
      <c r="HY74" s="562"/>
      <c r="HZ74" s="562"/>
      <c r="IA74" s="562"/>
      <c r="IB74" s="562"/>
      <c r="IC74" s="562"/>
      <c r="ID74" s="562"/>
      <c r="IE74" s="562"/>
      <c r="IF74" s="562"/>
      <c r="IG74" s="562"/>
      <c r="IH74" s="562"/>
      <c r="II74" s="562"/>
      <c r="IJ74" s="562"/>
      <c r="IK74" s="562"/>
      <c r="IL74" s="562"/>
      <c r="IM74" s="562"/>
      <c r="IN74" s="562"/>
      <c r="IO74" s="562"/>
      <c r="IP74" s="562"/>
      <c r="IQ74" s="562"/>
      <c r="IR74" s="562"/>
      <c r="IS74" s="562"/>
      <c r="IT74" s="562"/>
      <c r="IU74" s="562"/>
      <c r="IV74" s="562"/>
      <c r="IW74" s="562"/>
      <c r="IX74" s="562"/>
      <c r="IY74" s="562"/>
      <c r="IZ74" s="562"/>
      <c r="JA74" s="562"/>
      <c r="JB74" s="562"/>
      <c r="JC74" s="562"/>
      <c r="JD74" s="562"/>
      <c r="JE74" s="562"/>
      <c r="JF74" s="562"/>
      <c r="JG74" s="562"/>
      <c r="JH74" s="562"/>
      <c r="JI74" s="562"/>
      <c r="JJ74" s="562"/>
      <c r="JK74" s="562"/>
      <c r="JL74" s="562"/>
      <c r="JM74" s="562"/>
      <c r="JN74" s="562"/>
      <c r="JO74" s="562"/>
      <c r="JP74" s="562"/>
      <c r="JQ74" s="562"/>
      <c r="JR74" s="562"/>
      <c r="JS74" s="562"/>
      <c r="JT74" s="562"/>
      <c r="JU74" s="562"/>
      <c r="JV74" s="562"/>
      <c r="JW74" s="562"/>
      <c r="JX74" s="562"/>
      <c r="JY74" s="562"/>
      <c r="JZ74" s="562"/>
      <c r="KA74" s="562"/>
      <c r="KB74" s="562"/>
      <c r="KC74" s="562"/>
      <c r="KD74" s="562"/>
      <c r="KE74" s="562"/>
      <c r="KF74" s="562"/>
      <c r="KG74" s="562"/>
      <c r="KH74" s="562"/>
      <c r="KI74" s="562"/>
      <c r="KJ74" s="562"/>
      <c r="KK74" s="562"/>
      <c r="KL74" s="562"/>
      <c r="KM74" s="562"/>
      <c r="KN74" s="562"/>
      <c r="KO74" s="562"/>
      <c r="KP74" s="562"/>
      <c r="KQ74" s="562"/>
      <c r="KR74" s="562"/>
      <c r="KS74" s="562"/>
      <c r="KT74" s="562"/>
      <c r="KU74" s="562"/>
      <c r="KV74" s="562"/>
      <c r="KW74" s="562"/>
      <c r="KX74" s="562"/>
      <c r="KY74" s="562"/>
      <c r="KZ74" s="562"/>
      <c r="LA74" s="562"/>
      <c r="LB74" s="562"/>
      <c r="LC74" s="562"/>
      <c r="LD74" s="562"/>
      <c r="LE74" s="562"/>
      <c r="LF74" s="562"/>
      <c r="LG74" s="562"/>
      <c r="LH74" s="562"/>
      <c r="LI74" s="562"/>
      <c r="LJ74" s="562"/>
      <c r="LK74" s="562"/>
      <c r="LL74" s="562"/>
      <c r="LM74" s="562"/>
      <c r="LN74" s="562"/>
      <c r="LO74" s="562"/>
      <c r="LP74" s="562"/>
      <c r="LQ74" s="562"/>
      <c r="LR74" s="562"/>
      <c r="LS74" s="562"/>
      <c r="LT74" s="562"/>
      <c r="LU74" s="562"/>
      <c r="LV74" s="562"/>
      <c r="LW74" s="562"/>
      <c r="LX74" s="562"/>
      <c r="LY74" s="562"/>
      <c r="LZ74" s="562"/>
      <c r="MA74" s="562"/>
      <c r="MB74" s="562"/>
      <c r="MC74" s="562"/>
      <c r="MD74" s="562"/>
      <c r="ME74" s="562"/>
      <c r="MF74" s="562"/>
      <c r="MG74" s="562"/>
      <c r="MH74" s="562"/>
      <c r="MI74" s="562"/>
      <c r="MJ74" s="562"/>
      <c r="MK74" s="562"/>
      <c r="ML74" s="562"/>
      <c r="MM74" s="562"/>
      <c r="MN74" s="562"/>
      <c r="MO74" s="562"/>
      <c r="MP74" s="562"/>
      <c r="MQ74" s="562"/>
      <c r="MR74" s="562"/>
      <c r="MS74" s="562"/>
      <c r="MT74" s="562"/>
      <c r="MU74" s="562"/>
      <c r="MV74" s="562"/>
      <c r="MW74" s="562"/>
      <c r="MX74" s="562"/>
      <c r="MY74" s="562"/>
      <c r="MZ74" s="562"/>
      <c r="NA74" s="562"/>
      <c r="NB74" s="562"/>
      <c r="NC74" s="562"/>
      <c r="ND74" s="562"/>
      <c r="NE74" s="562"/>
      <c r="NF74" s="562"/>
      <c r="NG74" s="562"/>
      <c r="NH74" s="562"/>
      <c r="NI74" s="562"/>
      <c r="NJ74" s="562"/>
      <c r="NK74" s="562"/>
      <c r="NL74" s="562"/>
      <c r="NM74" s="562"/>
      <c r="NN74" s="562"/>
      <c r="NO74" s="562"/>
      <c r="NP74" s="562"/>
      <c r="NQ74" s="562"/>
      <c r="NR74" s="562"/>
      <c r="NS74" s="562"/>
      <c r="NT74" s="562"/>
      <c r="NU74" s="562"/>
      <c r="NV74" s="562"/>
      <c r="NW74" s="562"/>
      <c r="NX74" s="562"/>
      <c r="NY74" s="562"/>
      <c r="NZ74" s="562"/>
      <c r="OA74" s="562"/>
      <c r="OB74" s="562"/>
      <c r="OC74" s="562"/>
      <c r="OD74" s="562"/>
      <c r="OE74" s="562"/>
      <c r="OF74" s="562"/>
      <c r="OG74" s="562"/>
      <c r="OH74" s="562"/>
      <c r="OI74" s="562"/>
      <c r="OJ74" s="562"/>
      <c r="OK74" s="562"/>
      <c r="OL74" s="562"/>
      <c r="OM74" s="562"/>
      <c r="ON74" s="562"/>
      <c r="OO74" s="562"/>
      <c r="OP74" s="562"/>
      <c r="OQ74" s="562"/>
      <c r="OR74" s="562"/>
      <c r="OS74" s="562"/>
      <c r="OT74" s="562"/>
      <c r="OU74" s="562"/>
      <c r="OV74" s="562"/>
      <c r="OW74" s="562"/>
      <c r="OX74" s="562"/>
      <c r="OY74" s="562"/>
      <c r="OZ74" s="562"/>
      <c r="PA74" s="562"/>
      <c r="PB74" s="562"/>
      <c r="PC74" s="562"/>
      <c r="PD74" s="562"/>
      <c r="PE74" s="562"/>
      <c r="PF74" s="562"/>
      <c r="PG74" s="562"/>
      <c r="PH74" s="562"/>
      <c r="PI74" s="562"/>
      <c r="PJ74" s="562"/>
      <c r="PK74" s="562"/>
      <c r="PL74" s="562"/>
      <c r="PM74" s="562"/>
      <c r="PN74" s="562"/>
      <c r="PO74" s="562"/>
      <c r="PP74" s="562"/>
      <c r="PQ74" s="562"/>
      <c r="PR74" s="562"/>
      <c r="PS74" s="562"/>
      <c r="PT74" s="562"/>
      <c r="PU74" s="562"/>
      <c r="PV74" s="562"/>
      <c r="PW74" s="562"/>
      <c r="PX74" s="562"/>
      <c r="PY74" s="562"/>
      <c r="PZ74" s="562"/>
      <c r="QA74" s="562"/>
      <c r="QB74" s="562"/>
      <c r="QC74" s="562"/>
      <c r="QD74" s="562"/>
      <c r="QE74" s="562"/>
      <c r="QF74" s="562"/>
      <c r="QG74" s="562"/>
      <c r="QH74" s="562"/>
      <c r="QI74" s="562"/>
      <c r="QJ74" s="562"/>
      <c r="QK74" s="562"/>
      <c r="QL74" s="562"/>
      <c r="QM74" s="562"/>
      <c r="QN74" s="562"/>
      <c r="QO74" s="562"/>
      <c r="QP74" s="562"/>
      <c r="QQ74" s="562"/>
      <c r="QR74" s="562"/>
      <c r="QS74" s="562"/>
      <c r="QT74" s="562"/>
      <c r="QU74" s="562"/>
      <c r="QV74" s="562"/>
      <c r="QW74" s="562"/>
      <c r="QX74" s="562"/>
      <c r="QY74" s="562"/>
      <c r="QZ74" s="562"/>
      <c r="RA74" s="562"/>
      <c r="RB74" s="562"/>
      <c r="RC74" s="562"/>
      <c r="RD74" s="562"/>
      <c r="RE74" s="562"/>
      <c r="RF74" s="562"/>
      <c r="RG74" s="562"/>
      <c r="RH74" s="562"/>
      <c r="RI74" s="562"/>
      <c r="RJ74" s="562"/>
      <c r="RK74" s="562"/>
      <c r="RL74" s="562"/>
      <c r="RM74" s="562"/>
      <c r="RN74" s="562"/>
      <c r="RO74" s="562"/>
      <c r="RP74" s="562"/>
      <c r="RQ74" s="562"/>
      <c r="RR74" s="562"/>
      <c r="RS74" s="562"/>
      <c r="RT74" s="562"/>
      <c r="RU74" s="562"/>
      <c r="RV74" s="562"/>
      <c r="RW74" s="562"/>
      <c r="RX74" s="562"/>
      <c r="RY74" s="562"/>
      <c r="RZ74" s="562"/>
      <c r="SA74" s="562"/>
      <c r="SB74" s="562"/>
      <c r="SC74" s="562"/>
      <c r="SD74" s="562"/>
      <c r="SE74" s="562"/>
      <c r="SF74" s="562"/>
      <c r="SG74" s="562"/>
      <c r="SH74" s="562"/>
      <c r="SI74" s="562"/>
      <c r="SJ74" s="562"/>
      <c r="SK74" s="562"/>
      <c r="SL74" s="562"/>
      <c r="SM74" s="562"/>
      <c r="SN74" s="562"/>
      <c r="SO74" s="562"/>
      <c r="SP74" s="562"/>
      <c r="SQ74" s="562"/>
      <c r="SR74" s="562"/>
      <c r="SS74" s="562"/>
      <c r="ST74" s="562"/>
      <c r="SU74" s="562"/>
      <c r="SV74" s="562"/>
      <c r="SW74" s="562"/>
      <c r="SX74" s="562"/>
      <c r="SY74" s="562"/>
      <c r="SZ74" s="562"/>
      <c r="TA74" s="562"/>
      <c r="TB74" s="562"/>
      <c r="TC74" s="562"/>
      <c r="TD74" s="562"/>
      <c r="TE74" s="562"/>
      <c r="TF74" s="562"/>
      <c r="TG74" s="562"/>
      <c r="TH74" s="562"/>
      <c r="TI74" s="562"/>
      <c r="TJ74" s="562"/>
      <c r="TK74" s="562"/>
      <c r="TL74" s="562"/>
      <c r="TM74" s="562"/>
      <c r="TN74" s="562"/>
      <c r="TO74" s="562"/>
      <c r="TP74" s="562"/>
      <c r="TQ74" s="562"/>
      <c r="TR74" s="562"/>
      <c r="TS74" s="562"/>
      <c r="TT74" s="562"/>
      <c r="TU74" s="562"/>
      <c r="TV74" s="562"/>
      <c r="TW74" s="562"/>
      <c r="TX74" s="562"/>
      <c r="TY74" s="562"/>
      <c r="TZ74" s="562"/>
      <c r="UA74" s="562"/>
      <c r="UB74" s="562"/>
      <c r="UC74" s="562"/>
      <c r="UD74" s="562"/>
      <c r="UE74" s="562"/>
      <c r="UF74" s="562"/>
      <c r="UG74" s="562"/>
      <c r="UH74" s="562"/>
      <c r="UI74" s="562"/>
      <c r="UJ74" s="562"/>
      <c r="UK74" s="562"/>
      <c r="UL74" s="562"/>
      <c r="UM74" s="562"/>
      <c r="UN74" s="562"/>
      <c r="UO74" s="562"/>
      <c r="UP74" s="562"/>
      <c r="UQ74" s="562"/>
      <c r="UR74" s="562"/>
      <c r="US74" s="562"/>
      <c r="UT74" s="562"/>
      <c r="UU74" s="562"/>
      <c r="UV74" s="562"/>
      <c r="UW74" s="562"/>
      <c r="UX74" s="562"/>
      <c r="UY74" s="562"/>
      <c r="UZ74" s="562"/>
      <c r="VA74" s="562"/>
      <c r="VB74" s="562"/>
      <c r="VC74" s="562"/>
      <c r="VD74" s="562"/>
      <c r="VE74" s="562"/>
      <c r="VF74" s="562"/>
      <c r="VG74" s="562"/>
      <c r="VH74" s="562"/>
      <c r="VI74" s="562"/>
      <c r="VJ74" s="562"/>
      <c r="VK74" s="562"/>
      <c r="VL74" s="562"/>
      <c r="VM74" s="562"/>
      <c r="VN74" s="562"/>
      <c r="VO74" s="562"/>
      <c r="VP74" s="562"/>
      <c r="VQ74" s="562"/>
      <c r="VR74" s="562"/>
      <c r="VS74" s="562"/>
      <c r="VT74" s="562"/>
      <c r="VU74" s="562"/>
      <c r="VV74" s="562"/>
      <c r="VW74" s="562"/>
      <c r="VX74" s="562"/>
      <c r="VY74" s="562"/>
      <c r="VZ74" s="562"/>
      <c r="WA74" s="562"/>
      <c r="WB74" s="562"/>
      <c r="WC74" s="562"/>
      <c r="WD74" s="562"/>
      <c r="WE74" s="562"/>
      <c r="WF74" s="562"/>
      <c r="WG74" s="562"/>
      <c r="WH74" s="562"/>
      <c r="WI74" s="562"/>
      <c r="WJ74" s="562"/>
      <c r="WK74" s="562"/>
      <c r="WL74" s="562"/>
      <c r="WM74" s="562"/>
      <c r="WN74" s="562"/>
      <c r="WO74" s="562"/>
      <c r="WP74" s="562"/>
      <c r="WQ74" s="562"/>
      <c r="WR74" s="562"/>
      <c r="WS74" s="562"/>
      <c r="WT74" s="562"/>
      <c r="WU74" s="562"/>
      <c r="WV74" s="562"/>
      <c r="WW74" s="562"/>
      <c r="WX74" s="562"/>
      <c r="WY74" s="562"/>
      <c r="WZ74" s="562"/>
      <c r="XA74" s="562"/>
      <c r="XB74" s="562"/>
      <c r="XC74" s="562"/>
      <c r="XD74" s="562"/>
      <c r="XE74" s="562"/>
      <c r="XF74" s="562"/>
      <c r="XG74" s="562"/>
      <c r="XH74" s="562"/>
      <c r="XI74" s="562"/>
      <c r="XJ74" s="562"/>
      <c r="XK74" s="562"/>
      <c r="XL74" s="562"/>
      <c r="XM74" s="562"/>
      <c r="XN74" s="562"/>
      <c r="XO74" s="562"/>
      <c r="XP74" s="562"/>
      <c r="XQ74" s="562"/>
      <c r="XR74" s="562"/>
      <c r="XS74" s="562"/>
      <c r="XT74" s="562"/>
      <c r="XU74" s="562"/>
      <c r="XV74" s="562"/>
      <c r="XW74" s="562"/>
      <c r="XX74" s="562"/>
      <c r="XY74" s="562"/>
      <c r="XZ74" s="562"/>
      <c r="YA74" s="562"/>
      <c r="YB74" s="562"/>
      <c r="YC74" s="562"/>
      <c r="YD74" s="562"/>
      <c r="YE74" s="562"/>
      <c r="YF74" s="562"/>
      <c r="YG74" s="562"/>
      <c r="YH74" s="562"/>
      <c r="YI74" s="562"/>
      <c r="YJ74" s="562"/>
      <c r="YK74" s="562"/>
      <c r="YL74" s="562"/>
      <c r="YM74" s="562"/>
      <c r="YN74" s="562"/>
      <c r="YO74" s="562"/>
      <c r="YP74" s="562"/>
      <c r="YQ74" s="562"/>
      <c r="YR74" s="562"/>
      <c r="YS74" s="562"/>
      <c r="YT74" s="562"/>
      <c r="YU74" s="562"/>
      <c r="YV74" s="562"/>
      <c r="YW74" s="562"/>
      <c r="YX74" s="562"/>
      <c r="YY74" s="562"/>
      <c r="YZ74" s="562"/>
      <c r="ZA74" s="562"/>
      <c r="ZB74" s="562"/>
      <c r="ZC74" s="562"/>
      <c r="ZD74" s="562"/>
      <c r="ZE74" s="562"/>
      <c r="ZF74" s="562"/>
      <c r="ZG74" s="562"/>
      <c r="ZH74" s="562"/>
      <c r="ZI74" s="562"/>
      <c r="ZJ74" s="562"/>
      <c r="ZK74" s="562"/>
      <c r="ZL74" s="562"/>
      <c r="ZM74" s="562"/>
      <c r="ZN74" s="562"/>
      <c r="ZO74" s="562"/>
      <c r="ZP74" s="562"/>
      <c r="ZQ74" s="562"/>
      <c r="ZR74" s="562"/>
      <c r="ZS74" s="562"/>
      <c r="ZT74" s="562"/>
      <c r="ZU74" s="562"/>
      <c r="ZV74" s="562"/>
      <c r="ZW74" s="562"/>
      <c r="ZX74" s="562"/>
      <c r="ZY74" s="562"/>
      <c r="ZZ74" s="562"/>
      <c r="AAA74" s="562"/>
      <c r="AAB74" s="562"/>
      <c r="AAC74" s="562"/>
      <c r="AAD74" s="562"/>
      <c r="AAE74" s="562"/>
      <c r="AAF74" s="562"/>
      <c r="AAG74" s="562"/>
      <c r="AAH74" s="562"/>
      <c r="AAI74" s="562"/>
      <c r="AAJ74" s="562"/>
      <c r="AAK74" s="562"/>
      <c r="AAL74" s="562"/>
      <c r="AAM74" s="562"/>
      <c r="AAN74" s="562"/>
      <c r="AAO74" s="562"/>
      <c r="AAP74" s="562"/>
      <c r="AAQ74" s="562"/>
      <c r="AAR74" s="562"/>
      <c r="AAS74" s="562"/>
      <c r="AAT74" s="562"/>
      <c r="AAU74" s="562"/>
      <c r="AAV74" s="562"/>
      <c r="AAW74" s="562"/>
      <c r="AAX74" s="562"/>
      <c r="AAY74" s="562"/>
      <c r="AAZ74" s="562"/>
      <c r="ABA74" s="562"/>
      <c r="ABB74" s="562"/>
      <c r="ABC74" s="562"/>
      <c r="ABD74" s="562"/>
      <c r="ABE74" s="562"/>
      <c r="ABF74" s="562"/>
      <c r="ABG74" s="562"/>
      <c r="ABH74" s="562"/>
      <c r="ABI74" s="562"/>
      <c r="ABJ74" s="562"/>
      <c r="ABK74" s="562"/>
      <c r="ABL74" s="562"/>
      <c r="ABM74" s="562"/>
      <c r="ABN74" s="562"/>
      <c r="ABO74" s="562"/>
      <c r="ABP74" s="562"/>
      <c r="ABQ74" s="562"/>
      <c r="ABR74" s="562"/>
      <c r="ABS74" s="562"/>
      <c r="ABT74" s="562"/>
      <c r="ABU74" s="562"/>
      <c r="ABV74" s="562"/>
      <c r="ABW74" s="562"/>
      <c r="ABX74" s="562"/>
      <c r="ABY74" s="562"/>
      <c r="ABZ74" s="562"/>
      <c r="ACA74" s="562"/>
      <c r="ACB74" s="562"/>
      <c r="ACC74" s="562"/>
      <c r="ACD74" s="562"/>
      <c r="ACE74" s="562"/>
      <c r="ACF74" s="562"/>
      <c r="ACG74" s="562"/>
      <c r="ACH74" s="562"/>
      <c r="ACI74" s="562"/>
      <c r="ACJ74" s="562"/>
      <c r="ACK74" s="562"/>
      <c r="ACL74" s="562"/>
      <c r="ACM74" s="562"/>
      <c r="ACN74" s="562"/>
      <c r="ACO74" s="562"/>
      <c r="ACP74" s="562"/>
      <c r="ACQ74" s="562"/>
      <c r="ACR74" s="562"/>
      <c r="ACS74" s="562"/>
      <c r="ACT74" s="562"/>
      <c r="ACU74" s="562"/>
      <c r="ACV74" s="562"/>
      <c r="ACW74" s="562"/>
      <c r="ACX74" s="562"/>
      <c r="ACY74" s="562"/>
      <c r="ACZ74" s="562"/>
      <c r="ADA74" s="562"/>
      <c r="ADB74" s="562"/>
      <c r="ADC74" s="562"/>
      <c r="ADD74" s="562"/>
      <c r="ADE74" s="562"/>
      <c r="ADF74" s="562"/>
      <c r="ADG74" s="562"/>
      <c r="ADH74" s="562"/>
      <c r="ADI74" s="562"/>
      <c r="ADJ74" s="562"/>
      <c r="ADK74" s="562"/>
      <c r="ADL74" s="562"/>
      <c r="ADM74" s="562"/>
      <c r="ADN74" s="562"/>
      <c r="ADO74" s="562"/>
      <c r="ADP74" s="562"/>
    </row>
    <row r="75" spans="1:796" s="623" customFormat="1" ht="44.25" customHeight="1">
      <c r="A75" s="675" t="s">
        <v>3359</v>
      </c>
      <c r="B75" s="735" t="s">
        <v>2660</v>
      </c>
      <c r="C75" s="736" t="s">
        <v>2490</v>
      </c>
      <c r="D75" s="737" t="s">
        <v>22</v>
      </c>
      <c r="E75" s="736" t="s">
        <v>726</v>
      </c>
      <c r="F75" s="736" t="s">
        <v>2649</v>
      </c>
      <c r="G75" s="737" t="s">
        <v>2648</v>
      </c>
      <c r="H75" s="737" t="s">
        <v>1584</v>
      </c>
      <c r="I75" s="737" t="s">
        <v>2657</v>
      </c>
      <c r="J75" s="737" t="s">
        <v>3172</v>
      </c>
      <c r="K75" s="736" t="s">
        <v>2653</v>
      </c>
      <c r="L75" s="401" t="s">
        <v>2171</v>
      </c>
      <c r="M75" s="737" t="s">
        <v>1607</v>
      </c>
      <c r="N75" s="737" t="s">
        <v>1608</v>
      </c>
      <c r="O75" s="737"/>
      <c r="P75" s="737"/>
      <c r="Q75" s="737"/>
      <c r="R75" s="737"/>
      <c r="S75" s="737" t="s">
        <v>2648</v>
      </c>
      <c r="T75" s="736" t="s">
        <v>2618</v>
      </c>
      <c r="U75" s="737"/>
      <c r="V75" s="737"/>
      <c r="W75" s="738" t="s">
        <v>2242</v>
      </c>
      <c r="X75" s="737"/>
      <c r="Y75" s="736" t="s">
        <v>2523</v>
      </c>
      <c r="Z75" s="737"/>
      <c r="AA75" s="401"/>
      <c r="AB75" s="401">
        <v>3</v>
      </c>
      <c r="AC75" s="401">
        <v>1</v>
      </c>
      <c r="AD75" s="737" t="s">
        <v>2352</v>
      </c>
      <c r="AE75" s="737"/>
      <c r="AF75" s="737" t="s">
        <v>2650</v>
      </c>
      <c r="AG75" s="736" t="s">
        <v>2651</v>
      </c>
      <c r="AH75" s="737"/>
      <c r="AI75" s="737"/>
      <c r="AJ75" s="736"/>
      <c r="AK75" s="736"/>
      <c r="AL75" s="736"/>
      <c r="AM75" s="401"/>
      <c r="AN75" s="738"/>
      <c r="AO75" s="401" t="s">
        <v>3175</v>
      </c>
      <c r="AP75" s="738" t="s">
        <v>2652</v>
      </c>
      <c r="AQ75" s="736" t="s">
        <v>22</v>
      </c>
      <c r="AR75" s="736" t="s">
        <v>2174</v>
      </c>
      <c r="AS75" s="736" t="s">
        <v>22</v>
      </c>
      <c r="AT75" s="736" t="s">
        <v>2633</v>
      </c>
      <c r="AU75" s="736" t="s">
        <v>22</v>
      </c>
      <c r="AV75" s="401"/>
      <c r="AW75" s="401" t="s">
        <v>2179</v>
      </c>
      <c r="AX75" s="739" t="s">
        <v>1707</v>
      </c>
      <c r="AY75" s="562"/>
      <c r="AZ75" s="562"/>
      <c r="BA75" s="562"/>
      <c r="BB75" s="562"/>
      <c r="BC75" s="562"/>
      <c r="BD75" s="562"/>
      <c r="BE75" s="562"/>
      <c r="BF75" s="562"/>
      <c r="BG75" s="562"/>
      <c r="BH75" s="562"/>
      <c r="BI75" s="562"/>
      <c r="BJ75" s="562"/>
      <c r="BK75" s="562"/>
      <c r="BL75" s="562"/>
      <c r="BM75" s="562"/>
      <c r="BN75" s="562"/>
      <c r="BO75" s="562"/>
      <c r="BP75" s="562"/>
      <c r="BQ75" s="562"/>
      <c r="BR75" s="562"/>
      <c r="BS75" s="562"/>
      <c r="BT75" s="562"/>
      <c r="BU75" s="562"/>
      <c r="BV75" s="562"/>
      <c r="BW75" s="562"/>
      <c r="BX75" s="562"/>
      <c r="BY75" s="562"/>
      <c r="BZ75" s="562"/>
      <c r="CA75" s="562"/>
      <c r="CB75" s="562"/>
      <c r="CC75" s="562"/>
      <c r="CD75" s="562"/>
      <c r="CE75" s="562"/>
      <c r="CF75" s="562"/>
      <c r="CG75" s="562"/>
      <c r="CH75" s="562"/>
      <c r="CI75" s="562"/>
      <c r="CJ75" s="562"/>
      <c r="CK75" s="562"/>
      <c r="CL75" s="562"/>
      <c r="CM75" s="562"/>
      <c r="CN75" s="562"/>
      <c r="CO75" s="562"/>
      <c r="CP75" s="562"/>
      <c r="CQ75" s="562"/>
      <c r="CR75" s="562"/>
      <c r="CS75" s="562"/>
      <c r="CT75" s="562"/>
      <c r="CU75" s="562"/>
      <c r="CV75" s="562"/>
      <c r="CW75" s="562"/>
      <c r="CX75" s="562"/>
      <c r="CY75" s="562"/>
      <c r="CZ75" s="562"/>
      <c r="DA75" s="562"/>
      <c r="DB75" s="562"/>
      <c r="DC75" s="562"/>
      <c r="DD75" s="562"/>
      <c r="DE75" s="562"/>
      <c r="DF75" s="562"/>
      <c r="DG75" s="562"/>
      <c r="DH75" s="562"/>
      <c r="DI75" s="562"/>
      <c r="DJ75" s="562"/>
      <c r="DK75" s="562"/>
      <c r="DL75" s="562"/>
      <c r="DM75" s="562"/>
      <c r="DN75" s="562"/>
      <c r="DO75" s="562"/>
      <c r="DP75" s="562"/>
      <c r="DQ75" s="562"/>
      <c r="DR75" s="562"/>
      <c r="DS75" s="562"/>
      <c r="DT75" s="562"/>
      <c r="DU75" s="562"/>
      <c r="DV75" s="562"/>
      <c r="DW75" s="562"/>
      <c r="DX75" s="562"/>
      <c r="DY75" s="562"/>
      <c r="DZ75" s="562"/>
      <c r="EA75" s="562"/>
      <c r="EB75" s="562"/>
      <c r="EC75" s="562"/>
      <c r="ED75" s="562"/>
      <c r="EE75" s="562"/>
      <c r="EF75" s="562"/>
      <c r="EG75" s="562"/>
      <c r="EH75" s="562"/>
      <c r="EI75" s="562"/>
      <c r="EJ75" s="562"/>
      <c r="EK75" s="562"/>
      <c r="EL75" s="562"/>
      <c r="EM75" s="562"/>
      <c r="EN75" s="562"/>
      <c r="EO75" s="562"/>
      <c r="EP75" s="562"/>
      <c r="EQ75" s="562"/>
      <c r="ER75" s="562"/>
      <c r="ES75" s="562"/>
      <c r="ET75" s="562"/>
      <c r="EU75" s="562"/>
      <c r="EV75" s="562"/>
      <c r="EW75" s="562"/>
      <c r="EX75" s="562"/>
      <c r="EY75" s="562"/>
      <c r="EZ75" s="562"/>
      <c r="FA75" s="562"/>
      <c r="FB75" s="562"/>
      <c r="FC75" s="562"/>
      <c r="FD75" s="562"/>
      <c r="FE75" s="562"/>
      <c r="FF75" s="562"/>
      <c r="FG75" s="562"/>
      <c r="FH75" s="562"/>
      <c r="FI75" s="562"/>
      <c r="FJ75" s="562"/>
      <c r="FK75" s="562"/>
      <c r="FL75" s="562"/>
      <c r="FM75" s="562"/>
      <c r="FN75" s="562"/>
      <c r="FO75" s="562"/>
      <c r="FP75" s="562"/>
      <c r="FQ75" s="562"/>
      <c r="FR75" s="562"/>
      <c r="FS75" s="562"/>
      <c r="FT75" s="562"/>
      <c r="FU75" s="562"/>
      <c r="FV75" s="562"/>
      <c r="FW75" s="562"/>
      <c r="FX75" s="562"/>
      <c r="FY75" s="562"/>
      <c r="FZ75" s="562"/>
      <c r="GA75" s="562"/>
      <c r="GB75" s="562"/>
      <c r="GC75" s="562"/>
      <c r="GD75" s="562"/>
      <c r="GE75" s="562"/>
      <c r="GF75" s="562"/>
      <c r="GG75" s="562"/>
      <c r="GH75" s="562"/>
      <c r="GI75" s="562"/>
      <c r="GJ75" s="562"/>
      <c r="GK75" s="562"/>
      <c r="GL75" s="562"/>
      <c r="GM75" s="562"/>
      <c r="GN75" s="562"/>
      <c r="GO75" s="562"/>
      <c r="GP75" s="562"/>
      <c r="GQ75" s="562"/>
      <c r="GR75" s="562"/>
      <c r="GS75" s="562"/>
      <c r="GT75" s="562"/>
      <c r="GU75" s="562"/>
      <c r="GV75" s="562"/>
      <c r="GW75" s="562"/>
      <c r="GX75" s="562"/>
      <c r="GY75" s="562"/>
      <c r="GZ75" s="562"/>
      <c r="HA75" s="562"/>
      <c r="HB75" s="562"/>
      <c r="HC75" s="562"/>
      <c r="HD75" s="562"/>
      <c r="HE75" s="562"/>
      <c r="HF75" s="562"/>
      <c r="HG75" s="562"/>
      <c r="HH75" s="562"/>
      <c r="HI75" s="562"/>
      <c r="HJ75" s="562"/>
      <c r="HK75" s="562"/>
      <c r="HL75" s="562"/>
      <c r="HM75" s="562"/>
      <c r="HN75" s="562"/>
      <c r="HO75" s="562"/>
      <c r="HP75" s="562"/>
      <c r="HQ75" s="562"/>
      <c r="HR75" s="562"/>
      <c r="HS75" s="562"/>
      <c r="HT75" s="562"/>
      <c r="HU75" s="562"/>
      <c r="HV75" s="562"/>
      <c r="HW75" s="562"/>
      <c r="HX75" s="562"/>
      <c r="HY75" s="562"/>
      <c r="HZ75" s="562"/>
      <c r="IA75" s="562"/>
      <c r="IB75" s="562"/>
      <c r="IC75" s="562"/>
      <c r="ID75" s="562"/>
      <c r="IE75" s="562"/>
      <c r="IF75" s="562"/>
      <c r="IG75" s="562"/>
      <c r="IH75" s="562"/>
      <c r="II75" s="562"/>
      <c r="IJ75" s="562"/>
      <c r="IK75" s="562"/>
      <c r="IL75" s="562"/>
      <c r="IM75" s="562"/>
      <c r="IN75" s="562"/>
      <c r="IO75" s="562"/>
      <c r="IP75" s="562"/>
      <c r="IQ75" s="562"/>
      <c r="IR75" s="562"/>
      <c r="IS75" s="562"/>
      <c r="IT75" s="562"/>
      <c r="IU75" s="562"/>
      <c r="IV75" s="562"/>
      <c r="IW75" s="562"/>
      <c r="IX75" s="562"/>
      <c r="IY75" s="562"/>
      <c r="IZ75" s="562"/>
      <c r="JA75" s="562"/>
      <c r="JB75" s="562"/>
      <c r="JC75" s="562"/>
      <c r="JD75" s="562"/>
      <c r="JE75" s="562"/>
      <c r="JF75" s="562"/>
      <c r="JG75" s="562"/>
      <c r="JH75" s="562"/>
      <c r="JI75" s="562"/>
      <c r="JJ75" s="562"/>
      <c r="JK75" s="562"/>
      <c r="JL75" s="562"/>
      <c r="JM75" s="562"/>
      <c r="JN75" s="562"/>
      <c r="JO75" s="562"/>
      <c r="JP75" s="562"/>
      <c r="JQ75" s="562"/>
      <c r="JR75" s="562"/>
      <c r="JS75" s="562"/>
      <c r="JT75" s="562"/>
      <c r="JU75" s="562"/>
      <c r="JV75" s="562"/>
      <c r="JW75" s="562"/>
      <c r="JX75" s="562"/>
      <c r="JY75" s="562"/>
      <c r="JZ75" s="562"/>
      <c r="KA75" s="562"/>
      <c r="KB75" s="562"/>
      <c r="KC75" s="562"/>
      <c r="KD75" s="562"/>
      <c r="KE75" s="562"/>
      <c r="KF75" s="562"/>
      <c r="KG75" s="562"/>
      <c r="KH75" s="562"/>
      <c r="KI75" s="562"/>
      <c r="KJ75" s="562"/>
      <c r="KK75" s="562"/>
      <c r="KL75" s="562"/>
      <c r="KM75" s="562"/>
      <c r="KN75" s="562"/>
      <c r="KO75" s="562"/>
      <c r="KP75" s="562"/>
      <c r="KQ75" s="562"/>
      <c r="KR75" s="562"/>
      <c r="KS75" s="562"/>
      <c r="KT75" s="562"/>
      <c r="KU75" s="562"/>
      <c r="KV75" s="562"/>
      <c r="KW75" s="562"/>
      <c r="KX75" s="562"/>
      <c r="KY75" s="562"/>
      <c r="KZ75" s="562"/>
      <c r="LA75" s="562"/>
      <c r="LB75" s="562"/>
      <c r="LC75" s="562"/>
      <c r="LD75" s="562"/>
      <c r="LE75" s="562"/>
      <c r="LF75" s="562"/>
      <c r="LG75" s="562"/>
      <c r="LH75" s="562"/>
      <c r="LI75" s="562"/>
      <c r="LJ75" s="562"/>
      <c r="LK75" s="562"/>
      <c r="LL75" s="562"/>
      <c r="LM75" s="562"/>
      <c r="LN75" s="562"/>
      <c r="LO75" s="562"/>
      <c r="LP75" s="562"/>
      <c r="LQ75" s="562"/>
      <c r="LR75" s="562"/>
      <c r="LS75" s="562"/>
      <c r="LT75" s="562"/>
      <c r="LU75" s="562"/>
      <c r="LV75" s="562"/>
      <c r="LW75" s="562"/>
      <c r="LX75" s="562"/>
      <c r="LY75" s="562"/>
      <c r="LZ75" s="562"/>
      <c r="MA75" s="562"/>
      <c r="MB75" s="562"/>
      <c r="MC75" s="562"/>
      <c r="MD75" s="562"/>
      <c r="ME75" s="562"/>
      <c r="MF75" s="562"/>
      <c r="MG75" s="562"/>
      <c r="MH75" s="562"/>
      <c r="MI75" s="562"/>
      <c r="MJ75" s="562"/>
      <c r="MK75" s="562"/>
      <c r="ML75" s="562"/>
      <c r="MM75" s="562"/>
      <c r="MN75" s="562"/>
      <c r="MO75" s="562"/>
      <c r="MP75" s="562"/>
      <c r="MQ75" s="562"/>
      <c r="MR75" s="562"/>
      <c r="MS75" s="562"/>
      <c r="MT75" s="562"/>
      <c r="MU75" s="562"/>
      <c r="MV75" s="562"/>
      <c r="MW75" s="562"/>
      <c r="MX75" s="562"/>
      <c r="MY75" s="562"/>
      <c r="MZ75" s="562"/>
      <c r="NA75" s="562"/>
      <c r="NB75" s="562"/>
      <c r="NC75" s="562"/>
      <c r="ND75" s="562"/>
      <c r="NE75" s="562"/>
      <c r="NF75" s="562"/>
      <c r="NG75" s="562"/>
      <c r="NH75" s="562"/>
      <c r="NI75" s="562"/>
      <c r="NJ75" s="562"/>
      <c r="NK75" s="562"/>
      <c r="NL75" s="562"/>
      <c r="NM75" s="562"/>
      <c r="NN75" s="562"/>
      <c r="NO75" s="562"/>
      <c r="NP75" s="562"/>
      <c r="NQ75" s="562"/>
      <c r="NR75" s="562"/>
      <c r="NS75" s="562"/>
      <c r="NT75" s="562"/>
      <c r="NU75" s="562"/>
      <c r="NV75" s="562"/>
      <c r="NW75" s="562"/>
      <c r="NX75" s="562"/>
      <c r="NY75" s="562"/>
      <c r="NZ75" s="562"/>
      <c r="OA75" s="562"/>
      <c r="OB75" s="562"/>
      <c r="OC75" s="562"/>
      <c r="OD75" s="562"/>
      <c r="OE75" s="562"/>
      <c r="OF75" s="562"/>
      <c r="OG75" s="562"/>
      <c r="OH75" s="562"/>
      <c r="OI75" s="562"/>
      <c r="OJ75" s="562"/>
      <c r="OK75" s="562"/>
      <c r="OL75" s="562"/>
      <c r="OM75" s="562"/>
      <c r="ON75" s="562"/>
      <c r="OO75" s="562"/>
      <c r="OP75" s="562"/>
      <c r="OQ75" s="562"/>
      <c r="OR75" s="562"/>
      <c r="OS75" s="562"/>
      <c r="OT75" s="562"/>
      <c r="OU75" s="562"/>
      <c r="OV75" s="562"/>
      <c r="OW75" s="562"/>
      <c r="OX75" s="562"/>
      <c r="OY75" s="562"/>
      <c r="OZ75" s="562"/>
      <c r="PA75" s="562"/>
      <c r="PB75" s="562"/>
      <c r="PC75" s="562"/>
      <c r="PD75" s="562"/>
      <c r="PE75" s="562"/>
      <c r="PF75" s="562"/>
      <c r="PG75" s="562"/>
      <c r="PH75" s="562"/>
      <c r="PI75" s="562"/>
      <c r="PJ75" s="562"/>
      <c r="PK75" s="562"/>
      <c r="PL75" s="562"/>
      <c r="PM75" s="562"/>
      <c r="PN75" s="562"/>
      <c r="PO75" s="562"/>
      <c r="PP75" s="562"/>
      <c r="PQ75" s="562"/>
      <c r="PR75" s="562"/>
      <c r="PS75" s="562"/>
      <c r="PT75" s="562"/>
      <c r="PU75" s="562"/>
      <c r="PV75" s="562"/>
      <c r="PW75" s="562"/>
      <c r="PX75" s="562"/>
      <c r="PY75" s="562"/>
      <c r="PZ75" s="562"/>
      <c r="QA75" s="562"/>
      <c r="QB75" s="562"/>
      <c r="QC75" s="562"/>
      <c r="QD75" s="562"/>
      <c r="QE75" s="562"/>
      <c r="QF75" s="562"/>
      <c r="QG75" s="562"/>
      <c r="QH75" s="562"/>
      <c r="QI75" s="562"/>
      <c r="QJ75" s="562"/>
      <c r="QK75" s="562"/>
      <c r="QL75" s="562"/>
      <c r="QM75" s="562"/>
      <c r="QN75" s="562"/>
      <c r="QO75" s="562"/>
      <c r="QP75" s="562"/>
      <c r="QQ75" s="562"/>
      <c r="QR75" s="562"/>
      <c r="QS75" s="562"/>
      <c r="QT75" s="562"/>
      <c r="QU75" s="562"/>
      <c r="QV75" s="562"/>
      <c r="QW75" s="562"/>
      <c r="QX75" s="562"/>
      <c r="QY75" s="562"/>
      <c r="QZ75" s="562"/>
      <c r="RA75" s="562"/>
      <c r="RB75" s="562"/>
      <c r="RC75" s="562"/>
      <c r="RD75" s="562"/>
      <c r="RE75" s="562"/>
      <c r="RF75" s="562"/>
      <c r="RG75" s="562"/>
      <c r="RH75" s="562"/>
      <c r="RI75" s="562"/>
      <c r="RJ75" s="562"/>
      <c r="RK75" s="562"/>
      <c r="RL75" s="562"/>
      <c r="RM75" s="562"/>
      <c r="RN75" s="562"/>
      <c r="RO75" s="562"/>
      <c r="RP75" s="562"/>
      <c r="RQ75" s="562"/>
      <c r="RR75" s="562"/>
      <c r="RS75" s="562"/>
      <c r="RT75" s="562"/>
      <c r="RU75" s="562"/>
      <c r="RV75" s="562"/>
      <c r="RW75" s="562"/>
      <c r="RX75" s="562"/>
      <c r="RY75" s="562"/>
      <c r="RZ75" s="562"/>
      <c r="SA75" s="562"/>
      <c r="SB75" s="562"/>
      <c r="SC75" s="562"/>
      <c r="SD75" s="562"/>
      <c r="SE75" s="562"/>
      <c r="SF75" s="562"/>
      <c r="SG75" s="562"/>
      <c r="SH75" s="562"/>
      <c r="SI75" s="562"/>
      <c r="SJ75" s="562"/>
      <c r="SK75" s="562"/>
      <c r="SL75" s="562"/>
      <c r="SM75" s="562"/>
      <c r="SN75" s="562"/>
      <c r="SO75" s="562"/>
      <c r="SP75" s="562"/>
      <c r="SQ75" s="562"/>
      <c r="SR75" s="562"/>
      <c r="SS75" s="562"/>
      <c r="ST75" s="562"/>
      <c r="SU75" s="562"/>
      <c r="SV75" s="562"/>
      <c r="SW75" s="562"/>
      <c r="SX75" s="562"/>
      <c r="SY75" s="562"/>
      <c r="SZ75" s="562"/>
      <c r="TA75" s="562"/>
      <c r="TB75" s="562"/>
      <c r="TC75" s="562"/>
      <c r="TD75" s="562"/>
      <c r="TE75" s="562"/>
      <c r="TF75" s="562"/>
      <c r="TG75" s="562"/>
      <c r="TH75" s="562"/>
      <c r="TI75" s="562"/>
      <c r="TJ75" s="562"/>
      <c r="TK75" s="562"/>
      <c r="TL75" s="562"/>
      <c r="TM75" s="562"/>
      <c r="TN75" s="562"/>
      <c r="TO75" s="562"/>
      <c r="TP75" s="562"/>
      <c r="TQ75" s="562"/>
      <c r="TR75" s="562"/>
      <c r="TS75" s="562"/>
      <c r="TT75" s="562"/>
      <c r="TU75" s="562"/>
      <c r="TV75" s="562"/>
      <c r="TW75" s="562"/>
      <c r="TX75" s="562"/>
      <c r="TY75" s="562"/>
      <c r="TZ75" s="562"/>
      <c r="UA75" s="562"/>
      <c r="UB75" s="562"/>
      <c r="UC75" s="562"/>
      <c r="UD75" s="562"/>
      <c r="UE75" s="562"/>
      <c r="UF75" s="562"/>
      <c r="UG75" s="562"/>
      <c r="UH75" s="562"/>
      <c r="UI75" s="562"/>
      <c r="UJ75" s="562"/>
      <c r="UK75" s="562"/>
      <c r="UL75" s="562"/>
      <c r="UM75" s="562"/>
      <c r="UN75" s="562"/>
      <c r="UO75" s="562"/>
      <c r="UP75" s="562"/>
      <c r="UQ75" s="562"/>
      <c r="UR75" s="562"/>
      <c r="US75" s="562"/>
      <c r="UT75" s="562"/>
      <c r="UU75" s="562"/>
      <c r="UV75" s="562"/>
      <c r="UW75" s="562"/>
      <c r="UX75" s="562"/>
      <c r="UY75" s="562"/>
      <c r="UZ75" s="562"/>
      <c r="VA75" s="562"/>
      <c r="VB75" s="562"/>
      <c r="VC75" s="562"/>
      <c r="VD75" s="562"/>
      <c r="VE75" s="562"/>
      <c r="VF75" s="562"/>
      <c r="VG75" s="562"/>
      <c r="VH75" s="562"/>
      <c r="VI75" s="562"/>
      <c r="VJ75" s="562"/>
      <c r="VK75" s="562"/>
      <c r="VL75" s="562"/>
      <c r="VM75" s="562"/>
      <c r="VN75" s="562"/>
      <c r="VO75" s="562"/>
      <c r="VP75" s="562"/>
      <c r="VQ75" s="562"/>
      <c r="VR75" s="562"/>
      <c r="VS75" s="562"/>
      <c r="VT75" s="562"/>
      <c r="VU75" s="562"/>
      <c r="VV75" s="562"/>
      <c r="VW75" s="562"/>
      <c r="VX75" s="562"/>
      <c r="VY75" s="562"/>
      <c r="VZ75" s="562"/>
      <c r="WA75" s="562"/>
      <c r="WB75" s="562"/>
      <c r="WC75" s="562"/>
      <c r="WD75" s="562"/>
      <c r="WE75" s="562"/>
      <c r="WF75" s="562"/>
      <c r="WG75" s="562"/>
      <c r="WH75" s="562"/>
      <c r="WI75" s="562"/>
      <c r="WJ75" s="562"/>
      <c r="WK75" s="562"/>
      <c r="WL75" s="562"/>
      <c r="WM75" s="562"/>
      <c r="WN75" s="562"/>
      <c r="WO75" s="562"/>
      <c r="WP75" s="562"/>
      <c r="WQ75" s="562"/>
      <c r="WR75" s="562"/>
      <c r="WS75" s="562"/>
      <c r="WT75" s="562"/>
      <c r="WU75" s="562"/>
      <c r="WV75" s="562"/>
      <c r="WW75" s="562"/>
      <c r="WX75" s="562"/>
      <c r="WY75" s="562"/>
      <c r="WZ75" s="562"/>
      <c r="XA75" s="562"/>
      <c r="XB75" s="562"/>
      <c r="XC75" s="562"/>
      <c r="XD75" s="562"/>
      <c r="XE75" s="562"/>
      <c r="XF75" s="562"/>
      <c r="XG75" s="562"/>
      <c r="XH75" s="562"/>
      <c r="XI75" s="562"/>
      <c r="XJ75" s="562"/>
      <c r="XK75" s="562"/>
      <c r="XL75" s="562"/>
      <c r="XM75" s="562"/>
      <c r="XN75" s="562"/>
      <c r="XO75" s="562"/>
      <c r="XP75" s="562"/>
      <c r="XQ75" s="562"/>
      <c r="XR75" s="562"/>
      <c r="XS75" s="562"/>
      <c r="XT75" s="562"/>
      <c r="XU75" s="562"/>
      <c r="XV75" s="562"/>
      <c r="XW75" s="562"/>
      <c r="XX75" s="562"/>
      <c r="XY75" s="562"/>
      <c r="XZ75" s="562"/>
      <c r="YA75" s="562"/>
      <c r="YB75" s="562"/>
      <c r="YC75" s="562"/>
      <c r="YD75" s="562"/>
      <c r="YE75" s="562"/>
      <c r="YF75" s="562"/>
      <c r="YG75" s="562"/>
      <c r="YH75" s="562"/>
      <c r="YI75" s="562"/>
      <c r="YJ75" s="562"/>
      <c r="YK75" s="562"/>
      <c r="YL75" s="562"/>
      <c r="YM75" s="562"/>
      <c r="YN75" s="562"/>
      <c r="YO75" s="562"/>
      <c r="YP75" s="562"/>
      <c r="YQ75" s="562"/>
      <c r="YR75" s="562"/>
      <c r="YS75" s="562"/>
      <c r="YT75" s="562"/>
      <c r="YU75" s="562"/>
      <c r="YV75" s="562"/>
      <c r="YW75" s="562"/>
      <c r="YX75" s="562"/>
      <c r="YY75" s="562"/>
      <c r="YZ75" s="562"/>
      <c r="ZA75" s="562"/>
      <c r="ZB75" s="562"/>
      <c r="ZC75" s="562"/>
      <c r="ZD75" s="562"/>
      <c r="ZE75" s="562"/>
      <c r="ZF75" s="562"/>
      <c r="ZG75" s="562"/>
      <c r="ZH75" s="562"/>
      <c r="ZI75" s="562"/>
      <c r="ZJ75" s="562"/>
      <c r="ZK75" s="562"/>
      <c r="ZL75" s="562"/>
      <c r="ZM75" s="562"/>
      <c r="ZN75" s="562"/>
      <c r="ZO75" s="562"/>
      <c r="ZP75" s="562"/>
      <c r="ZQ75" s="562"/>
      <c r="ZR75" s="562"/>
      <c r="ZS75" s="562"/>
      <c r="ZT75" s="562"/>
      <c r="ZU75" s="562"/>
      <c r="ZV75" s="562"/>
      <c r="ZW75" s="562"/>
      <c r="ZX75" s="562"/>
      <c r="ZY75" s="562"/>
      <c r="ZZ75" s="562"/>
      <c r="AAA75" s="562"/>
      <c r="AAB75" s="562"/>
      <c r="AAC75" s="562"/>
      <c r="AAD75" s="562"/>
      <c r="AAE75" s="562"/>
      <c r="AAF75" s="562"/>
      <c r="AAG75" s="562"/>
      <c r="AAH75" s="562"/>
      <c r="AAI75" s="562"/>
      <c r="AAJ75" s="562"/>
      <c r="AAK75" s="562"/>
      <c r="AAL75" s="562"/>
      <c r="AAM75" s="562"/>
      <c r="AAN75" s="562"/>
      <c r="AAO75" s="562"/>
      <c r="AAP75" s="562"/>
      <c r="AAQ75" s="562"/>
      <c r="AAR75" s="562"/>
      <c r="AAS75" s="562"/>
      <c r="AAT75" s="562"/>
      <c r="AAU75" s="562"/>
      <c r="AAV75" s="562"/>
      <c r="AAW75" s="562"/>
      <c r="AAX75" s="562"/>
      <c r="AAY75" s="562"/>
      <c r="AAZ75" s="562"/>
      <c r="ABA75" s="562"/>
      <c r="ABB75" s="562"/>
      <c r="ABC75" s="562"/>
      <c r="ABD75" s="562"/>
      <c r="ABE75" s="562"/>
      <c r="ABF75" s="562"/>
      <c r="ABG75" s="562"/>
      <c r="ABH75" s="562"/>
      <c r="ABI75" s="562"/>
      <c r="ABJ75" s="562"/>
      <c r="ABK75" s="562"/>
      <c r="ABL75" s="562"/>
      <c r="ABM75" s="562"/>
      <c r="ABN75" s="562"/>
      <c r="ABO75" s="562"/>
      <c r="ABP75" s="562"/>
      <c r="ABQ75" s="562"/>
      <c r="ABR75" s="562"/>
      <c r="ABS75" s="562"/>
      <c r="ABT75" s="562"/>
      <c r="ABU75" s="562"/>
      <c r="ABV75" s="562"/>
      <c r="ABW75" s="562"/>
      <c r="ABX75" s="562"/>
      <c r="ABY75" s="562"/>
      <c r="ABZ75" s="562"/>
      <c r="ACA75" s="562"/>
      <c r="ACB75" s="562"/>
      <c r="ACC75" s="562"/>
      <c r="ACD75" s="562"/>
      <c r="ACE75" s="562"/>
      <c r="ACF75" s="562"/>
      <c r="ACG75" s="562"/>
      <c r="ACH75" s="562"/>
      <c r="ACI75" s="562"/>
      <c r="ACJ75" s="562"/>
      <c r="ACK75" s="562"/>
      <c r="ACL75" s="562"/>
      <c r="ACM75" s="562"/>
      <c r="ACN75" s="562"/>
      <c r="ACO75" s="562"/>
      <c r="ACP75" s="562"/>
      <c r="ACQ75" s="562"/>
      <c r="ACR75" s="562"/>
      <c r="ACS75" s="562"/>
      <c r="ACT75" s="562"/>
      <c r="ACU75" s="562"/>
      <c r="ACV75" s="562"/>
      <c r="ACW75" s="562"/>
      <c r="ACX75" s="562"/>
      <c r="ACY75" s="562"/>
      <c r="ACZ75" s="562"/>
      <c r="ADA75" s="562"/>
      <c r="ADB75" s="562"/>
      <c r="ADC75" s="562"/>
      <c r="ADD75" s="562"/>
      <c r="ADE75" s="562"/>
      <c r="ADF75" s="562"/>
      <c r="ADG75" s="562"/>
      <c r="ADH75" s="562"/>
      <c r="ADI75" s="562"/>
      <c r="ADJ75" s="562"/>
      <c r="ADK75" s="562"/>
      <c r="ADL75" s="562"/>
      <c r="ADM75" s="562"/>
      <c r="ADN75" s="562"/>
      <c r="ADO75" s="562"/>
      <c r="ADP75" s="562"/>
    </row>
    <row r="76" spans="1:796" s="623" customFormat="1" ht="44.25" customHeight="1">
      <c r="A76" s="675" t="s">
        <v>3359</v>
      </c>
      <c r="B76" s="735" t="s">
        <v>2660</v>
      </c>
      <c r="C76" s="736" t="s">
        <v>2490</v>
      </c>
      <c r="D76" s="737" t="s">
        <v>22</v>
      </c>
      <c r="E76" s="736" t="s">
        <v>726</v>
      </c>
      <c r="F76" s="736" t="s">
        <v>2649</v>
      </c>
      <c r="G76" s="737" t="s">
        <v>2648</v>
      </c>
      <c r="H76" s="737" t="s">
        <v>1585</v>
      </c>
      <c r="I76" s="737" t="s">
        <v>2658</v>
      </c>
      <c r="J76" s="737"/>
      <c r="K76" s="736" t="s">
        <v>2653</v>
      </c>
      <c r="L76" s="401" t="s">
        <v>2171</v>
      </c>
      <c r="M76" s="737" t="s">
        <v>1607</v>
      </c>
      <c r="N76" s="737" t="s">
        <v>1608</v>
      </c>
      <c r="O76" s="737"/>
      <c r="P76" s="737"/>
      <c r="Q76" s="737"/>
      <c r="R76" s="737"/>
      <c r="S76" s="737" t="s">
        <v>2648</v>
      </c>
      <c r="T76" s="736" t="s">
        <v>2618</v>
      </c>
      <c r="U76" s="737"/>
      <c r="V76" s="737"/>
      <c r="W76" s="738" t="s">
        <v>2242</v>
      </c>
      <c r="X76" s="737"/>
      <c r="Y76" s="736" t="s">
        <v>2523</v>
      </c>
      <c r="Z76" s="737"/>
      <c r="AA76" s="401"/>
      <c r="AB76" s="401">
        <v>3</v>
      </c>
      <c r="AC76" s="401">
        <v>1</v>
      </c>
      <c r="AD76" s="737" t="s">
        <v>2352</v>
      </c>
      <c r="AE76" s="737"/>
      <c r="AF76" s="737" t="s">
        <v>2650</v>
      </c>
      <c r="AG76" s="736" t="s">
        <v>2651</v>
      </c>
      <c r="AH76" s="737"/>
      <c r="AI76" s="737"/>
      <c r="AJ76" s="736"/>
      <c r="AK76" s="736"/>
      <c r="AL76" s="736"/>
      <c r="AM76" s="401"/>
      <c r="AN76" s="738"/>
      <c r="AO76" s="401" t="s">
        <v>3175</v>
      </c>
      <c r="AP76" s="738" t="s">
        <v>2652</v>
      </c>
      <c r="AQ76" s="736" t="s">
        <v>22</v>
      </c>
      <c r="AR76" s="736" t="s">
        <v>2174</v>
      </c>
      <c r="AS76" s="736" t="s">
        <v>22</v>
      </c>
      <c r="AT76" s="736" t="s">
        <v>2633</v>
      </c>
      <c r="AU76" s="736" t="s">
        <v>22</v>
      </c>
      <c r="AV76" s="401"/>
      <c r="AW76" s="401" t="s">
        <v>2179</v>
      </c>
      <c r="AX76" s="739" t="s">
        <v>1707</v>
      </c>
      <c r="AY76" s="562"/>
      <c r="AZ76" s="562"/>
      <c r="BA76" s="562"/>
      <c r="BB76" s="562"/>
      <c r="BC76" s="562"/>
      <c r="BD76" s="562"/>
      <c r="BE76" s="562"/>
      <c r="BF76" s="562"/>
      <c r="BG76" s="562"/>
      <c r="BH76" s="562"/>
      <c r="BI76" s="562"/>
      <c r="BJ76" s="562"/>
      <c r="BK76" s="562"/>
      <c r="BL76" s="562"/>
      <c r="BM76" s="562"/>
      <c r="BN76" s="562"/>
      <c r="BO76" s="562"/>
      <c r="BP76" s="562"/>
      <c r="BQ76" s="562"/>
      <c r="BR76" s="562"/>
      <c r="BS76" s="562"/>
      <c r="BT76" s="562"/>
      <c r="BU76" s="562"/>
      <c r="BV76" s="562"/>
      <c r="BW76" s="562"/>
      <c r="BX76" s="562"/>
      <c r="BY76" s="562"/>
      <c r="BZ76" s="562"/>
      <c r="CA76" s="562"/>
      <c r="CB76" s="562"/>
      <c r="CC76" s="562"/>
      <c r="CD76" s="562"/>
      <c r="CE76" s="562"/>
      <c r="CF76" s="562"/>
      <c r="CG76" s="562"/>
      <c r="CH76" s="562"/>
      <c r="CI76" s="562"/>
      <c r="CJ76" s="562"/>
      <c r="CK76" s="562"/>
      <c r="CL76" s="562"/>
      <c r="CM76" s="562"/>
      <c r="CN76" s="562"/>
      <c r="CO76" s="562"/>
      <c r="CP76" s="562"/>
      <c r="CQ76" s="562"/>
      <c r="CR76" s="562"/>
      <c r="CS76" s="562"/>
      <c r="CT76" s="562"/>
      <c r="CU76" s="562"/>
      <c r="CV76" s="562"/>
      <c r="CW76" s="562"/>
      <c r="CX76" s="562"/>
      <c r="CY76" s="562"/>
      <c r="CZ76" s="562"/>
      <c r="DA76" s="562"/>
      <c r="DB76" s="562"/>
      <c r="DC76" s="562"/>
      <c r="DD76" s="562"/>
      <c r="DE76" s="562"/>
      <c r="DF76" s="562"/>
      <c r="DG76" s="562"/>
      <c r="DH76" s="562"/>
      <c r="DI76" s="562"/>
      <c r="DJ76" s="562"/>
      <c r="DK76" s="562"/>
      <c r="DL76" s="562"/>
      <c r="DM76" s="562"/>
      <c r="DN76" s="562"/>
      <c r="DO76" s="562"/>
      <c r="DP76" s="562"/>
      <c r="DQ76" s="562"/>
      <c r="DR76" s="562"/>
      <c r="DS76" s="562"/>
      <c r="DT76" s="562"/>
      <c r="DU76" s="562"/>
      <c r="DV76" s="562"/>
      <c r="DW76" s="562"/>
      <c r="DX76" s="562"/>
      <c r="DY76" s="562"/>
      <c r="DZ76" s="562"/>
      <c r="EA76" s="562"/>
      <c r="EB76" s="562"/>
      <c r="EC76" s="562"/>
      <c r="ED76" s="562"/>
      <c r="EE76" s="562"/>
      <c r="EF76" s="562"/>
      <c r="EG76" s="562"/>
      <c r="EH76" s="562"/>
      <c r="EI76" s="562"/>
      <c r="EJ76" s="562"/>
      <c r="EK76" s="562"/>
      <c r="EL76" s="562"/>
      <c r="EM76" s="562"/>
      <c r="EN76" s="562"/>
      <c r="EO76" s="562"/>
      <c r="EP76" s="562"/>
      <c r="EQ76" s="562"/>
      <c r="ER76" s="562"/>
      <c r="ES76" s="562"/>
      <c r="ET76" s="562"/>
      <c r="EU76" s="562"/>
      <c r="EV76" s="562"/>
      <c r="EW76" s="562"/>
      <c r="EX76" s="562"/>
      <c r="EY76" s="562"/>
      <c r="EZ76" s="562"/>
      <c r="FA76" s="562"/>
      <c r="FB76" s="562"/>
      <c r="FC76" s="562"/>
      <c r="FD76" s="562"/>
      <c r="FE76" s="562"/>
      <c r="FF76" s="562"/>
      <c r="FG76" s="562"/>
      <c r="FH76" s="562"/>
      <c r="FI76" s="562"/>
      <c r="FJ76" s="562"/>
      <c r="FK76" s="562"/>
      <c r="FL76" s="562"/>
      <c r="FM76" s="562"/>
      <c r="FN76" s="562"/>
      <c r="FO76" s="562"/>
      <c r="FP76" s="562"/>
      <c r="FQ76" s="562"/>
      <c r="FR76" s="562"/>
      <c r="FS76" s="562"/>
      <c r="FT76" s="562"/>
      <c r="FU76" s="562"/>
      <c r="FV76" s="562"/>
      <c r="FW76" s="562"/>
      <c r="FX76" s="562"/>
      <c r="FY76" s="562"/>
      <c r="FZ76" s="562"/>
      <c r="GA76" s="562"/>
      <c r="GB76" s="562"/>
      <c r="GC76" s="562"/>
      <c r="GD76" s="562"/>
      <c r="GE76" s="562"/>
      <c r="GF76" s="562"/>
      <c r="GG76" s="562"/>
      <c r="GH76" s="562"/>
      <c r="GI76" s="562"/>
      <c r="GJ76" s="562"/>
      <c r="GK76" s="562"/>
      <c r="GL76" s="562"/>
      <c r="GM76" s="562"/>
      <c r="GN76" s="562"/>
      <c r="GO76" s="562"/>
      <c r="GP76" s="562"/>
      <c r="GQ76" s="562"/>
      <c r="GR76" s="562"/>
      <c r="GS76" s="562"/>
      <c r="GT76" s="562"/>
      <c r="GU76" s="562"/>
      <c r="GV76" s="562"/>
      <c r="GW76" s="562"/>
      <c r="GX76" s="562"/>
      <c r="GY76" s="562"/>
      <c r="GZ76" s="562"/>
      <c r="HA76" s="562"/>
      <c r="HB76" s="562"/>
      <c r="HC76" s="562"/>
      <c r="HD76" s="562"/>
      <c r="HE76" s="562"/>
      <c r="HF76" s="562"/>
      <c r="HG76" s="562"/>
      <c r="HH76" s="562"/>
      <c r="HI76" s="562"/>
      <c r="HJ76" s="562"/>
      <c r="HK76" s="562"/>
      <c r="HL76" s="562"/>
      <c r="HM76" s="562"/>
      <c r="HN76" s="562"/>
      <c r="HO76" s="562"/>
      <c r="HP76" s="562"/>
      <c r="HQ76" s="562"/>
      <c r="HR76" s="562"/>
      <c r="HS76" s="562"/>
      <c r="HT76" s="562"/>
      <c r="HU76" s="562"/>
      <c r="HV76" s="562"/>
      <c r="HW76" s="562"/>
      <c r="HX76" s="562"/>
      <c r="HY76" s="562"/>
      <c r="HZ76" s="562"/>
      <c r="IA76" s="562"/>
      <c r="IB76" s="562"/>
      <c r="IC76" s="562"/>
      <c r="ID76" s="562"/>
      <c r="IE76" s="562"/>
      <c r="IF76" s="562"/>
      <c r="IG76" s="562"/>
      <c r="IH76" s="562"/>
      <c r="II76" s="562"/>
      <c r="IJ76" s="562"/>
      <c r="IK76" s="562"/>
      <c r="IL76" s="562"/>
      <c r="IM76" s="562"/>
      <c r="IN76" s="562"/>
      <c r="IO76" s="562"/>
      <c r="IP76" s="562"/>
      <c r="IQ76" s="562"/>
      <c r="IR76" s="562"/>
      <c r="IS76" s="562"/>
      <c r="IT76" s="562"/>
      <c r="IU76" s="562"/>
      <c r="IV76" s="562"/>
      <c r="IW76" s="562"/>
      <c r="IX76" s="562"/>
      <c r="IY76" s="562"/>
      <c r="IZ76" s="562"/>
      <c r="JA76" s="562"/>
      <c r="JB76" s="562"/>
      <c r="JC76" s="562"/>
      <c r="JD76" s="562"/>
      <c r="JE76" s="562"/>
      <c r="JF76" s="562"/>
      <c r="JG76" s="562"/>
      <c r="JH76" s="562"/>
      <c r="JI76" s="562"/>
      <c r="JJ76" s="562"/>
      <c r="JK76" s="562"/>
      <c r="JL76" s="562"/>
      <c r="JM76" s="562"/>
      <c r="JN76" s="562"/>
      <c r="JO76" s="562"/>
      <c r="JP76" s="562"/>
      <c r="JQ76" s="562"/>
      <c r="JR76" s="562"/>
      <c r="JS76" s="562"/>
      <c r="JT76" s="562"/>
      <c r="JU76" s="562"/>
      <c r="JV76" s="562"/>
      <c r="JW76" s="562"/>
      <c r="JX76" s="562"/>
      <c r="JY76" s="562"/>
      <c r="JZ76" s="562"/>
      <c r="KA76" s="562"/>
      <c r="KB76" s="562"/>
      <c r="KC76" s="562"/>
      <c r="KD76" s="562"/>
      <c r="KE76" s="562"/>
      <c r="KF76" s="562"/>
      <c r="KG76" s="562"/>
      <c r="KH76" s="562"/>
      <c r="KI76" s="562"/>
      <c r="KJ76" s="562"/>
      <c r="KK76" s="562"/>
      <c r="KL76" s="562"/>
      <c r="KM76" s="562"/>
      <c r="KN76" s="562"/>
      <c r="KO76" s="562"/>
      <c r="KP76" s="562"/>
      <c r="KQ76" s="562"/>
      <c r="KR76" s="562"/>
      <c r="KS76" s="562"/>
      <c r="KT76" s="562"/>
      <c r="KU76" s="562"/>
      <c r="KV76" s="562"/>
      <c r="KW76" s="562"/>
      <c r="KX76" s="562"/>
      <c r="KY76" s="562"/>
      <c r="KZ76" s="562"/>
      <c r="LA76" s="562"/>
      <c r="LB76" s="562"/>
      <c r="LC76" s="562"/>
      <c r="LD76" s="562"/>
      <c r="LE76" s="562"/>
      <c r="LF76" s="562"/>
      <c r="LG76" s="562"/>
      <c r="LH76" s="562"/>
      <c r="LI76" s="562"/>
      <c r="LJ76" s="562"/>
      <c r="LK76" s="562"/>
      <c r="LL76" s="562"/>
      <c r="LM76" s="562"/>
      <c r="LN76" s="562"/>
      <c r="LO76" s="562"/>
      <c r="LP76" s="562"/>
      <c r="LQ76" s="562"/>
      <c r="LR76" s="562"/>
      <c r="LS76" s="562"/>
      <c r="LT76" s="562"/>
      <c r="LU76" s="562"/>
      <c r="LV76" s="562"/>
      <c r="LW76" s="562"/>
      <c r="LX76" s="562"/>
      <c r="LY76" s="562"/>
      <c r="LZ76" s="562"/>
      <c r="MA76" s="562"/>
      <c r="MB76" s="562"/>
      <c r="MC76" s="562"/>
      <c r="MD76" s="562"/>
      <c r="ME76" s="562"/>
      <c r="MF76" s="562"/>
      <c r="MG76" s="562"/>
      <c r="MH76" s="562"/>
      <c r="MI76" s="562"/>
      <c r="MJ76" s="562"/>
      <c r="MK76" s="562"/>
      <c r="ML76" s="562"/>
      <c r="MM76" s="562"/>
      <c r="MN76" s="562"/>
      <c r="MO76" s="562"/>
      <c r="MP76" s="562"/>
      <c r="MQ76" s="562"/>
      <c r="MR76" s="562"/>
      <c r="MS76" s="562"/>
      <c r="MT76" s="562"/>
      <c r="MU76" s="562"/>
      <c r="MV76" s="562"/>
      <c r="MW76" s="562"/>
      <c r="MX76" s="562"/>
      <c r="MY76" s="562"/>
      <c r="MZ76" s="562"/>
      <c r="NA76" s="562"/>
      <c r="NB76" s="562"/>
      <c r="NC76" s="562"/>
      <c r="ND76" s="562"/>
      <c r="NE76" s="562"/>
      <c r="NF76" s="562"/>
      <c r="NG76" s="562"/>
      <c r="NH76" s="562"/>
      <c r="NI76" s="562"/>
      <c r="NJ76" s="562"/>
      <c r="NK76" s="562"/>
      <c r="NL76" s="562"/>
      <c r="NM76" s="562"/>
      <c r="NN76" s="562"/>
      <c r="NO76" s="562"/>
      <c r="NP76" s="562"/>
      <c r="NQ76" s="562"/>
      <c r="NR76" s="562"/>
      <c r="NS76" s="562"/>
      <c r="NT76" s="562"/>
      <c r="NU76" s="562"/>
      <c r="NV76" s="562"/>
      <c r="NW76" s="562"/>
      <c r="NX76" s="562"/>
      <c r="NY76" s="562"/>
      <c r="NZ76" s="562"/>
      <c r="OA76" s="562"/>
      <c r="OB76" s="562"/>
      <c r="OC76" s="562"/>
      <c r="OD76" s="562"/>
      <c r="OE76" s="562"/>
      <c r="OF76" s="562"/>
      <c r="OG76" s="562"/>
      <c r="OH76" s="562"/>
      <c r="OI76" s="562"/>
      <c r="OJ76" s="562"/>
      <c r="OK76" s="562"/>
      <c r="OL76" s="562"/>
      <c r="OM76" s="562"/>
      <c r="ON76" s="562"/>
      <c r="OO76" s="562"/>
      <c r="OP76" s="562"/>
      <c r="OQ76" s="562"/>
      <c r="OR76" s="562"/>
      <c r="OS76" s="562"/>
      <c r="OT76" s="562"/>
      <c r="OU76" s="562"/>
      <c r="OV76" s="562"/>
      <c r="OW76" s="562"/>
      <c r="OX76" s="562"/>
      <c r="OY76" s="562"/>
      <c r="OZ76" s="562"/>
      <c r="PA76" s="562"/>
      <c r="PB76" s="562"/>
      <c r="PC76" s="562"/>
      <c r="PD76" s="562"/>
      <c r="PE76" s="562"/>
      <c r="PF76" s="562"/>
      <c r="PG76" s="562"/>
      <c r="PH76" s="562"/>
      <c r="PI76" s="562"/>
      <c r="PJ76" s="562"/>
      <c r="PK76" s="562"/>
      <c r="PL76" s="562"/>
      <c r="PM76" s="562"/>
      <c r="PN76" s="562"/>
      <c r="PO76" s="562"/>
      <c r="PP76" s="562"/>
      <c r="PQ76" s="562"/>
      <c r="PR76" s="562"/>
      <c r="PS76" s="562"/>
      <c r="PT76" s="562"/>
      <c r="PU76" s="562"/>
      <c r="PV76" s="562"/>
      <c r="PW76" s="562"/>
      <c r="PX76" s="562"/>
      <c r="PY76" s="562"/>
      <c r="PZ76" s="562"/>
      <c r="QA76" s="562"/>
      <c r="QB76" s="562"/>
      <c r="QC76" s="562"/>
      <c r="QD76" s="562"/>
      <c r="QE76" s="562"/>
      <c r="QF76" s="562"/>
      <c r="QG76" s="562"/>
      <c r="QH76" s="562"/>
      <c r="QI76" s="562"/>
      <c r="QJ76" s="562"/>
      <c r="QK76" s="562"/>
      <c r="QL76" s="562"/>
      <c r="QM76" s="562"/>
      <c r="QN76" s="562"/>
      <c r="QO76" s="562"/>
      <c r="QP76" s="562"/>
      <c r="QQ76" s="562"/>
      <c r="QR76" s="562"/>
      <c r="QS76" s="562"/>
      <c r="QT76" s="562"/>
      <c r="QU76" s="562"/>
      <c r="QV76" s="562"/>
      <c r="QW76" s="562"/>
      <c r="QX76" s="562"/>
      <c r="QY76" s="562"/>
      <c r="QZ76" s="562"/>
      <c r="RA76" s="562"/>
      <c r="RB76" s="562"/>
      <c r="RC76" s="562"/>
      <c r="RD76" s="562"/>
      <c r="RE76" s="562"/>
      <c r="RF76" s="562"/>
      <c r="RG76" s="562"/>
      <c r="RH76" s="562"/>
      <c r="RI76" s="562"/>
      <c r="RJ76" s="562"/>
      <c r="RK76" s="562"/>
      <c r="RL76" s="562"/>
      <c r="RM76" s="562"/>
      <c r="RN76" s="562"/>
      <c r="RO76" s="562"/>
      <c r="RP76" s="562"/>
      <c r="RQ76" s="562"/>
      <c r="RR76" s="562"/>
      <c r="RS76" s="562"/>
      <c r="RT76" s="562"/>
      <c r="RU76" s="562"/>
      <c r="RV76" s="562"/>
      <c r="RW76" s="562"/>
      <c r="RX76" s="562"/>
      <c r="RY76" s="562"/>
      <c r="RZ76" s="562"/>
      <c r="SA76" s="562"/>
      <c r="SB76" s="562"/>
      <c r="SC76" s="562"/>
      <c r="SD76" s="562"/>
      <c r="SE76" s="562"/>
      <c r="SF76" s="562"/>
      <c r="SG76" s="562"/>
      <c r="SH76" s="562"/>
      <c r="SI76" s="562"/>
      <c r="SJ76" s="562"/>
      <c r="SK76" s="562"/>
      <c r="SL76" s="562"/>
      <c r="SM76" s="562"/>
      <c r="SN76" s="562"/>
      <c r="SO76" s="562"/>
      <c r="SP76" s="562"/>
      <c r="SQ76" s="562"/>
      <c r="SR76" s="562"/>
      <c r="SS76" s="562"/>
      <c r="ST76" s="562"/>
      <c r="SU76" s="562"/>
      <c r="SV76" s="562"/>
      <c r="SW76" s="562"/>
      <c r="SX76" s="562"/>
      <c r="SY76" s="562"/>
      <c r="SZ76" s="562"/>
      <c r="TA76" s="562"/>
      <c r="TB76" s="562"/>
      <c r="TC76" s="562"/>
      <c r="TD76" s="562"/>
      <c r="TE76" s="562"/>
      <c r="TF76" s="562"/>
      <c r="TG76" s="562"/>
      <c r="TH76" s="562"/>
      <c r="TI76" s="562"/>
      <c r="TJ76" s="562"/>
      <c r="TK76" s="562"/>
      <c r="TL76" s="562"/>
      <c r="TM76" s="562"/>
      <c r="TN76" s="562"/>
      <c r="TO76" s="562"/>
      <c r="TP76" s="562"/>
      <c r="TQ76" s="562"/>
      <c r="TR76" s="562"/>
      <c r="TS76" s="562"/>
      <c r="TT76" s="562"/>
      <c r="TU76" s="562"/>
      <c r="TV76" s="562"/>
      <c r="TW76" s="562"/>
      <c r="TX76" s="562"/>
      <c r="TY76" s="562"/>
      <c r="TZ76" s="562"/>
      <c r="UA76" s="562"/>
      <c r="UB76" s="562"/>
      <c r="UC76" s="562"/>
      <c r="UD76" s="562"/>
      <c r="UE76" s="562"/>
      <c r="UF76" s="562"/>
      <c r="UG76" s="562"/>
      <c r="UH76" s="562"/>
      <c r="UI76" s="562"/>
      <c r="UJ76" s="562"/>
      <c r="UK76" s="562"/>
      <c r="UL76" s="562"/>
      <c r="UM76" s="562"/>
      <c r="UN76" s="562"/>
      <c r="UO76" s="562"/>
      <c r="UP76" s="562"/>
      <c r="UQ76" s="562"/>
      <c r="UR76" s="562"/>
      <c r="US76" s="562"/>
      <c r="UT76" s="562"/>
      <c r="UU76" s="562"/>
      <c r="UV76" s="562"/>
      <c r="UW76" s="562"/>
      <c r="UX76" s="562"/>
      <c r="UY76" s="562"/>
      <c r="UZ76" s="562"/>
      <c r="VA76" s="562"/>
      <c r="VB76" s="562"/>
      <c r="VC76" s="562"/>
      <c r="VD76" s="562"/>
      <c r="VE76" s="562"/>
      <c r="VF76" s="562"/>
      <c r="VG76" s="562"/>
      <c r="VH76" s="562"/>
      <c r="VI76" s="562"/>
      <c r="VJ76" s="562"/>
      <c r="VK76" s="562"/>
      <c r="VL76" s="562"/>
      <c r="VM76" s="562"/>
      <c r="VN76" s="562"/>
      <c r="VO76" s="562"/>
      <c r="VP76" s="562"/>
      <c r="VQ76" s="562"/>
      <c r="VR76" s="562"/>
      <c r="VS76" s="562"/>
      <c r="VT76" s="562"/>
      <c r="VU76" s="562"/>
      <c r="VV76" s="562"/>
      <c r="VW76" s="562"/>
      <c r="VX76" s="562"/>
      <c r="VY76" s="562"/>
      <c r="VZ76" s="562"/>
      <c r="WA76" s="562"/>
      <c r="WB76" s="562"/>
      <c r="WC76" s="562"/>
      <c r="WD76" s="562"/>
      <c r="WE76" s="562"/>
      <c r="WF76" s="562"/>
      <c r="WG76" s="562"/>
      <c r="WH76" s="562"/>
      <c r="WI76" s="562"/>
      <c r="WJ76" s="562"/>
      <c r="WK76" s="562"/>
      <c r="WL76" s="562"/>
      <c r="WM76" s="562"/>
      <c r="WN76" s="562"/>
      <c r="WO76" s="562"/>
      <c r="WP76" s="562"/>
      <c r="WQ76" s="562"/>
      <c r="WR76" s="562"/>
      <c r="WS76" s="562"/>
      <c r="WT76" s="562"/>
      <c r="WU76" s="562"/>
      <c r="WV76" s="562"/>
      <c r="WW76" s="562"/>
      <c r="WX76" s="562"/>
      <c r="WY76" s="562"/>
      <c r="WZ76" s="562"/>
      <c r="XA76" s="562"/>
      <c r="XB76" s="562"/>
      <c r="XC76" s="562"/>
      <c r="XD76" s="562"/>
      <c r="XE76" s="562"/>
      <c r="XF76" s="562"/>
      <c r="XG76" s="562"/>
      <c r="XH76" s="562"/>
      <c r="XI76" s="562"/>
      <c r="XJ76" s="562"/>
      <c r="XK76" s="562"/>
      <c r="XL76" s="562"/>
      <c r="XM76" s="562"/>
      <c r="XN76" s="562"/>
      <c r="XO76" s="562"/>
      <c r="XP76" s="562"/>
      <c r="XQ76" s="562"/>
      <c r="XR76" s="562"/>
      <c r="XS76" s="562"/>
      <c r="XT76" s="562"/>
      <c r="XU76" s="562"/>
      <c r="XV76" s="562"/>
      <c r="XW76" s="562"/>
      <c r="XX76" s="562"/>
      <c r="XY76" s="562"/>
      <c r="XZ76" s="562"/>
      <c r="YA76" s="562"/>
      <c r="YB76" s="562"/>
      <c r="YC76" s="562"/>
      <c r="YD76" s="562"/>
      <c r="YE76" s="562"/>
      <c r="YF76" s="562"/>
      <c r="YG76" s="562"/>
      <c r="YH76" s="562"/>
      <c r="YI76" s="562"/>
      <c r="YJ76" s="562"/>
      <c r="YK76" s="562"/>
      <c r="YL76" s="562"/>
      <c r="YM76" s="562"/>
      <c r="YN76" s="562"/>
      <c r="YO76" s="562"/>
      <c r="YP76" s="562"/>
      <c r="YQ76" s="562"/>
      <c r="YR76" s="562"/>
      <c r="YS76" s="562"/>
      <c r="YT76" s="562"/>
      <c r="YU76" s="562"/>
      <c r="YV76" s="562"/>
      <c r="YW76" s="562"/>
      <c r="YX76" s="562"/>
      <c r="YY76" s="562"/>
      <c r="YZ76" s="562"/>
      <c r="ZA76" s="562"/>
      <c r="ZB76" s="562"/>
      <c r="ZC76" s="562"/>
      <c r="ZD76" s="562"/>
      <c r="ZE76" s="562"/>
      <c r="ZF76" s="562"/>
      <c r="ZG76" s="562"/>
      <c r="ZH76" s="562"/>
      <c r="ZI76" s="562"/>
      <c r="ZJ76" s="562"/>
      <c r="ZK76" s="562"/>
      <c r="ZL76" s="562"/>
      <c r="ZM76" s="562"/>
      <c r="ZN76" s="562"/>
      <c r="ZO76" s="562"/>
      <c r="ZP76" s="562"/>
      <c r="ZQ76" s="562"/>
      <c r="ZR76" s="562"/>
      <c r="ZS76" s="562"/>
      <c r="ZT76" s="562"/>
      <c r="ZU76" s="562"/>
      <c r="ZV76" s="562"/>
      <c r="ZW76" s="562"/>
      <c r="ZX76" s="562"/>
      <c r="ZY76" s="562"/>
      <c r="ZZ76" s="562"/>
      <c r="AAA76" s="562"/>
      <c r="AAB76" s="562"/>
      <c r="AAC76" s="562"/>
      <c r="AAD76" s="562"/>
      <c r="AAE76" s="562"/>
      <c r="AAF76" s="562"/>
      <c r="AAG76" s="562"/>
      <c r="AAH76" s="562"/>
      <c r="AAI76" s="562"/>
      <c r="AAJ76" s="562"/>
      <c r="AAK76" s="562"/>
      <c r="AAL76" s="562"/>
      <c r="AAM76" s="562"/>
      <c r="AAN76" s="562"/>
      <c r="AAO76" s="562"/>
      <c r="AAP76" s="562"/>
      <c r="AAQ76" s="562"/>
      <c r="AAR76" s="562"/>
      <c r="AAS76" s="562"/>
      <c r="AAT76" s="562"/>
      <c r="AAU76" s="562"/>
      <c r="AAV76" s="562"/>
      <c r="AAW76" s="562"/>
      <c r="AAX76" s="562"/>
      <c r="AAY76" s="562"/>
      <c r="AAZ76" s="562"/>
      <c r="ABA76" s="562"/>
      <c r="ABB76" s="562"/>
      <c r="ABC76" s="562"/>
      <c r="ABD76" s="562"/>
      <c r="ABE76" s="562"/>
      <c r="ABF76" s="562"/>
      <c r="ABG76" s="562"/>
      <c r="ABH76" s="562"/>
      <c r="ABI76" s="562"/>
      <c r="ABJ76" s="562"/>
      <c r="ABK76" s="562"/>
      <c r="ABL76" s="562"/>
      <c r="ABM76" s="562"/>
      <c r="ABN76" s="562"/>
      <c r="ABO76" s="562"/>
      <c r="ABP76" s="562"/>
      <c r="ABQ76" s="562"/>
      <c r="ABR76" s="562"/>
      <c r="ABS76" s="562"/>
      <c r="ABT76" s="562"/>
      <c r="ABU76" s="562"/>
      <c r="ABV76" s="562"/>
      <c r="ABW76" s="562"/>
      <c r="ABX76" s="562"/>
      <c r="ABY76" s="562"/>
      <c r="ABZ76" s="562"/>
      <c r="ACA76" s="562"/>
      <c r="ACB76" s="562"/>
      <c r="ACC76" s="562"/>
      <c r="ACD76" s="562"/>
      <c r="ACE76" s="562"/>
      <c r="ACF76" s="562"/>
      <c r="ACG76" s="562"/>
      <c r="ACH76" s="562"/>
      <c r="ACI76" s="562"/>
      <c r="ACJ76" s="562"/>
      <c r="ACK76" s="562"/>
      <c r="ACL76" s="562"/>
      <c r="ACM76" s="562"/>
      <c r="ACN76" s="562"/>
      <c r="ACO76" s="562"/>
      <c r="ACP76" s="562"/>
      <c r="ACQ76" s="562"/>
      <c r="ACR76" s="562"/>
      <c r="ACS76" s="562"/>
      <c r="ACT76" s="562"/>
      <c r="ACU76" s="562"/>
      <c r="ACV76" s="562"/>
      <c r="ACW76" s="562"/>
      <c r="ACX76" s="562"/>
      <c r="ACY76" s="562"/>
      <c r="ACZ76" s="562"/>
      <c r="ADA76" s="562"/>
      <c r="ADB76" s="562"/>
      <c r="ADC76" s="562"/>
      <c r="ADD76" s="562"/>
      <c r="ADE76" s="562"/>
      <c r="ADF76" s="562"/>
      <c r="ADG76" s="562"/>
      <c r="ADH76" s="562"/>
      <c r="ADI76" s="562"/>
      <c r="ADJ76" s="562"/>
      <c r="ADK76" s="562"/>
      <c r="ADL76" s="562"/>
      <c r="ADM76" s="562"/>
      <c r="ADN76" s="562"/>
      <c r="ADO76" s="562"/>
      <c r="ADP76" s="562"/>
    </row>
    <row r="77" spans="1:796" s="623" customFormat="1" ht="44.25" customHeight="1" thickBot="1">
      <c r="A77" s="663" t="s">
        <v>3359</v>
      </c>
      <c r="B77" s="728" t="s">
        <v>2660</v>
      </c>
      <c r="C77" s="626" t="s">
        <v>2490</v>
      </c>
      <c r="D77" s="627" t="s">
        <v>22</v>
      </c>
      <c r="E77" s="626" t="s">
        <v>726</v>
      </c>
      <c r="F77" s="626" t="s">
        <v>2649</v>
      </c>
      <c r="G77" s="627" t="s">
        <v>2648</v>
      </c>
      <c r="H77" s="627" t="s">
        <v>1586</v>
      </c>
      <c r="I77" s="627" t="s">
        <v>2659</v>
      </c>
      <c r="J77" s="627" t="s">
        <v>1743</v>
      </c>
      <c r="K77" s="626" t="s">
        <v>2653</v>
      </c>
      <c r="L77" s="629" t="s">
        <v>2171</v>
      </c>
      <c r="M77" s="627" t="s">
        <v>1607</v>
      </c>
      <c r="N77" s="627" t="s">
        <v>1608</v>
      </c>
      <c r="O77" s="627"/>
      <c r="P77" s="627"/>
      <c r="Q77" s="627"/>
      <c r="R77" s="627"/>
      <c r="S77" s="627" t="s">
        <v>2648</v>
      </c>
      <c r="T77" s="626" t="s">
        <v>2618</v>
      </c>
      <c r="U77" s="627"/>
      <c r="V77" s="627"/>
      <c r="W77" s="628" t="s">
        <v>2242</v>
      </c>
      <c r="X77" s="627"/>
      <c r="Y77" s="628" t="s">
        <v>2523</v>
      </c>
      <c r="Z77" s="627"/>
      <c r="AA77" s="629"/>
      <c r="AB77" s="629">
        <v>3</v>
      </c>
      <c r="AC77" s="629">
        <v>1</v>
      </c>
      <c r="AD77" s="627" t="s">
        <v>2352</v>
      </c>
      <c r="AE77" s="627"/>
      <c r="AF77" s="627" t="s">
        <v>2650</v>
      </c>
      <c r="AG77" s="626" t="s">
        <v>2651</v>
      </c>
      <c r="AH77" s="627"/>
      <c r="AI77" s="627"/>
      <c r="AJ77" s="626"/>
      <c r="AK77" s="626"/>
      <c r="AL77" s="626"/>
      <c r="AM77" s="629"/>
      <c r="AN77" s="628"/>
      <c r="AO77" s="629" t="s">
        <v>3175</v>
      </c>
      <c r="AP77" s="628" t="s">
        <v>2652</v>
      </c>
      <c r="AQ77" s="626" t="s">
        <v>22</v>
      </c>
      <c r="AR77" s="626" t="s">
        <v>2174</v>
      </c>
      <c r="AS77" s="626" t="s">
        <v>22</v>
      </c>
      <c r="AT77" s="626" t="s">
        <v>2633</v>
      </c>
      <c r="AU77" s="626" t="s">
        <v>22</v>
      </c>
      <c r="AV77" s="629"/>
      <c r="AW77" s="629" t="s">
        <v>2179</v>
      </c>
      <c r="AX77" s="729" t="s">
        <v>1707</v>
      </c>
      <c r="AY77" s="562"/>
      <c r="AZ77" s="562"/>
      <c r="BA77" s="562"/>
      <c r="BB77" s="562"/>
      <c r="BC77" s="562"/>
      <c r="BD77" s="562"/>
      <c r="BE77" s="562"/>
      <c r="BF77" s="562"/>
      <c r="BG77" s="562"/>
      <c r="BH77" s="562"/>
      <c r="BI77" s="562"/>
      <c r="BJ77" s="562"/>
      <c r="BK77" s="562"/>
      <c r="BL77" s="562"/>
      <c r="BM77" s="562"/>
      <c r="BN77" s="562"/>
      <c r="BO77" s="562"/>
      <c r="BP77" s="562"/>
      <c r="BQ77" s="562"/>
      <c r="BR77" s="562"/>
      <c r="BS77" s="562"/>
      <c r="BT77" s="562"/>
      <c r="BU77" s="562"/>
      <c r="BV77" s="562"/>
      <c r="BW77" s="562"/>
      <c r="BX77" s="562"/>
      <c r="BY77" s="562"/>
      <c r="BZ77" s="562"/>
      <c r="CA77" s="562"/>
      <c r="CB77" s="562"/>
      <c r="CC77" s="562"/>
      <c r="CD77" s="562"/>
      <c r="CE77" s="562"/>
      <c r="CF77" s="562"/>
      <c r="CG77" s="562"/>
      <c r="CH77" s="562"/>
      <c r="CI77" s="562"/>
      <c r="CJ77" s="562"/>
      <c r="CK77" s="562"/>
      <c r="CL77" s="562"/>
      <c r="CM77" s="562"/>
      <c r="CN77" s="562"/>
      <c r="CO77" s="562"/>
      <c r="CP77" s="562"/>
      <c r="CQ77" s="562"/>
      <c r="CR77" s="562"/>
      <c r="CS77" s="562"/>
      <c r="CT77" s="562"/>
      <c r="CU77" s="562"/>
      <c r="CV77" s="562"/>
      <c r="CW77" s="562"/>
      <c r="CX77" s="562"/>
      <c r="CY77" s="562"/>
      <c r="CZ77" s="562"/>
      <c r="DA77" s="562"/>
      <c r="DB77" s="562"/>
      <c r="DC77" s="562"/>
      <c r="DD77" s="562"/>
      <c r="DE77" s="562"/>
      <c r="DF77" s="562"/>
      <c r="DG77" s="562"/>
      <c r="DH77" s="562"/>
      <c r="DI77" s="562"/>
      <c r="DJ77" s="562"/>
      <c r="DK77" s="562"/>
      <c r="DL77" s="562"/>
      <c r="DM77" s="562"/>
      <c r="DN77" s="562"/>
      <c r="DO77" s="562"/>
      <c r="DP77" s="562"/>
      <c r="DQ77" s="562"/>
      <c r="DR77" s="562"/>
      <c r="DS77" s="562"/>
      <c r="DT77" s="562"/>
      <c r="DU77" s="562"/>
      <c r="DV77" s="562"/>
      <c r="DW77" s="562"/>
      <c r="DX77" s="562"/>
      <c r="DY77" s="562"/>
      <c r="DZ77" s="562"/>
      <c r="EA77" s="562"/>
      <c r="EB77" s="562"/>
      <c r="EC77" s="562"/>
      <c r="ED77" s="562"/>
      <c r="EE77" s="562"/>
      <c r="EF77" s="562"/>
      <c r="EG77" s="562"/>
      <c r="EH77" s="562"/>
      <c r="EI77" s="562"/>
      <c r="EJ77" s="562"/>
      <c r="EK77" s="562"/>
      <c r="EL77" s="562"/>
      <c r="EM77" s="562"/>
      <c r="EN77" s="562"/>
      <c r="EO77" s="562"/>
      <c r="EP77" s="562"/>
      <c r="EQ77" s="562"/>
      <c r="ER77" s="562"/>
      <c r="ES77" s="562"/>
      <c r="ET77" s="562"/>
      <c r="EU77" s="562"/>
      <c r="EV77" s="562"/>
      <c r="EW77" s="562"/>
      <c r="EX77" s="562"/>
      <c r="EY77" s="562"/>
      <c r="EZ77" s="562"/>
      <c r="FA77" s="562"/>
      <c r="FB77" s="562"/>
      <c r="FC77" s="562"/>
      <c r="FD77" s="562"/>
      <c r="FE77" s="562"/>
      <c r="FF77" s="562"/>
      <c r="FG77" s="562"/>
      <c r="FH77" s="562"/>
      <c r="FI77" s="562"/>
      <c r="FJ77" s="562"/>
      <c r="FK77" s="562"/>
      <c r="FL77" s="562"/>
      <c r="FM77" s="562"/>
      <c r="FN77" s="562"/>
      <c r="FO77" s="562"/>
      <c r="FP77" s="562"/>
      <c r="FQ77" s="562"/>
      <c r="FR77" s="562"/>
      <c r="FS77" s="562"/>
      <c r="FT77" s="562"/>
      <c r="FU77" s="562"/>
      <c r="FV77" s="562"/>
      <c r="FW77" s="562"/>
      <c r="FX77" s="562"/>
      <c r="FY77" s="562"/>
      <c r="FZ77" s="562"/>
      <c r="GA77" s="562"/>
      <c r="GB77" s="562"/>
      <c r="GC77" s="562"/>
      <c r="GD77" s="562"/>
      <c r="GE77" s="562"/>
      <c r="GF77" s="562"/>
      <c r="GG77" s="562"/>
      <c r="GH77" s="562"/>
      <c r="GI77" s="562"/>
      <c r="GJ77" s="562"/>
      <c r="GK77" s="562"/>
      <c r="GL77" s="562"/>
      <c r="GM77" s="562"/>
      <c r="GN77" s="562"/>
      <c r="GO77" s="562"/>
      <c r="GP77" s="562"/>
      <c r="GQ77" s="562"/>
      <c r="GR77" s="562"/>
      <c r="GS77" s="562"/>
      <c r="GT77" s="562"/>
      <c r="GU77" s="562"/>
      <c r="GV77" s="562"/>
      <c r="GW77" s="562"/>
      <c r="GX77" s="562"/>
      <c r="GY77" s="562"/>
      <c r="GZ77" s="562"/>
      <c r="HA77" s="562"/>
      <c r="HB77" s="562"/>
      <c r="HC77" s="562"/>
      <c r="HD77" s="562"/>
      <c r="HE77" s="562"/>
      <c r="HF77" s="562"/>
      <c r="HG77" s="562"/>
      <c r="HH77" s="562"/>
      <c r="HI77" s="562"/>
      <c r="HJ77" s="562"/>
      <c r="HK77" s="562"/>
      <c r="HL77" s="562"/>
      <c r="HM77" s="562"/>
      <c r="HN77" s="562"/>
      <c r="HO77" s="562"/>
      <c r="HP77" s="562"/>
      <c r="HQ77" s="562"/>
      <c r="HR77" s="562"/>
      <c r="HS77" s="562"/>
      <c r="HT77" s="562"/>
      <c r="HU77" s="562"/>
      <c r="HV77" s="562"/>
      <c r="HW77" s="562"/>
      <c r="HX77" s="562"/>
      <c r="HY77" s="562"/>
      <c r="HZ77" s="562"/>
      <c r="IA77" s="562"/>
      <c r="IB77" s="562"/>
      <c r="IC77" s="562"/>
      <c r="ID77" s="562"/>
      <c r="IE77" s="562"/>
      <c r="IF77" s="562"/>
      <c r="IG77" s="562"/>
      <c r="IH77" s="562"/>
      <c r="II77" s="562"/>
      <c r="IJ77" s="562"/>
      <c r="IK77" s="562"/>
      <c r="IL77" s="562"/>
      <c r="IM77" s="562"/>
      <c r="IN77" s="562"/>
      <c r="IO77" s="562"/>
      <c r="IP77" s="562"/>
      <c r="IQ77" s="562"/>
      <c r="IR77" s="562"/>
      <c r="IS77" s="562"/>
      <c r="IT77" s="562"/>
      <c r="IU77" s="562"/>
      <c r="IV77" s="562"/>
      <c r="IW77" s="562"/>
      <c r="IX77" s="562"/>
      <c r="IY77" s="562"/>
      <c r="IZ77" s="562"/>
      <c r="JA77" s="562"/>
      <c r="JB77" s="562"/>
      <c r="JC77" s="562"/>
      <c r="JD77" s="562"/>
      <c r="JE77" s="562"/>
      <c r="JF77" s="562"/>
      <c r="JG77" s="562"/>
      <c r="JH77" s="562"/>
      <c r="JI77" s="562"/>
      <c r="JJ77" s="562"/>
      <c r="JK77" s="562"/>
      <c r="JL77" s="562"/>
      <c r="JM77" s="562"/>
      <c r="JN77" s="562"/>
      <c r="JO77" s="562"/>
      <c r="JP77" s="562"/>
      <c r="JQ77" s="562"/>
      <c r="JR77" s="562"/>
      <c r="JS77" s="562"/>
      <c r="JT77" s="562"/>
      <c r="JU77" s="562"/>
      <c r="JV77" s="562"/>
      <c r="JW77" s="562"/>
      <c r="JX77" s="562"/>
      <c r="JY77" s="562"/>
      <c r="JZ77" s="562"/>
      <c r="KA77" s="562"/>
      <c r="KB77" s="562"/>
      <c r="KC77" s="562"/>
      <c r="KD77" s="562"/>
      <c r="KE77" s="562"/>
      <c r="KF77" s="562"/>
      <c r="KG77" s="562"/>
      <c r="KH77" s="562"/>
      <c r="KI77" s="562"/>
      <c r="KJ77" s="562"/>
      <c r="KK77" s="562"/>
      <c r="KL77" s="562"/>
      <c r="KM77" s="562"/>
      <c r="KN77" s="562"/>
      <c r="KO77" s="562"/>
      <c r="KP77" s="562"/>
      <c r="KQ77" s="562"/>
      <c r="KR77" s="562"/>
      <c r="KS77" s="562"/>
      <c r="KT77" s="562"/>
      <c r="KU77" s="562"/>
      <c r="KV77" s="562"/>
      <c r="KW77" s="562"/>
      <c r="KX77" s="562"/>
      <c r="KY77" s="562"/>
      <c r="KZ77" s="562"/>
      <c r="LA77" s="562"/>
      <c r="LB77" s="562"/>
      <c r="LC77" s="562"/>
      <c r="LD77" s="562"/>
      <c r="LE77" s="562"/>
      <c r="LF77" s="562"/>
      <c r="LG77" s="562"/>
      <c r="LH77" s="562"/>
      <c r="LI77" s="562"/>
      <c r="LJ77" s="562"/>
      <c r="LK77" s="562"/>
      <c r="LL77" s="562"/>
      <c r="LM77" s="562"/>
      <c r="LN77" s="562"/>
      <c r="LO77" s="562"/>
      <c r="LP77" s="562"/>
      <c r="LQ77" s="562"/>
      <c r="LR77" s="562"/>
      <c r="LS77" s="562"/>
      <c r="LT77" s="562"/>
      <c r="LU77" s="562"/>
      <c r="LV77" s="562"/>
      <c r="LW77" s="562"/>
      <c r="LX77" s="562"/>
      <c r="LY77" s="562"/>
      <c r="LZ77" s="562"/>
      <c r="MA77" s="562"/>
      <c r="MB77" s="562"/>
      <c r="MC77" s="562"/>
      <c r="MD77" s="562"/>
      <c r="ME77" s="562"/>
      <c r="MF77" s="562"/>
      <c r="MG77" s="562"/>
      <c r="MH77" s="562"/>
      <c r="MI77" s="562"/>
      <c r="MJ77" s="562"/>
      <c r="MK77" s="562"/>
      <c r="ML77" s="562"/>
      <c r="MM77" s="562"/>
      <c r="MN77" s="562"/>
      <c r="MO77" s="562"/>
      <c r="MP77" s="562"/>
      <c r="MQ77" s="562"/>
      <c r="MR77" s="562"/>
      <c r="MS77" s="562"/>
      <c r="MT77" s="562"/>
      <c r="MU77" s="562"/>
      <c r="MV77" s="562"/>
      <c r="MW77" s="562"/>
      <c r="MX77" s="562"/>
      <c r="MY77" s="562"/>
      <c r="MZ77" s="562"/>
      <c r="NA77" s="562"/>
      <c r="NB77" s="562"/>
      <c r="NC77" s="562"/>
      <c r="ND77" s="562"/>
      <c r="NE77" s="562"/>
      <c r="NF77" s="562"/>
      <c r="NG77" s="562"/>
      <c r="NH77" s="562"/>
      <c r="NI77" s="562"/>
      <c r="NJ77" s="562"/>
      <c r="NK77" s="562"/>
      <c r="NL77" s="562"/>
      <c r="NM77" s="562"/>
      <c r="NN77" s="562"/>
      <c r="NO77" s="562"/>
      <c r="NP77" s="562"/>
      <c r="NQ77" s="562"/>
      <c r="NR77" s="562"/>
      <c r="NS77" s="562"/>
      <c r="NT77" s="562"/>
      <c r="NU77" s="562"/>
      <c r="NV77" s="562"/>
      <c r="NW77" s="562"/>
      <c r="NX77" s="562"/>
      <c r="NY77" s="562"/>
      <c r="NZ77" s="562"/>
      <c r="OA77" s="562"/>
      <c r="OB77" s="562"/>
      <c r="OC77" s="562"/>
      <c r="OD77" s="562"/>
      <c r="OE77" s="562"/>
      <c r="OF77" s="562"/>
      <c r="OG77" s="562"/>
      <c r="OH77" s="562"/>
      <c r="OI77" s="562"/>
      <c r="OJ77" s="562"/>
      <c r="OK77" s="562"/>
      <c r="OL77" s="562"/>
      <c r="OM77" s="562"/>
      <c r="ON77" s="562"/>
      <c r="OO77" s="562"/>
      <c r="OP77" s="562"/>
      <c r="OQ77" s="562"/>
      <c r="OR77" s="562"/>
      <c r="OS77" s="562"/>
      <c r="OT77" s="562"/>
      <c r="OU77" s="562"/>
      <c r="OV77" s="562"/>
      <c r="OW77" s="562"/>
      <c r="OX77" s="562"/>
      <c r="OY77" s="562"/>
      <c r="OZ77" s="562"/>
      <c r="PA77" s="562"/>
      <c r="PB77" s="562"/>
      <c r="PC77" s="562"/>
      <c r="PD77" s="562"/>
      <c r="PE77" s="562"/>
      <c r="PF77" s="562"/>
      <c r="PG77" s="562"/>
      <c r="PH77" s="562"/>
      <c r="PI77" s="562"/>
      <c r="PJ77" s="562"/>
      <c r="PK77" s="562"/>
      <c r="PL77" s="562"/>
      <c r="PM77" s="562"/>
      <c r="PN77" s="562"/>
      <c r="PO77" s="562"/>
      <c r="PP77" s="562"/>
      <c r="PQ77" s="562"/>
      <c r="PR77" s="562"/>
      <c r="PS77" s="562"/>
      <c r="PT77" s="562"/>
      <c r="PU77" s="562"/>
      <c r="PV77" s="562"/>
      <c r="PW77" s="562"/>
      <c r="PX77" s="562"/>
      <c r="PY77" s="562"/>
      <c r="PZ77" s="562"/>
      <c r="QA77" s="562"/>
      <c r="QB77" s="562"/>
      <c r="QC77" s="562"/>
      <c r="QD77" s="562"/>
      <c r="QE77" s="562"/>
      <c r="QF77" s="562"/>
      <c r="QG77" s="562"/>
      <c r="QH77" s="562"/>
      <c r="QI77" s="562"/>
      <c r="QJ77" s="562"/>
      <c r="QK77" s="562"/>
      <c r="QL77" s="562"/>
      <c r="QM77" s="562"/>
      <c r="QN77" s="562"/>
      <c r="QO77" s="562"/>
      <c r="QP77" s="562"/>
      <c r="QQ77" s="562"/>
      <c r="QR77" s="562"/>
      <c r="QS77" s="562"/>
      <c r="QT77" s="562"/>
      <c r="QU77" s="562"/>
      <c r="QV77" s="562"/>
      <c r="QW77" s="562"/>
      <c r="QX77" s="562"/>
      <c r="QY77" s="562"/>
      <c r="QZ77" s="562"/>
      <c r="RA77" s="562"/>
      <c r="RB77" s="562"/>
      <c r="RC77" s="562"/>
      <c r="RD77" s="562"/>
      <c r="RE77" s="562"/>
      <c r="RF77" s="562"/>
      <c r="RG77" s="562"/>
      <c r="RH77" s="562"/>
      <c r="RI77" s="562"/>
      <c r="RJ77" s="562"/>
      <c r="RK77" s="562"/>
      <c r="RL77" s="562"/>
      <c r="RM77" s="562"/>
      <c r="RN77" s="562"/>
      <c r="RO77" s="562"/>
      <c r="RP77" s="562"/>
      <c r="RQ77" s="562"/>
      <c r="RR77" s="562"/>
      <c r="RS77" s="562"/>
      <c r="RT77" s="562"/>
      <c r="RU77" s="562"/>
      <c r="RV77" s="562"/>
      <c r="RW77" s="562"/>
      <c r="RX77" s="562"/>
      <c r="RY77" s="562"/>
      <c r="RZ77" s="562"/>
      <c r="SA77" s="562"/>
      <c r="SB77" s="562"/>
      <c r="SC77" s="562"/>
      <c r="SD77" s="562"/>
      <c r="SE77" s="562"/>
      <c r="SF77" s="562"/>
      <c r="SG77" s="562"/>
      <c r="SH77" s="562"/>
      <c r="SI77" s="562"/>
      <c r="SJ77" s="562"/>
      <c r="SK77" s="562"/>
      <c r="SL77" s="562"/>
      <c r="SM77" s="562"/>
      <c r="SN77" s="562"/>
      <c r="SO77" s="562"/>
      <c r="SP77" s="562"/>
      <c r="SQ77" s="562"/>
      <c r="SR77" s="562"/>
      <c r="SS77" s="562"/>
      <c r="ST77" s="562"/>
      <c r="SU77" s="562"/>
      <c r="SV77" s="562"/>
      <c r="SW77" s="562"/>
      <c r="SX77" s="562"/>
      <c r="SY77" s="562"/>
      <c r="SZ77" s="562"/>
      <c r="TA77" s="562"/>
      <c r="TB77" s="562"/>
      <c r="TC77" s="562"/>
      <c r="TD77" s="562"/>
      <c r="TE77" s="562"/>
      <c r="TF77" s="562"/>
      <c r="TG77" s="562"/>
      <c r="TH77" s="562"/>
      <c r="TI77" s="562"/>
      <c r="TJ77" s="562"/>
      <c r="TK77" s="562"/>
      <c r="TL77" s="562"/>
      <c r="TM77" s="562"/>
      <c r="TN77" s="562"/>
      <c r="TO77" s="562"/>
      <c r="TP77" s="562"/>
      <c r="TQ77" s="562"/>
      <c r="TR77" s="562"/>
      <c r="TS77" s="562"/>
      <c r="TT77" s="562"/>
      <c r="TU77" s="562"/>
      <c r="TV77" s="562"/>
      <c r="TW77" s="562"/>
      <c r="TX77" s="562"/>
      <c r="TY77" s="562"/>
      <c r="TZ77" s="562"/>
      <c r="UA77" s="562"/>
      <c r="UB77" s="562"/>
      <c r="UC77" s="562"/>
      <c r="UD77" s="562"/>
      <c r="UE77" s="562"/>
      <c r="UF77" s="562"/>
      <c r="UG77" s="562"/>
      <c r="UH77" s="562"/>
      <c r="UI77" s="562"/>
      <c r="UJ77" s="562"/>
      <c r="UK77" s="562"/>
      <c r="UL77" s="562"/>
      <c r="UM77" s="562"/>
      <c r="UN77" s="562"/>
      <c r="UO77" s="562"/>
      <c r="UP77" s="562"/>
      <c r="UQ77" s="562"/>
      <c r="UR77" s="562"/>
      <c r="US77" s="562"/>
      <c r="UT77" s="562"/>
      <c r="UU77" s="562"/>
      <c r="UV77" s="562"/>
      <c r="UW77" s="562"/>
      <c r="UX77" s="562"/>
      <c r="UY77" s="562"/>
      <c r="UZ77" s="562"/>
      <c r="VA77" s="562"/>
      <c r="VB77" s="562"/>
      <c r="VC77" s="562"/>
      <c r="VD77" s="562"/>
      <c r="VE77" s="562"/>
      <c r="VF77" s="562"/>
      <c r="VG77" s="562"/>
      <c r="VH77" s="562"/>
      <c r="VI77" s="562"/>
      <c r="VJ77" s="562"/>
      <c r="VK77" s="562"/>
      <c r="VL77" s="562"/>
      <c r="VM77" s="562"/>
      <c r="VN77" s="562"/>
      <c r="VO77" s="562"/>
      <c r="VP77" s="562"/>
      <c r="VQ77" s="562"/>
      <c r="VR77" s="562"/>
      <c r="VS77" s="562"/>
      <c r="VT77" s="562"/>
      <c r="VU77" s="562"/>
      <c r="VV77" s="562"/>
      <c r="VW77" s="562"/>
      <c r="VX77" s="562"/>
      <c r="VY77" s="562"/>
      <c r="VZ77" s="562"/>
      <c r="WA77" s="562"/>
      <c r="WB77" s="562"/>
      <c r="WC77" s="562"/>
      <c r="WD77" s="562"/>
      <c r="WE77" s="562"/>
      <c r="WF77" s="562"/>
      <c r="WG77" s="562"/>
      <c r="WH77" s="562"/>
      <c r="WI77" s="562"/>
      <c r="WJ77" s="562"/>
      <c r="WK77" s="562"/>
      <c r="WL77" s="562"/>
      <c r="WM77" s="562"/>
      <c r="WN77" s="562"/>
      <c r="WO77" s="562"/>
      <c r="WP77" s="562"/>
      <c r="WQ77" s="562"/>
      <c r="WR77" s="562"/>
      <c r="WS77" s="562"/>
      <c r="WT77" s="562"/>
      <c r="WU77" s="562"/>
      <c r="WV77" s="562"/>
      <c r="WW77" s="562"/>
      <c r="WX77" s="562"/>
      <c r="WY77" s="562"/>
      <c r="WZ77" s="562"/>
      <c r="XA77" s="562"/>
      <c r="XB77" s="562"/>
      <c r="XC77" s="562"/>
      <c r="XD77" s="562"/>
      <c r="XE77" s="562"/>
      <c r="XF77" s="562"/>
      <c r="XG77" s="562"/>
      <c r="XH77" s="562"/>
      <c r="XI77" s="562"/>
      <c r="XJ77" s="562"/>
      <c r="XK77" s="562"/>
      <c r="XL77" s="562"/>
      <c r="XM77" s="562"/>
      <c r="XN77" s="562"/>
      <c r="XO77" s="562"/>
      <c r="XP77" s="562"/>
      <c r="XQ77" s="562"/>
      <c r="XR77" s="562"/>
      <c r="XS77" s="562"/>
      <c r="XT77" s="562"/>
      <c r="XU77" s="562"/>
      <c r="XV77" s="562"/>
      <c r="XW77" s="562"/>
      <c r="XX77" s="562"/>
      <c r="XY77" s="562"/>
      <c r="XZ77" s="562"/>
      <c r="YA77" s="562"/>
      <c r="YB77" s="562"/>
      <c r="YC77" s="562"/>
      <c r="YD77" s="562"/>
      <c r="YE77" s="562"/>
      <c r="YF77" s="562"/>
      <c r="YG77" s="562"/>
      <c r="YH77" s="562"/>
      <c r="YI77" s="562"/>
      <c r="YJ77" s="562"/>
      <c r="YK77" s="562"/>
      <c r="YL77" s="562"/>
      <c r="YM77" s="562"/>
      <c r="YN77" s="562"/>
      <c r="YO77" s="562"/>
      <c r="YP77" s="562"/>
      <c r="YQ77" s="562"/>
      <c r="YR77" s="562"/>
      <c r="YS77" s="562"/>
      <c r="YT77" s="562"/>
      <c r="YU77" s="562"/>
      <c r="YV77" s="562"/>
      <c r="YW77" s="562"/>
      <c r="YX77" s="562"/>
      <c r="YY77" s="562"/>
      <c r="YZ77" s="562"/>
      <c r="ZA77" s="562"/>
      <c r="ZB77" s="562"/>
      <c r="ZC77" s="562"/>
      <c r="ZD77" s="562"/>
      <c r="ZE77" s="562"/>
      <c r="ZF77" s="562"/>
      <c r="ZG77" s="562"/>
      <c r="ZH77" s="562"/>
      <c r="ZI77" s="562"/>
      <c r="ZJ77" s="562"/>
      <c r="ZK77" s="562"/>
      <c r="ZL77" s="562"/>
      <c r="ZM77" s="562"/>
      <c r="ZN77" s="562"/>
      <c r="ZO77" s="562"/>
      <c r="ZP77" s="562"/>
      <c r="ZQ77" s="562"/>
      <c r="ZR77" s="562"/>
      <c r="ZS77" s="562"/>
      <c r="ZT77" s="562"/>
      <c r="ZU77" s="562"/>
      <c r="ZV77" s="562"/>
      <c r="ZW77" s="562"/>
      <c r="ZX77" s="562"/>
      <c r="ZY77" s="562"/>
      <c r="ZZ77" s="562"/>
      <c r="AAA77" s="562"/>
      <c r="AAB77" s="562"/>
      <c r="AAC77" s="562"/>
      <c r="AAD77" s="562"/>
      <c r="AAE77" s="562"/>
      <c r="AAF77" s="562"/>
      <c r="AAG77" s="562"/>
      <c r="AAH77" s="562"/>
      <c r="AAI77" s="562"/>
      <c r="AAJ77" s="562"/>
      <c r="AAK77" s="562"/>
      <c r="AAL77" s="562"/>
      <c r="AAM77" s="562"/>
      <c r="AAN77" s="562"/>
      <c r="AAO77" s="562"/>
      <c r="AAP77" s="562"/>
      <c r="AAQ77" s="562"/>
      <c r="AAR77" s="562"/>
      <c r="AAS77" s="562"/>
      <c r="AAT77" s="562"/>
      <c r="AAU77" s="562"/>
      <c r="AAV77" s="562"/>
      <c r="AAW77" s="562"/>
      <c r="AAX77" s="562"/>
      <c r="AAY77" s="562"/>
      <c r="AAZ77" s="562"/>
      <c r="ABA77" s="562"/>
      <c r="ABB77" s="562"/>
      <c r="ABC77" s="562"/>
      <c r="ABD77" s="562"/>
      <c r="ABE77" s="562"/>
      <c r="ABF77" s="562"/>
      <c r="ABG77" s="562"/>
      <c r="ABH77" s="562"/>
      <c r="ABI77" s="562"/>
      <c r="ABJ77" s="562"/>
      <c r="ABK77" s="562"/>
      <c r="ABL77" s="562"/>
      <c r="ABM77" s="562"/>
      <c r="ABN77" s="562"/>
      <c r="ABO77" s="562"/>
      <c r="ABP77" s="562"/>
      <c r="ABQ77" s="562"/>
      <c r="ABR77" s="562"/>
      <c r="ABS77" s="562"/>
      <c r="ABT77" s="562"/>
      <c r="ABU77" s="562"/>
      <c r="ABV77" s="562"/>
      <c r="ABW77" s="562"/>
      <c r="ABX77" s="562"/>
      <c r="ABY77" s="562"/>
      <c r="ABZ77" s="562"/>
      <c r="ACA77" s="562"/>
      <c r="ACB77" s="562"/>
      <c r="ACC77" s="562"/>
      <c r="ACD77" s="562"/>
      <c r="ACE77" s="562"/>
      <c r="ACF77" s="562"/>
      <c r="ACG77" s="562"/>
      <c r="ACH77" s="562"/>
      <c r="ACI77" s="562"/>
      <c r="ACJ77" s="562"/>
      <c r="ACK77" s="562"/>
      <c r="ACL77" s="562"/>
      <c r="ACM77" s="562"/>
      <c r="ACN77" s="562"/>
      <c r="ACO77" s="562"/>
      <c r="ACP77" s="562"/>
      <c r="ACQ77" s="562"/>
      <c r="ACR77" s="562"/>
      <c r="ACS77" s="562"/>
      <c r="ACT77" s="562"/>
      <c r="ACU77" s="562"/>
      <c r="ACV77" s="562"/>
      <c r="ACW77" s="562"/>
      <c r="ACX77" s="562"/>
      <c r="ACY77" s="562"/>
      <c r="ACZ77" s="562"/>
      <c r="ADA77" s="562"/>
      <c r="ADB77" s="562"/>
      <c r="ADC77" s="562"/>
      <c r="ADD77" s="562"/>
      <c r="ADE77" s="562"/>
      <c r="ADF77" s="562"/>
      <c r="ADG77" s="562"/>
      <c r="ADH77" s="562"/>
      <c r="ADI77" s="562"/>
      <c r="ADJ77" s="562"/>
      <c r="ADK77" s="562"/>
      <c r="ADL77" s="562"/>
      <c r="ADM77" s="562"/>
      <c r="ADN77" s="562"/>
      <c r="ADO77" s="562"/>
      <c r="ADP77" s="562"/>
    </row>
    <row r="78" spans="1:796" s="574" customFormat="1">
      <c r="AC78" s="562"/>
    </row>
    <row r="79" spans="1:796" s="574" customFormat="1">
      <c r="AC79" s="562"/>
    </row>
    <row r="80" spans="1:796" s="574" customFormat="1">
      <c r="AC80" s="562"/>
    </row>
    <row r="81" spans="29:29" s="574" customFormat="1">
      <c r="AC81" s="562"/>
    </row>
    <row r="82" spans="29:29" s="574" customFormat="1">
      <c r="AC82" s="562"/>
    </row>
    <row r="83" spans="29:29" s="574" customFormat="1">
      <c r="AC83" s="562"/>
    </row>
    <row r="84" spans="29:29" s="574" customFormat="1">
      <c r="AC84" s="562"/>
    </row>
    <row r="85" spans="29:29" s="574" customFormat="1">
      <c r="AC85" s="562"/>
    </row>
    <row r="86" spans="29:29" s="574" customFormat="1">
      <c r="AC86" s="562"/>
    </row>
    <row r="87" spans="29:29" s="574" customFormat="1">
      <c r="AC87" s="562"/>
    </row>
    <row r="88" spans="29:29" s="574" customFormat="1">
      <c r="AC88" s="562"/>
    </row>
    <row r="89" spans="29:29" s="574" customFormat="1">
      <c r="AC89" s="562"/>
    </row>
    <row r="90" spans="29:29" s="574" customFormat="1">
      <c r="AC90" s="562"/>
    </row>
    <row r="91" spans="29:29" s="574" customFormat="1">
      <c r="AC91" s="562"/>
    </row>
    <row r="92" spans="29:29" s="574" customFormat="1">
      <c r="AC92" s="562"/>
    </row>
    <row r="93" spans="29:29" s="574" customFormat="1">
      <c r="AC93" s="562"/>
    </row>
    <row r="94" spans="29:29" s="574" customFormat="1">
      <c r="AC94" s="562"/>
    </row>
    <row r="95" spans="29:29" s="574" customFormat="1">
      <c r="AC95" s="562"/>
    </row>
    <row r="96" spans="29:29" s="574" customFormat="1">
      <c r="AC96" s="562"/>
    </row>
    <row r="97" spans="9:29" s="574" customFormat="1">
      <c r="AC97" s="562"/>
    </row>
    <row r="98" spans="9:29" s="574" customFormat="1">
      <c r="AC98" s="562"/>
    </row>
    <row r="99" spans="9:29" s="574" customFormat="1">
      <c r="AC99" s="562"/>
    </row>
    <row r="100" spans="9:29" s="574" customFormat="1">
      <c r="AC100" s="562"/>
    </row>
    <row r="101" spans="9:29" s="574" customFormat="1">
      <c r="AC101" s="562"/>
    </row>
    <row r="102" spans="9:29" s="574" customFormat="1">
      <c r="AC102" s="562"/>
    </row>
    <row r="103" spans="9:29" s="574" customFormat="1">
      <c r="AC103" s="562"/>
    </row>
    <row r="104" spans="9:29" s="574" customFormat="1">
      <c r="AC104" s="562"/>
    </row>
    <row r="105" spans="9:29" s="574" customFormat="1">
      <c r="AC105" s="562"/>
    </row>
    <row r="106" spans="9:29" s="574" customFormat="1">
      <c r="I106" s="740"/>
      <c r="AC106" s="562"/>
    </row>
    <row r="107" spans="9:29" s="574" customFormat="1">
      <c r="I107" s="740"/>
      <c r="AC107" s="562"/>
    </row>
    <row r="108" spans="9:29" s="574" customFormat="1">
      <c r="I108" s="740"/>
      <c r="AC108" s="562"/>
    </row>
    <row r="109" spans="9:29" s="574" customFormat="1">
      <c r="I109" s="740"/>
      <c r="AC109" s="562"/>
    </row>
    <row r="110" spans="9:29" s="574" customFormat="1">
      <c r="I110" s="740"/>
      <c r="AC110" s="562"/>
    </row>
    <row r="111" spans="9:29" s="574" customFormat="1">
      <c r="I111" s="740"/>
      <c r="AC111" s="562"/>
    </row>
    <row r="112" spans="9:29" s="574" customFormat="1">
      <c r="I112" s="740"/>
      <c r="AC112" s="562"/>
    </row>
    <row r="113" spans="9:29" s="574" customFormat="1">
      <c r="I113" s="740"/>
      <c r="AC113" s="562"/>
    </row>
    <row r="114" spans="9:29" s="574" customFormat="1">
      <c r="I114" s="740"/>
      <c r="AC114" s="562"/>
    </row>
    <row r="115" spans="9:29" s="574" customFormat="1">
      <c r="I115" s="740"/>
      <c r="AC115" s="562"/>
    </row>
    <row r="116" spans="9:29" s="574" customFormat="1">
      <c r="I116" s="740"/>
      <c r="AC116" s="562"/>
    </row>
    <row r="117" spans="9:29" s="574" customFormat="1">
      <c r="I117" s="740"/>
      <c r="AC117" s="562"/>
    </row>
    <row r="118" spans="9:29" s="574" customFormat="1">
      <c r="I118" s="740"/>
      <c r="AC118" s="562"/>
    </row>
    <row r="119" spans="9:29" s="574" customFormat="1">
      <c r="I119" s="740"/>
      <c r="AC119" s="562"/>
    </row>
    <row r="120" spans="9:29" s="574" customFormat="1">
      <c r="I120" s="740"/>
      <c r="AC120" s="562"/>
    </row>
    <row r="121" spans="9:29" s="574" customFormat="1">
      <c r="I121" s="740"/>
      <c r="AC121" s="562"/>
    </row>
    <row r="122" spans="9:29" s="574" customFormat="1">
      <c r="I122" s="740"/>
      <c r="AC122" s="562"/>
    </row>
    <row r="123" spans="9:29" s="574" customFormat="1">
      <c r="I123" s="740"/>
      <c r="AC123" s="562"/>
    </row>
    <row r="124" spans="9:29" s="574" customFormat="1">
      <c r="I124" s="740"/>
      <c r="AC124" s="562"/>
    </row>
    <row r="125" spans="9:29" s="574" customFormat="1">
      <c r="I125" s="740"/>
      <c r="AC125" s="562"/>
    </row>
    <row r="126" spans="9:29" s="574" customFormat="1">
      <c r="I126" s="740"/>
      <c r="AC126" s="562"/>
    </row>
    <row r="127" spans="9:29" s="574" customFormat="1">
      <c r="I127" s="740"/>
      <c r="AC127" s="562"/>
    </row>
    <row r="128" spans="9:29" s="574" customFormat="1">
      <c r="I128" s="740"/>
      <c r="AC128" s="562"/>
    </row>
    <row r="129" spans="9:29" s="574" customFormat="1">
      <c r="I129" s="740"/>
      <c r="AC129" s="562"/>
    </row>
    <row r="130" spans="9:29" s="574" customFormat="1">
      <c r="I130" s="740"/>
      <c r="AC130" s="562"/>
    </row>
    <row r="131" spans="9:29" s="574" customFormat="1">
      <c r="I131" s="740"/>
      <c r="AC131" s="562"/>
    </row>
    <row r="132" spans="9:29" s="574" customFormat="1">
      <c r="I132" s="740"/>
      <c r="AC132" s="562"/>
    </row>
    <row r="133" spans="9:29" s="574" customFormat="1">
      <c r="I133" s="740"/>
      <c r="AC133" s="562"/>
    </row>
    <row r="134" spans="9:29" s="574" customFormat="1">
      <c r="I134" s="740"/>
      <c r="AC134" s="562"/>
    </row>
    <row r="135" spans="9:29" s="574" customFormat="1">
      <c r="I135" s="740"/>
      <c r="AC135" s="562"/>
    </row>
    <row r="136" spans="9:29" s="574" customFormat="1">
      <c r="I136" s="740"/>
      <c r="AC136" s="562"/>
    </row>
    <row r="137" spans="9:29" s="574" customFormat="1">
      <c r="I137" s="740"/>
      <c r="AC137" s="562"/>
    </row>
    <row r="138" spans="9:29" s="574" customFormat="1">
      <c r="I138" s="740"/>
      <c r="AC138" s="562"/>
    </row>
    <row r="139" spans="9:29" s="574" customFormat="1">
      <c r="I139" s="740"/>
      <c r="AC139" s="562"/>
    </row>
    <row r="140" spans="9:29" s="574" customFormat="1">
      <c r="I140" s="740"/>
      <c r="AC140" s="562"/>
    </row>
    <row r="141" spans="9:29" s="574" customFormat="1">
      <c r="I141" s="740"/>
      <c r="AC141" s="562"/>
    </row>
    <row r="142" spans="9:29" s="574" customFormat="1">
      <c r="I142" s="740"/>
      <c r="AC142" s="562"/>
    </row>
    <row r="143" spans="9:29" s="574" customFormat="1">
      <c r="I143" s="740"/>
      <c r="AC143" s="562"/>
    </row>
    <row r="144" spans="9:29" s="574" customFormat="1">
      <c r="I144" s="740"/>
      <c r="AC144" s="562"/>
    </row>
    <row r="145" spans="9:29" s="574" customFormat="1">
      <c r="I145" s="740"/>
      <c r="AC145" s="562"/>
    </row>
    <row r="146" spans="9:29" s="574" customFormat="1">
      <c r="I146" s="740"/>
      <c r="AC146" s="562"/>
    </row>
    <row r="147" spans="9:29" s="574" customFormat="1">
      <c r="I147" s="740"/>
      <c r="AC147" s="562"/>
    </row>
    <row r="148" spans="9:29" s="574" customFormat="1">
      <c r="I148" s="740"/>
      <c r="AC148" s="562"/>
    </row>
    <row r="149" spans="9:29" s="574" customFormat="1">
      <c r="I149" s="740"/>
      <c r="AC149" s="562"/>
    </row>
    <row r="150" spans="9:29" s="574" customFormat="1">
      <c r="I150" s="740"/>
      <c r="AC150" s="562"/>
    </row>
    <row r="151" spans="9:29" s="574" customFormat="1">
      <c r="AC151" s="562"/>
    </row>
    <row r="152" spans="9:29" s="574" customFormat="1">
      <c r="AC152" s="562"/>
    </row>
    <row r="153" spans="9:29" s="574" customFormat="1">
      <c r="AC153" s="562"/>
    </row>
    <row r="154" spans="9:29" s="574" customFormat="1">
      <c r="AC154" s="562"/>
    </row>
    <row r="155" spans="9:29" s="574" customFormat="1">
      <c r="AC155" s="562"/>
    </row>
    <row r="156" spans="9:29" s="574" customFormat="1">
      <c r="AC156" s="562"/>
    </row>
    <row r="157" spans="9:29" s="574" customFormat="1">
      <c r="AC157" s="562"/>
    </row>
    <row r="158" spans="9:29" s="574" customFormat="1">
      <c r="AC158" s="562"/>
    </row>
    <row r="159" spans="9:29" s="574" customFormat="1">
      <c r="AC159" s="562"/>
    </row>
    <row r="160" spans="9:29" s="574" customFormat="1">
      <c r="AC160" s="562"/>
    </row>
    <row r="161" spans="29:29" s="574" customFormat="1">
      <c r="AC161" s="562"/>
    </row>
    <row r="162" spans="29:29" s="574" customFormat="1">
      <c r="AC162" s="562"/>
    </row>
    <row r="163" spans="29:29" s="574" customFormat="1">
      <c r="AC163" s="562"/>
    </row>
    <row r="164" spans="29:29" s="574" customFormat="1">
      <c r="AC164" s="562"/>
    </row>
    <row r="165" spans="29:29" s="574" customFormat="1">
      <c r="AC165" s="562"/>
    </row>
    <row r="166" spans="29:29" s="574" customFormat="1">
      <c r="AC166" s="562"/>
    </row>
    <row r="167" spans="29:29" s="574" customFormat="1">
      <c r="AC167" s="562"/>
    </row>
    <row r="168" spans="29:29" s="574" customFormat="1">
      <c r="AC168" s="562"/>
    </row>
    <row r="169" spans="29:29" s="574" customFormat="1">
      <c r="AC169" s="562"/>
    </row>
    <row r="170" spans="29:29" s="574" customFormat="1">
      <c r="AC170" s="562"/>
    </row>
    <row r="171" spans="29:29" s="574" customFormat="1">
      <c r="AC171" s="562"/>
    </row>
    <row r="172" spans="29:29" s="574" customFormat="1">
      <c r="AC172" s="562"/>
    </row>
    <row r="173" spans="29:29" s="574" customFormat="1">
      <c r="AC173" s="562"/>
    </row>
    <row r="174" spans="29:29" s="574" customFormat="1">
      <c r="AC174" s="562"/>
    </row>
    <row r="175" spans="29:29" s="574" customFormat="1">
      <c r="AC175" s="562"/>
    </row>
    <row r="176" spans="29:29" s="574" customFormat="1">
      <c r="AC176" s="562"/>
    </row>
    <row r="177" spans="29:29" s="574" customFormat="1">
      <c r="AC177" s="562"/>
    </row>
    <row r="178" spans="29:29" s="574" customFormat="1">
      <c r="AC178" s="562"/>
    </row>
    <row r="179" spans="29:29" s="574" customFormat="1">
      <c r="AC179" s="562"/>
    </row>
    <row r="180" spans="29:29" s="574" customFormat="1">
      <c r="AC180" s="562"/>
    </row>
    <row r="181" spans="29:29" s="574" customFormat="1">
      <c r="AC181" s="562"/>
    </row>
    <row r="182" spans="29:29" s="574" customFormat="1">
      <c r="AC182" s="562"/>
    </row>
    <row r="183" spans="29:29" s="574" customFormat="1">
      <c r="AC183" s="562"/>
    </row>
    <row r="184" spans="29:29" s="574" customFormat="1">
      <c r="AC184" s="562"/>
    </row>
    <row r="185" spans="29:29" s="574" customFormat="1">
      <c r="AC185" s="562"/>
    </row>
    <row r="186" spans="29:29" s="574" customFormat="1">
      <c r="AC186" s="562"/>
    </row>
    <row r="187" spans="29:29" s="574" customFormat="1">
      <c r="AC187" s="562"/>
    </row>
    <row r="188" spans="29:29" s="574" customFormat="1">
      <c r="AC188" s="562"/>
    </row>
    <row r="189" spans="29:29" s="574" customFormat="1">
      <c r="AC189" s="562"/>
    </row>
    <row r="190" spans="29:29" s="574" customFormat="1">
      <c r="AC190" s="562"/>
    </row>
    <row r="191" spans="29:29" s="574" customFormat="1">
      <c r="AC191" s="562"/>
    </row>
    <row r="192" spans="29:29" s="574" customFormat="1">
      <c r="AC192" s="562"/>
    </row>
    <row r="193" spans="29:29" s="574" customFormat="1">
      <c r="AC193" s="562"/>
    </row>
    <row r="194" spans="29:29" s="574" customFormat="1">
      <c r="AC194" s="562"/>
    </row>
    <row r="195" spans="29:29" s="574" customFormat="1">
      <c r="AC195" s="562"/>
    </row>
    <row r="196" spans="29:29" s="574" customFormat="1">
      <c r="AC196" s="562"/>
    </row>
    <row r="197" spans="29:29" s="574" customFormat="1">
      <c r="AC197" s="562"/>
    </row>
    <row r="198" spans="29:29" s="574" customFormat="1">
      <c r="AC198" s="562"/>
    </row>
    <row r="199" spans="29:29" s="574" customFormat="1">
      <c r="AC199" s="562"/>
    </row>
    <row r="200" spans="29:29" s="574" customFormat="1">
      <c r="AC200" s="562"/>
    </row>
    <row r="201" spans="29:29" s="574" customFormat="1">
      <c r="AC201" s="562"/>
    </row>
    <row r="202" spans="29:29" s="574" customFormat="1">
      <c r="AC202" s="562"/>
    </row>
    <row r="203" spans="29:29" s="574" customFormat="1">
      <c r="AC203" s="562"/>
    </row>
    <row r="204" spans="29:29" s="574" customFormat="1">
      <c r="AC204" s="562"/>
    </row>
    <row r="205" spans="29:29" s="574" customFormat="1">
      <c r="AC205" s="562"/>
    </row>
    <row r="206" spans="29:29" s="574" customFormat="1">
      <c r="AC206" s="562"/>
    </row>
    <row r="207" spans="29:29" s="574" customFormat="1">
      <c r="AC207" s="562"/>
    </row>
    <row r="208" spans="29:29" s="574" customFormat="1">
      <c r="AC208" s="562"/>
    </row>
    <row r="209" spans="29:29" s="574" customFormat="1">
      <c r="AC209" s="562"/>
    </row>
    <row r="210" spans="29:29" s="574" customFormat="1">
      <c r="AC210" s="562"/>
    </row>
    <row r="211" spans="29:29" s="574" customFormat="1">
      <c r="AC211" s="562"/>
    </row>
    <row r="212" spans="29:29" s="574" customFormat="1">
      <c r="AC212" s="562"/>
    </row>
    <row r="213" spans="29:29" s="574" customFormat="1">
      <c r="AC213" s="562"/>
    </row>
    <row r="214" spans="29:29" s="574" customFormat="1">
      <c r="AC214" s="562"/>
    </row>
    <row r="215" spans="29:29" s="574" customFormat="1">
      <c r="AC215" s="562"/>
    </row>
    <row r="216" spans="29:29" s="574" customFormat="1">
      <c r="AC216" s="562"/>
    </row>
    <row r="217" spans="29:29" s="574" customFormat="1">
      <c r="AC217" s="562"/>
    </row>
    <row r="218" spans="29:29" s="574" customFormat="1">
      <c r="AC218" s="562"/>
    </row>
    <row r="219" spans="29:29" s="574" customFormat="1">
      <c r="AC219" s="562"/>
    </row>
    <row r="220" spans="29:29" s="574" customFormat="1">
      <c r="AC220" s="562"/>
    </row>
    <row r="221" spans="29:29" s="574" customFormat="1">
      <c r="AC221" s="562"/>
    </row>
    <row r="222" spans="29:29" s="574" customFormat="1">
      <c r="AC222" s="562"/>
    </row>
    <row r="223" spans="29:29" s="574" customFormat="1">
      <c r="AC223" s="562"/>
    </row>
    <row r="224" spans="29:29" s="574" customFormat="1">
      <c r="AC224" s="562"/>
    </row>
    <row r="225" spans="29:29" s="574" customFormat="1">
      <c r="AC225" s="562"/>
    </row>
    <row r="226" spans="29:29" s="574" customFormat="1">
      <c r="AC226" s="562"/>
    </row>
    <row r="227" spans="29:29" s="574" customFormat="1">
      <c r="AC227" s="562"/>
    </row>
    <row r="228" spans="29:29" s="574" customFormat="1">
      <c r="AC228" s="562"/>
    </row>
    <row r="229" spans="29:29" s="574" customFormat="1">
      <c r="AC229" s="562"/>
    </row>
    <row r="230" spans="29:29" s="574" customFormat="1">
      <c r="AC230" s="562"/>
    </row>
    <row r="231" spans="29:29" s="574" customFormat="1">
      <c r="AC231" s="562"/>
    </row>
    <row r="232" spans="29:29" s="574" customFormat="1">
      <c r="AC232" s="562"/>
    </row>
    <row r="233" spans="29:29" s="574" customFormat="1">
      <c r="AC233" s="562"/>
    </row>
    <row r="234" spans="29:29" s="574" customFormat="1">
      <c r="AC234" s="562"/>
    </row>
    <row r="235" spans="29:29" s="574" customFormat="1">
      <c r="AC235" s="562"/>
    </row>
    <row r="236" spans="29:29" s="574" customFormat="1">
      <c r="AC236" s="562"/>
    </row>
    <row r="237" spans="29:29" s="574" customFormat="1">
      <c r="AC237" s="562"/>
    </row>
    <row r="238" spans="29:29" s="574" customFormat="1">
      <c r="AC238" s="562"/>
    </row>
    <row r="239" spans="29:29" s="574" customFormat="1">
      <c r="AC239" s="562"/>
    </row>
    <row r="240" spans="29:29" s="574" customFormat="1">
      <c r="AC240" s="562"/>
    </row>
    <row r="241" spans="29:29" s="574" customFormat="1">
      <c r="AC241" s="562"/>
    </row>
    <row r="242" spans="29:29" s="574" customFormat="1">
      <c r="AC242" s="562"/>
    </row>
    <row r="243" spans="29:29" s="574" customFormat="1">
      <c r="AC243" s="562"/>
    </row>
    <row r="244" spans="29:29" s="574" customFormat="1">
      <c r="AC244" s="562"/>
    </row>
    <row r="245" spans="29:29" s="574" customFormat="1">
      <c r="AC245" s="562"/>
    </row>
    <row r="246" spans="29:29" s="574" customFormat="1">
      <c r="AC246" s="562"/>
    </row>
    <row r="247" spans="29:29" s="574" customFormat="1">
      <c r="AC247" s="562"/>
    </row>
    <row r="248" spans="29:29" s="574" customFormat="1">
      <c r="AC248" s="562"/>
    </row>
    <row r="249" spans="29:29" s="574" customFormat="1">
      <c r="AC249" s="562"/>
    </row>
    <row r="250" spans="29:29" s="574" customFormat="1">
      <c r="AC250" s="562"/>
    </row>
    <row r="251" spans="29:29" s="574" customFormat="1">
      <c r="AC251" s="562"/>
    </row>
    <row r="252" spans="29:29" s="574" customFormat="1">
      <c r="AC252" s="562"/>
    </row>
    <row r="253" spans="29:29" s="574" customFormat="1">
      <c r="AC253" s="562"/>
    </row>
    <row r="254" spans="29:29" s="574" customFormat="1">
      <c r="AC254" s="562"/>
    </row>
    <row r="255" spans="29:29" s="574" customFormat="1">
      <c r="AC255" s="562"/>
    </row>
    <row r="256" spans="29:29" s="574" customFormat="1">
      <c r="AC256" s="562"/>
    </row>
    <row r="257" spans="29:29" s="574" customFormat="1">
      <c r="AC257" s="562"/>
    </row>
    <row r="258" spans="29:29" s="574" customFormat="1">
      <c r="AC258" s="562"/>
    </row>
    <row r="259" spans="29:29" s="574" customFormat="1">
      <c r="AC259" s="562"/>
    </row>
    <row r="260" spans="29:29" s="574" customFormat="1">
      <c r="AC260" s="562"/>
    </row>
    <row r="261" spans="29:29" s="574" customFormat="1">
      <c r="AC261" s="562"/>
    </row>
    <row r="262" spans="29:29" s="574" customFormat="1">
      <c r="AC262" s="562"/>
    </row>
    <row r="263" spans="29:29" s="574" customFormat="1">
      <c r="AC263" s="562"/>
    </row>
    <row r="264" spans="29:29" s="574" customFormat="1">
      <c r="AC264" s="562"/>
    </row>
    <row r="265" spans="29:29" s="574" customFormat="1">
      <c r="AC265" s="562"/>
    </row>
    <row r="266" spans="29:29" s="574" customFormat="1">
      <c r="AC266" s="562"/>
    </row>
    <row r="267" spans="29:29" s="574" customFormat="1">
      <c r="AC267" s="562"/>
    </row>
    <row r="268" spans="29:29" s="574" customFormat="1">
      <c r="AC268" s="562"/>
    </row>
    <row r="269" spans="29:29" s="574" customFormat="1">
      <c r="AC269" s="562"/>
    </row>
    <row r="270" spans="29:29" s="574" customFormat="1">
      <c r="AC270" s="562"/>
    </row>
    <row r="271" spans="29:29" s="574" customFormat="1">
      <c r="AC271" s="562"/>
    </row>
    <row r="272" spans="29:29" s="574" customFormat="1">
      <c r="AC272" s="562"/>
    </row>
    <row r="273" spans="29:29" s="574" customFormat="1">
      <c r="AC273" s="562"/>
    </row>
    <row r="274" spans="29:29" s="574" customFormat="1">
      <c r="AC274" s="562"/>
    </row>
    <row r="275" spans="29:29" s="574" customFormat="1">
      <c r="AC275" s="562"/>
    </row>
    <row r="276" spans="29:29" s="574" customFormat="1">
      <c r="AC276" s="562"/>
    </row>
    <row r="277" spans="29:29" s="574" customFormat="1">
      <c r="AC277" s="562"/>
    </row>
    <row r="278" spans="29:29" s="574" customFormat="1">
      <c r="AC278" s="562"/>
    </row>
    <row r="279" spans="29:29" s="574" customFormat="1">
      <c r="AC279" s="562"/>
    </row>
    <row r="280" spans="29:29" s="574" customFormat="1">
      <c r="AC280" s="562"/>
    </row>
    <row r="281" spans="29:29" s="574" customFormat="1">
      <c r="AC281" s="562"/>
    </row>
    <row r="282" spans="29:29" s="574" customFormat="1">
      <c r="AC282" s="562"/>
    </row>
    <row r="283" spans="29:29" s="574" customFormat="1">
      <c r="AC283" s="562"/>
    </row>
    <row r="284" spans="29:29" s="574" customFormat="1">
      <c r="AC284" s="562"/>
    </row>
    <row r="285" spans="29:29" s="574" customFormat="1">
      <c r="AC285" s="562"/>
    </row>
    <row r="286" spans="29:29" s="574" customFormat="1">
      <c r="AC286" s="562"/>
    </row>
    <row r="287" spans="29:29" s="574" customFormat="1">
      <c r="AC287" s="562"/>
    </row>
    <row r="288" spans="29:29" s="574" customFormat="1">
      <c r="AC288" s="562"/>
    </row>
    <row r="289" spans="29:29" s="574" customFormat="1">
      <c r="AC289" s="562"/>
    </row>
    <row r="290" spans="29:29" s="574" customFormat="1">
      <c r="AC290" s="562"/>
    </row>
    <row r="291" spans="29:29" s="574" customFormat="1">
      <c r="AC291" s="562"/>
    </row>
    <row r="292" spans="29:29" s="574" customFormat="1">
      <c r="AC292" s="562"/>
    </row>
    <row r="293" spans="29:29" s="574" customFormat="1">
      <c r="AC293" s="562"/>
    </row>
    <row r="294" spans="29:29" s="574" customFormat="1">
      <c r="AC294" s="562"/>
    </row>
    <row r="295" spans="29:29" s="574" customFormat="1">
      <c r="AC295" s="562"/>
    </row>
    <row r="296" spans="29:29" s="574" customFormat="1">
      <c r="AC296" s="562"/>
    </row>
    <row r="297" spans="29:29" s="574" customFormat="1">
      <c r="AC297" s="562"/>
    </row>
    <row r="298" spans="29:29" s="574" customFormat="1">
      <c r="AC298" s="562"/>
    </row>
    <row r="299" spans="29:29" s="574" customFormat="1">
      <c r="AC299" s="562"/>
    </row>
    <row r="300" spans="29:29" s="574" customFormat="1">
      <c r="AC300" s="562"/>
    </row>
    <row r="301" spans="29:29" s="574" customFormat="1">
      <c r="AC301" s="562"/>
    </row>
    <row r="302" spans="29:29" s="574" customFormat="1">
      <c r="AC302" s="562"/>
    </row>
    <row r="303" spans="29:29" s="574" customFormat="1">
      <c r="AC303" s="562"/>
    </row>
    <row r="304" spans="29:29" s="574" customFormat="1">
      <c r="AC304" s="562"/>
    </row>
    <row r="305" spans="29:29" s="574" customFormat="1">
      <c r="AC305" s="562"/>
    </row>
    <row r="306" spans="29:29" s="574" customFormat="1">
      <c r="AC306" s="562"/>
    </row>
    <row r="307" spans="29:29" s="574" customFormat="1">
      <c r="AC307" s="562"/>
    </row>
    <row r="308" spans="29:29" s="574" customFormat="1">
      <c r="AC308" s="562"/>
    </row>
    <row r="309" spans="29:29" s="574" customFormat="1">
      <c r="AC309" s="562"/>
    </row>
    <row r="310" spans="29:29" s="574" customFormat="1">
      <c r="AC310" s="562"/>
    </row>
    <row r="311" spans="29:29" s="574" customFormat="1">
      <c r="AC311" s="562"/>
    </row>
    <row r="312" spans="29:29" s="574" customFormat="1">
      <c r="AC312" s="562"/>
    </row>
    <row r="313" spans="29:29" s="574" customFormat="1">
      <c r="AC313" s="562"/>
    </row>
    <row r="314" spans="29:29" s="574" customFormat="1">
      <c r="AC314" s="562"/>
    </row>
    <row r="315" spans="29:29" s="574" customFormat="1">
      <c r="AC315" s="562"/>
    </row>
    <row r="316" spans="29:29" s="574" customFormat="1">
      <c r="AC316" s="562"/>
    </row>
    <row r="317" spans="29:29" s="574" customFormat="1">
      <c r="AC317" s="562"/>
    </row>
    <row r="318" spans="29:29" s="574" customFormat="1">
      <c r="AC318" s="562"/>
    </row>
    <row r="319" spans="29:29" s="574" customFormat="1">
      <c r="AC319" s="562"/>
    </row>
    <row r="320" spans="29:29" s="574" customFormat="1">
      <c r="AC320" s="562"/>
    </row>
    <row r="321" spans="29:29" s="574" customFormat="1">
      <c r="AC321" s="562"/>
    </row>
    <row r="322" spans="29:29" s="574" customFormat="1">
      <c r="AC322" s="562"/>
    </row>
    <row r="323" spans="29:29" s="574" customFormat="1">
      <c r="AC323" s="562"/>
    </row>
    <row r="324" spans="29:29" s="574" customFormat="1">
      <c r="AC324" s="562"/>
    </row>
    <row r="325" spans="29:29" s="574" customFormat="1">
      <c r="AC325" s="562"/>
    </row>
    <row r="326" spans="29:29" s="574" customFormat="1">
      <c r="AC326" s="562"/>
    </row>
    <row r="327" spans="29:29" s="574" customFormat="1">
      <c r="AC327" s="562"/>
    </row>
    <row r="328" spans="29:29" s="574" customFormat="1">
      <c r="AC328" s="562"/>
    </row>
    <row r="329" spans="29:29" s="574" customFormat="1">
      <c r="AC329" s="562"/>
    </row>
    <row r="330" spans="29:29" s="574" customFormat="1">
      <c r="AC330" s="562"/>
    </row>
    <row r="331" spans="29:29" s="574" customFormat="1">
      <c r="AC331" s="562"/>
    </row>
    <row r="332" spans="29:29" s="574" customFormat="1">
      <c r="AC332" s="562"/>
    </row>
    <row r="333" spans="29:29" s="574" customFormat="1">
      <c r="AC333" s="562"/>
    </row>
    <row r="334" spans="29:29" s="574" customFormat="1">
      <c r="AC334" s="562"/>
    </row>
    <row r="335" spans="29:29" s="574" customFormat="1">
      <c r="AC335" s="562"/>
    </row>
    <row r="336" spans="29:29" s="574" customFormat="1">
      <c r="AC336" s="562"/>
    </row>
    <row r="337" spans="29:29" s="574" customFormat="1">
      <c r="AC337" s="562"/>
    </row>
    <row r="338" spans="29:29" s="574" customFormat="1">
      <c r="AC338" s="562"/>
    </row>
    <row r="339" spans="29:29" s="574" customFormat="1">
      <c r="AC339" s="562"/>
    </row>
    <row r="340" spans="29:29" s="574" customFormat="1">
      <c r="AC340" s="562"/>
    </row>
    <row r="341" spans="29:29" s="574" customFormat="1">
      <c r="AC341" s="562"/>
    </row>
    <row r="342" spans="29:29" s="574" customFormat="1">
      <c r="AC342" s="562"/>
    </row>
    <row r="343" spans="29:29" s="574" customFormat="1">
      <c r="AC343" s="562"/>
    </row>
    <row r="344" spans="29:29" s="574" customFormat="1">
      <c r="AC344" s="562"/>
    </row>
    <row r="345" spans="29:29" s="574" customFormat="1">
      <c r="AC345" s="562"/>
    </row>
    <row r="346" spans="29:29" s="574" customFormat="1">
      <c r="AC346" s="562"/>
    </row>
    <row r="347" spans="29:29" s="574" customFormat="1">
      <c r="AC347" s="562"/>
    </row>
    <row r="348" spans="29:29" s="574" customFormat="1">
      <c r="AC348" s="562"/>
    </row>
    <row r="349" spans="29:29" s="574" customFormat="1">
      <c r="AC349" s="562"/>
    </row>
    <row r="350" spans="29:29" s="574" customFormat="1">
      <c r="AC350" s="562"/>
    </row>
    <row r="351" spans="29:29" s="574" customFormat="1">
      <c r="AC351" s="562"/>
    </row>
    <row r="352" spans="29:29" s="574" customFormat="1">
      <c r="AC352" s="562"/>
    </row>
    <row r="353" spans="29:29" s="574" customFormat="1">
      <c r="AC353" s="562"/>
    </row>
    <row r="354" spans="29:29" s="574" customFormat="1">
      <c r="AC354" s="562"/>
    </row>
    <row r="355" spans="29:29" s="574" customFormat="1">
      <c r="AC355" s="562"/>
    </row>
    <row r="356" spans="29:29" s="574" customFormat="1">
      <c r="AC356" s="562"/>
    </row>
    <row r="357" spans="29:29" s="574" customFormat="1">
      <c r="AC357" s="562"/>
    </row>
    <row r="358" spans="29:29" s="574" customFormat="1">
      <c r="AC358" s="562"/>
    </row>
    <row r="359" spans="29:29" s="574" customFormat="1">
      <c r="AC359" s="562"/>
    </row>
    <row r="360" spans="29:29" s="574" customFormat="1">
      <c r="AC360" s="562"/>
    </row>
    <row r="361" spans="29:29" s="574" customFormat="1">
      <c r="AC361" s="562"/>
    </row>
    <row r="362" spans="29:29" s="574" customFormat="1">
      <c r="AC362" s="562"/>
    </row>
    <row r="363" spans="29:29" s="574" customFormat="1">
      <c r="AC363" s="562"/>
    </row>
    <row r="364" spans="29:29" s="574" customFormat="1">
      <c r="AC364" s="562"/>
    </row>
    <row r="365" spans="29:29" s="574" customFormat="1">
      <c r="AC365" s="562"/>
    </row>
    <row r="366" spans="29:29" s="574" customFormat="1">
      <c r="AC366" s="562"/>
    </row>
    <row r="367" spans="29:29" s="574" customFormat="1">
      <c r="AC367" s="562"/>
    </row>
    <row r="368" spans="29:29" s="574" customFormat="1">
      <c r="AC368" s="562"/>
    </row>
    <row r="369" spans="29:29" s="574" customFormat="1">
      <c r="AC369" s="562"/>
    </row>
    <row r="370" spans="29:29" s="574" customFormat="1">
      <c r="AC370" s="562"/>
    </row>
    <row r="371" spans="29:29" s="574" customFormat="1">
      <c r="AC371" s="562"/>
    </row>
    <row r="372" spans="29:29" s="574" customFormat="1">
      <c r="AC372" s="562"/>
    </row>
    <row r="373" spans="29:29" s="574" customFormat="1">
      <c r="AC373" s="562"/>
    </row>
    <row r="374" spans="29:29" s="574" customFormat="1">
      <c r="AC374" s="562"/>
    </row>
    <row r="375" spans="29:29" s="574" customFormat="1">
      <c r="AC375" s="562"/>
    </row>
    <row r="376" spans="29:29" s="574" customFormat="1">
      <c r="AC376" s="562"/>
    </row>
    <row r="377" spans="29:29" s="574" customFormat="1">
      <c r="AC377" s="562"/>
    </row>
    <row r="378" spans="29:29" s="574" customFormat="1">
      <c r="AC378" s="562"/>
    </row>
    <row r="379" spans="29:29" s="574" customFormat="1">
      <c r="AC379" s="562"/>
    </row>
    <row r="380" spans="29:29" s="574" customFormat="1">
      <c r="AC380" s="562"/>
    </row>
    <row r="381" spans="29:29" s="574" customFormat="1">
      <c r="AC381" s="562"/>
    </row>
    <row r="382" spans="29:29" s="574" customFormat="1">
      <c r="AC382" s="562"/>
    </row>
    <row r="383" spans="29:29" s="574" customFormat="1">
      <c r="AC383" s="562"/>
    </row>
    <row r="384" spans="29:29" s="574" customFormat="1">
      <c r="AC384" s="562"/>
    </row>
    <row r="385" spans="29:29" s="574" customFormat="1">
      <c r="AC385" s="562"/>
    </row>
    <row r="386" spans="29:29" s="574" customFormat="1">
      <c r="AC386" s="562"/>
    </row>
    <row r="387" spans="29:29" s="574" customFormat="1">
      <c r="AC387" s="562"/>
    </row>
    <row r="388" spans="29:29" s="574" customFormat="1">
      <c r="AC388" s="562"/>
    </row>
    <row r="389" spans="29:29" s="574" customFormat="1">
      <c r="AC389" s="562"/>
    </row>
    <row r="390" spans="29:29" s="574" customFormat="1">
      <c r="AC390" s="562"/>
    </row>
    <row r="391" spans="29:29" s="574" customFormat="1">
      <c r="AC391" s="562"/>
    </row>
    <row r="392" spans="29:29" s="574" customFormat="1">
      <c r="AC392" s="562"/>
    </row>
    <row r="393" spans="29:29" s="574" customFormat="1">
      <c r="AC393" s="562"/>
    </row>
    <row r="394" spans="29:29" s="574" customFormat="1">
      <c r="AC394" s="562"/>
    </row>
    <row r="395" spans="29:29" s="574" customFormat="1">
      <c r="AC395" s="562"/>
    </row>
    <row r="396" spans="29:29" s="574" customFormat="1">
      <c r="AC396" s="562"/>
    </row>
    <row r="397" spans="29:29" s="574" customFormat="1">
      <c r="AC397" s="562"/>
    </row>
    <row r="398" spans="29:29" s="574" customFormat="1">
      <c r="AC398" s="562"/>
    </row>
    <row r="399" spans="29:29" s="574" customFormat="1">
      <c r="AC399" s="562"/>
    </row>
    <row r="400" spans="29:29" s="574" customFormat="1">
      <c r="AC400" s="562"/>
    </row>
    <row r="401" spans="29:29" s="574" customFormat="1">
      <c r="AC401" s="562"/>
    </row>
    <row r="402" spans="29:29" s="574" customFormat="1">
      <c r="AC402" s="562"/>
    </row>
    <row r="403" spans="29:29" s="574" customFormat="1">
      <c r="AC403" s="562"/>
    </row>
    <row r="404" spans="29:29" s="574" customFormat="1">
      <c r="AC404" s="562"/>
    </row>
    <row r="405" spans="29:29" s="574" customFormat="1">
      <c r="AC405" s="562"/>
    </row>
    <row r="406" spans="29:29" s="574" customFormat="1">
      <c r="AC406" s="562"/>
    </row>
    <row r="407" spans="29:29" s="574" customFormat="1">
      <c r="AC407" s="562"/>
    </row>
    <row r="408" spans="29:29" s="574" customFormat="1">
      <c r="AC408" s="562"/>
    </row>
    <row r="409" spans="29:29" s="574" customFormat="1">
      <c r="AC409" s="562"/>
    </row>
    <row r="410" spans="29:29" s="574" customFormat="1">
      <c r="AC410" s="562"/>
    </row>
    <row r="411" spans="29:29" s="574" customFormat="1">
      <c r="AC411" s="562"/>
    </row>
    <row r="412" spans="29:29" s="574" customFormat="1">
      <c r="AC412" s="562"/>
    </row>
    <row r="413" spans="29:29" s="574" customFormat="1">
      <c r="AC413" s="562"/>
    </row>
    <row r="414" spans="29:29" s="574" customFormat="1">
      <c r="AC414" s="562"/>
    </row>
    <row r="415" spans="29:29" s="574" customFormat="1">
      <c r="AC415" s="562"/>
    </row>
    <row r="416" spans="29:29" s="574" customFormat="1">
      <c r="AC416" s="562"/>
    </row>
    <row r="417" spans="29:29" s="574" customFormat="1">
      <c r="AC417" s="562"/>
    </row>
    <row r="418" spans="29:29" s="574" customFormat="1">
      <c r="AC418" s="562"/>
    </row>
    <row r="419" spans="29:29" s="574" customFormat="1">
      <c r="AC419" s="562"/>
    </row>
    <row r="420" spans="29:29" s="574" customFormat="1">
      <c r="AC420" s="562"/>
    </row>
    <row r="421" spans="29:29" s="574" customFormat="1">
      <c r="AC421" s="562"/>
    </row>
    <row r="422" spans="29:29" s="574" customFormat="1">
      <c r="AC422" s="562"/>
    </row>
    <row r="423" spans="29:29" s="574" customFormat="1">
      <c r="AC423" s="562"/>
    </row>
    <row r="424" spans="29:29" s="574" customFormat="1">
      <c r="AC424" s="562"/>
    </row>
    <row r="425" spans="29:29" s="574" customFormat="1">
      <c r="AC425" s="562"/>
    </row>
    <row r="426" spans="29:29" s="574" customFormat="1">
      <c r="AC426" s="562"/>
    </row>
    <row r="427" spans="29:29" s="574" customFormat="1">
      <c r="AC427" s="562"/>
    </row>
    <row r="428" spans="29:29" s="574" customFormat="1">
      <c r="AC428" s="562"/>
    </row>
    <row r="429" spans="29:29" s="574" customFormat="1">
      <c r="AC429" s="562"/>
    </row>
    <row r="430" spans="29:29" s="574" customFormat="1">
      <c r="AC430" s="562"/>
    </row>
    <row r="431" spans="29:29" s="574" customFormat="1">
      <c r="AC431" s="562"/>
    </row>
    <row r="432" spans="29:29" s="574" customFormat="1">
      <c r="AC432" s="562"/>
    </row>
    <row r="433" spans="29:29" s="574" customFormat="1">
      <c r="AC433" s="562"/>
    </row>
    <row r="434" spans="29:29" s="574" customFormat="1">
      <c r="AC434" s="562"/>
    </row>
    <row r="435" spans="29:29" s="574" customFormat="1">
      <c r="AC435" s="562"/>
    </row>
    <row r="436" spans="29:29" s="574" customFormat="1">
      <c r="AC436" s="562"/>
    </row>
    <row r="437" spans="29:29" s="574" customFormat="1">
      <c r="AC437" s="562"/>
    </row>
    <row r="438" spans="29:29" s="574" customFormat="1">
      <c r="AC438" s="562"/>
    </row>
    <row r="439" spans="29:29" s="574" customFormat="1">
      <c r="AC439" s="562"/>
    </row>
    <row r="440" spans="29:29" s="574" customFormat="1">
      <c r="AC440" s="562"/>
    </row>
    <row r="441" spans="29:29" s="574" customFormat="1">
      <c r="AC441" s="562"/>
    </row>
    <row r="442" spans="29:29" s="574" customFormat="1">
      <c r="AC442" s="562"/>
    </row>
    <row r="443" spans="29:29" s="574" customFormat="1">
      <c r="AC443" s="562"/>
    </row>
    <row r="444" spans="29:29" s="574" customFormat="1">
      <c r="AC444" s="562"/>
    </row>
    <row r="445" spans="29:29" s="574" customFormat="1">
      <c r="AC445" s="562"/>
    </row>
    <row r="446" spans="29:29" s="574" customFormat="1">
      <c r="AC446" s="562"/>
    </row>
    <row r="447" spans="29:29" s="574" customFormat="1">
      <c r="AC447" s="562"/>
    </row>
    <row r="448" spans="29:29" s="574" customFormat="1">
      <c r="AC448" s="562"/>
    </row>
    <row r="449" spans="29:29" s="574" customFormat="1">
      <c r="AC449" s="562"/>
    </row>
    <row r="450" spans="29:29" s="574" customFormat="1">
      <c r="AC450" s="562"/>
    </row>
    <row r="451" spans="29:29" s="574" customFormat="1">
      <c r="AC451" s="562"/>
    </row>
    <row r="452" spans="29:29" s="574" customFormat="1">
      <c r="AC452" s="562"/>
    </row>
    <row r="453" spans="29:29" s="574" customFormat="1">
      <c r="AC453" s="562"/>
    </row>
    <row r="454" spans="29:29" s="574" customFormat="1">
      <c r="AC454" s="562"/>
    </row>
    <row r="455" spans="29:29" s="574" customFormat="1">
      <c r="AC455" s="562"/>
    </row>
    <row r="456" spans="29:29" s="574" customFormat="1">
      <c r="AC456" s="562"/>
    </row>
    <row r="457" spans="29:29" s="574" customFormat="1">
      <c r="AC457" s="562"/>
    </row>
    <row r="458" spans="29:29" s="574" customFormat="1">
      <c r="AC458" s="562"/>
    </row>
    <row r="459" spans="29:29" s="574" customFormat="1">
      <c r="AC459" s="562"/>
    </row>
    <row r="460" spans="29:29" s="574" customFormat="1">
      <c r="AC460" s="562"/>
    </row>
    <row r="461" spans="29:29" s="574" customFormat="1">
      <c r="AC461" s="562"/>
    </row>
    <row r="462" spans="29:29" s="574" customFormat="1">
      <c r="AC462" s="562"/>
    </row>
    <row r="463" spans="29:29" s="574" customFormat="1">
      <c r="AC463" s="562"/>
    </row>
    <row r="464" spans="29:29" s="574" customFormat="1">
      <c r="AC464" s="562"/>
    </row>
    <row r="465" spans="29:29" s="574" customFormat="1">
      <c r="AC465" s="562"/>
    </row>
    <row r="466" spans="29:29" s="574" customFormat="1">
      <c r="AC466" s="562"/>
    </row>
    <row r="467" spans="29:29" s="574" customFormat="1">
      <c r="AC467" s="562"/>
    </row>
    <row r="468" spans="29:29" s="574" customFormat="1">
      <c r="AC468" s="562"/>
    </row>
    <row r="469" spans="29:29" s="574" customFormat="1">
      <c r="AC469" s="562"/>
    </row>
    <row r="470" spans="29:29" s="574" customFormat="1">
      <c r="AC470" s="562"/>
    </row>
    <row r="471" spans="29:29" s="574" customFormat="1">
      <c r="AC471" s="562"/>
    </row>
    <row r="472" spans="29:29" s="574" customFormat="1">
      <c r="AC472" s="562"/>
    </row>
    <row r="473" spans="29:29" s="574" customFormat="1">
      <c r="AC473" s="562"/>
    </row>
    <row r="474" spans="29:29" s="574" customFormat="1">
      <c r="AC474" s="562"/>
    </row>
    <row r="475" spans="29:29" s="574" customFormat="1">
      <c r="AC475" s="562"/>
    </row>
    <row r="476" spans="29:29" s="574" customFormat="1">
      <c r="AC476" s="562"/>
    </row>
    <row r="477" spans="29:29" s="574" customFormat="1">
      <c r="AC477" s="562"/>
    </row>
    <row r="478" spans="29:29" s="574" customFormat="1">
      <c r="AC478" s="562"/>
    </row>
    <row r="479" spans="29:29" s="574" customFormat="1">
      <c r="AC479" s="562"/>
    </row>
    <row r="480" spans="29:29" s="574" customFormat="1">
      <c r="AC480" s="562"/>
    </row>
    <row r="481" spans="29:29" s="574" customFormat="1">
      <c r="AC481" s="562"/>
    </row>
    <row r="482" spans="29:29" s="574" customFormat="1">
      <c r="AC482" s="562"/>
    </row>
    <row r="483" spans="29:29" s="574" customFormat="1">
      <c r="AC483" s="562"/>
    </row>
    <row r="484" spans="29:29" s="574" customFormat="1">
      <c r="AC484" s="562"/>
    </row>
    <row r="485" spans="29:29" s="574" customFormat="1">
      <c r="AC485" s="562"/>
    </row>
    <row r="486" spans="29:29" s="574" customFormat="1">
      <c r="AC486" s="562"/>
    </row>
    <row r="487" spans="29:29" s="574" customFormat="1">
      <c r="AC487" s="562"/>
    </row>
    <row r="488" spans="29:29" s="574" customFormat="1">
      <c r="AC488" s="562"/>
    </row>
    <row r="489" spans="29:29" s="574" customFormat="1">
      <c r="AC489" s="562"/>
    </row>
    <row r="490" spans="29:29" s="574" customFormat="1">
      <c r="AC490" s="562"/>
    </row>
    <row r="491" spans="29:29" s="574" customFormat="1">
      <c r="AC491" s="562"/>
    </row>
    <row r="492" spans="29:29" s="574" customFormat="1">
      <c r="AC492" s="562"/>
    </row>
    <row r="493" spans="29:29" s="574" customFormat="1">
      <c r="AC493" s="562"/>
    </row>
    <row r="494" spans="29:29" s="574" customFormat="1">
      <c r="AC494" s="562"/>
    </row>
    <row r="495" spans="29:29" s="574" customFormat="1">
      <c r="AC495" s="562"/>
    </row>
    <row r="496" spans="29:29" s="574" customFormat="1">
      <c r="AC496" s="562"/>
    </row>
    <row r="497" spans="29:29" s="574" customFormat="1">
      <c r="AC497" s="562"/>
    </row>
    <row r="498" spans="29:29" s="574" customFormat="1">
      <c r="AC498" s="562"/>
    </row>
    <row r="499" spans="29:29" s="574" customFormat="1">
      <c r="AC499" s="562"/>
    </row>
    <row r="500" spans="29:29" s="574" customFormat="1">
      <c r="AC500" s="562"/>
    </row>
    <row r="501" spans="29:29" s="574" customFormat="1">
      <c r="AC501" s="562"/>
    </row>
    <row r="502" spans="29:29" s="574" customFormat="1">
      <c r="AC502" s="562"/>
    </row>
    <row r="503" spans="29:29" s="574" customFormat="1">
      <c r="AC503" s="562"/>
    </row>
    <row r="504" spans="29:29" s="574" customFormat="1">
      <c r="AC504" s="562"/>
    </row>
    <row r="505" spans="29:29" s="574" customFormat="1">
      <c r="AC505" s="562"/>
    </row>
    <row r="506" spans="29:29" s="574" customFormat="1">
      <c r="AC506" s="562"/>
    </row>
    <row r="507" spans="29:29" s="574" customFormat="1">
      <c r="AC507" s="562"/>
    </row>
    <row r="508" spans="29:29" s="574" customFormat="1">
      <c r="AC508" s="562"/>
    </row>
    <row r="509" spans="29:29" s="574" customFormat="1">
      <c r="AC509" s="562"/>
    </row>
    <row r="510" spans="29:29" s="574" customFormat="1">
      <c r="AC510" s="562"/>
    </row>
    <row r="511" spans="29:29" s="574" customFormat="1">
      <c r="AC511" s="562"/>
    </row>
    <row r="512" spans="29:29" s="574" customFormat="1">
      <c r="AC512" s="562"/>
    </row>
    <row r="513" spans="29:29" s="574" customFormat="1">
      <c r="AC513" s="562"/>
    </row>
    <row r="514" spans="29:29" s="574" customFormat="1">
      <c r="AC514" s="562"/>
    </row>
    <row r="515" spans="29:29" s="574" customFormat="1">
      <c r="AC515" s="562"/>
    </row>
    <row r="516" spans="29:29" s="574" customFormat="1">
      <c r="AC516" s="562"/>
    </row>
    <row r="517" spans="29:29" s="574" customFormat="1">
      <c r="AC517" s="562"/>
    </row>
    <row r="518" spans="29:29" s="574" customFormat="1">
      <c r="AC518" s="562"/>
    </row>
    <row r="519" spans="29:29" s="574" customFormat="1">
      <c r="AC519" s="562"/>
    </row>
    <row r="520" spans="29:29" s="574" customFormat="1">
      <c r="AC520" s="562"/>
    </row>
    <row r="521" spans="29:29" s="574" customFormat="1">
      <c r="AC521" s="562"/>
    </row>
    <row r="522" spans="29:29" s="574" customFormat="1">
      <c r="AC522" s="562"/>
    </row>
    <row r="523" spans="29:29" s="574" customFormat="1">
      <c r="AC523" s="562"/>
    </row>
    <row r="524" spans="29:29" s="574" customFormat="1">
      <c r="AC524" s="562"/>
    </row>
    <row r="525" spans="29:29" s="574" customFormat="1">
      <c r="AC525" s="562"/>
    </row>
    <row r="526" spans="29:29" s="574" customFormat="1">
      <c r="AC526" s="562"/>
    </row>
    <row r="527" spans="29:29" s="574" customFormat="1">
      <c r="AC527" s="562"/>
    </row>
    <row r="528" spans="29:29" s="574" customFormat="1">
      <c r="AC528" s="562"/>
    </row>
    <row r="529" spans="29:29" s="574" customFormat="1">
      <c r="AC529" s="562"/>
    </row>
    <row r="530" spans="29:29" s="574" customFormat="1">
      <c r="AC530" s="562"/>
    </row>
    <row r="531" spans="29:29" s="574" customFormat="1">
      <c r="AC531" s="562"/>
    </row>
    <row r="532" spans="29:29" s="574" customFormat="1">
      <c r="AC532" s="562"/>
    </row>
    <row r="533" spans="29:29" s="574" customFormat="1">
      <c r="AC533" s="562"/>
    </row>
    <row r="534" spans="29:29" s="574" customFormat="1">
      <c r="AC534" s="562"/>
    </row>
    <row r="535" spans="29:29" s="574" customFormat="1">
      <c r="AC535" s="562"/>
    </row>
    <row r="536" spans="29:29" s="574" customFormat="1">
      <c r="AC536" s="562"/>
    </row>
    <row r="537" spans="29:29" s="574" customFormat="1">
      <c r="AC537" s="562"/>
    </row>
    <row r="538" spans="29:29" s="574" customFormat="1">
      <c r="AC538" s="562"/>
    </row>
    <row r="539" spans="29:29" s="574" customFormat="1">
      <c r="AC539" s="562"/>
    </row>
    <row r="540" spans="29:29" s="574" customFormat="1">
      <c r="AC540" s="562"/>
    </row>
    <row r="541" spans="29:29" s="574" customFormat="1">
      <c r="AC541" s="562"/>
    </row>
    <row r="542" spans="29:29" s="574" customFormat="1">
      <c r="AC542" s="562"/>
    </row>
    <row r="543" spans="29:29" s="574" customFormat="1">
      <c r="AC543" s="562"/>
    </row>
    <row r="544" spans="29:29" s="574" customFormat="1">
      <c r="AC544" s="562"/>
    </row>
    <row r="545" spans="29:29" s="574" customFormat="1">
      <c r="AC545" s="562"/>
    </row>
    <row r="546" spans="29:29" s="574" customFormat="1">
      <c r="AC546" s="562"/>
    </row>
    <row r="547" spans="29:29" s="574" customFormat="1">
      <c r="AC547" s="562"/>
    </row>
    <row r="548" spans="29:29" s="574" customFormat="1">
      <c r="AC548" s="562"/>
    </row>
    <row r="549" spans="29:29" s="574" customFormat="1">
      <c r="AC549" s="562"/>
    </row>
    <row r="550" spans="29:29" s="574" customFormat="1">
      <c r="AC550" s="562"/>
    </row>
    <row r="551" spans="29:29" s="574" customFormat="1">
      <c r="AC551" s="562"/>
    </row>
    <row r="552" spans="29:29" s="574" customFormat="1">
      <c r="AC552" s="562"/>
    </row>
    <row r="553" spans="29:29" s="574" customFormat="1">
      <c r="AC553" s="562"/>
    </row>
    <row r="554" spans="29:29" s="574" customFormat="1">
      <c r="AC554" s="562"/>
    </row>
    <row r="555" spans="29:29" s="574" customFormat="1">
      <c r="AC555" s="562"/>
    </row>
    <row r="556" spans="29:29" s="574" customFormat="1">
      <c r="AC556" s="562"/>
    </row>
    <row r="557" spans="29:29" s="574" customFormat="1">
      <c r="AC557" s="562"/>
    </row>
    <row r="558" spans="29:29" s="574" customFormat="1">
      <c r="AC558" s="562"/>
    </row>
    <row r="559" spans="29:29" s="574" customFormat="1">
      <c r="AC559" s="562"/>
    </row>
    <row r="560" spans="29:29" s="574" customFormat="1">
      <c r="AC560" s="562"/>
    </row>
    <row r="561" spans="29:29" s="574" customFormat="1">
      <c r="AC561" s="562"/>
    </row>
    <row r="562" spans="29:29" s="574" customFormat="1">
      <c r="AC562" s="562"/>
    </row>
    <row r="563" spans="29:29" s="574" customFormat="1">
      <c r="AC563" s="562"/>
    </row>
    <row r="564" spans="29:29" s="574" customFormat="1">
      <c r="AC564" s="562"/>
    </row>
    <row r="565" spans="29:29" s="574" customFormat="1">
      <c r="AC565" s="562"/>
    </row>
    <row r="566" spans="29:29" s="574" customFormat="1">
      <c r="AC566" s="562"/>
    </row>
    <row r="567" spans="29:29" s="574" customFormat="1">
      <c r="AC567" s="562"/>
    </row>
    <row r="568" spans="29:29" s="574" customFormat="1">
      <c r="AC568" s="562"/>
    </row>
    <row r="569" spans="29:29" s="574" customFormat="1">
      <c r="AC569" s="562"/>
    </row>
    <row r="570" spans="29:29" s="574" customFormat="1">
      <c r="AC570" s="562"/>
    </row>
    <row r="571" spans="29:29" s="574" customFormat="1">
      <c r="AC571" s="562"/>
    </row>
    <row r="572" spans="29:29" s="574" customFormat="1">
      <c r="AC572" s="562"/>
    </row>
    <row r="573" spans="29:29" s="574" customFormat="1">
      <c r="AC573" s="562"/>
    </row>
    <row r="574" spans="29:29" s="574" customFormat="1">
      <c r="AC574" s="562"/>
    </row>
    <row r="575" spans="29:29" s="574" customFormat="1">
      <c r="AC575" s="562"/>
    </row>
    <row r="576" spans="29:29" s="574" customFormat="1">
      <c r="AC576" s="562"/>
    </row>
    <row r="577" spans="29:29" s="574" customFormat="1">
      <c r="AC577" s="562"/>
    </row>
    <row r="578" spans="29:29" s="574" customFormat="1">
      <c r="AC578" s="562"/>
    </row>
    <row r="579" spans="29:29" s="574" customFormat="1">
      <c r="AC579" s="562"/>
    </row>
    <row r="580" spans="29:29" s="574" customFormat="1">
      <c r="AC580" s="562"/>
    </row>
    <row r="581" spans="29:29" s="574" customFormat="1">
      <c r="AC581" s="562"/>
    </row>
    <row r="582" spans="29:29" s="574" customFormat="1">
      <c r="AC582" s="562"/>
    </row>
    <row r="583" spans="29:29" s="574" customFormat="1">
      <c r="AC583" s="562"/>
    </row>
    <row r="584" spans="29:29" s="574" customFormat="1">
      <c r="AC584" s="562"/>
    </row>
    <row r="585" spans="29:29" s="574" customFormat="1">
      <c r="AC585" s="562"/>
    </row>
    <row r="586" spans="29:29" s="574" customFormat="1">
      <c r="AC586" s="562"/>
    </row>
    <row r="587" spans="29:29" s="574" customFormat="1">
      <c r="AC587" s="562"/>
    </row>
    <row r="588" spans="29:29" s="574" customFormat="1">
      <c r="AC588" s="562"/>
    </row>
    <row r="589" spans="29:29" s="574" customFormat="1">
      <c r="AC589" s="562"/>
    </row>
    <row r="590" spans="29:29" s="574" customFormat="1">
      <c r="AC590" s="562"/>
    </row>
    <row r="591" spans="29:29" s="574" customFormat="1">
      <c r="AC591" s="562"/>
    </row>
    <row r="592" spans="29:29" s="574" customFormat="1">
      <c r="AC592" s="562"/>
    </row>
    <row r="593" spans="29:29" s="574" customFormat="1">
      <c r="AC593" s="562"/>
    </row>
    <row r="594" spans="29:29" s="574" customFormat="1">
      <c r="AC594" s="562"/>
    </row>
    <row r="595" spans="29:29" s="574" customFormat="1">
      <c r="AC595" s="562"/>
    </row>
    <row r="596" spans="29:29" s="574" customFormat="1">
      <c r="AC596" s="562"/>
    </row>
    <row r="597" spans="29:29" s="574" customFormat="1">
      <c r="AC597" s="562"/>
    </row>
    <row r="598" spans="29:29" s="574" customFormat="1">
      <c r="AC598" s="562"/>
    </row>
    <row r="599" spans="29:29" s="574" customFormat="1">
      <c r="AC599" s="562"/>
    </row>
    <row r="600" spans="29:29" s="574" customFormat="1">
      <c r="AC600" s="562"/>
    </row>
    <row r="601" spans="29:29" s="574" customFormat="1">
      <c r="AC601" s="562"/>
    </row>
    <row r="602" spans="29:29" s="574" customFormat="1">
      <c r="AC602" s="562"/>
    </row>
    <row r="603" spans="29:29" s="574" customFormat="1">
      <c r="AC603" s="562"/>
    </row>
    <row r="604" spans="29:29" s="574" customFormat="1">
      <c r="AC604" s="562"/>
    </row>
    <row r="605" spans="29:29" s="574" customFormat="1">
      <c r="AC605" s="562"/>
    </row>
    <row r="606" spans="29:29" s="574" customFormat="1">
      <c r="AC606" s="562"/>
    </row>
    <row r="607" spans="29:29" s="574" customFormat="1">
      <c r="AC607" s="562"/>
    </row>
    <row r="608" spans="29:29" s="574" customFormat="1">
      <c r="AC608" s="562"/>
    </row>
    <row r="609" spans="29:29" s="574" customFormat="1">
      <c r="AC609" s="562"/>
    </row>
    <row r="610" spans="29:29" s="574" customFormat="1">
      <c r="AC610" s="562"/>
    </row>
    <row r="611" spans="29:29" s="574" customFormat="1">
      <c r="AC611" s="562"/>
    </row>
    <row r="612" spans="29:29" s="574" customFormat="1">
      <c r="AC612" s="562"/>
    </row>
    <row r="613" spans="29:29" s="574" customFormat="1">
      <c r="AC613" s="562"/>
    </row>
    <row r="614" spans="29:29" s="574" customFormat="1">
      <c r="AC614" s="562"/>
    </row>
    <row r="615" spans="29:29" s="574" customFormat="1">
      <c r="AC615" s="562"/>
    </row>
    <row r="616" spans="29:29" s="574" customFormat="1">
      <c r="AC616" s="562"/>
    </row>
    <row r="617" spans="29:29" s="574" customFormat="1">
      <c r="AC617" s="562"/>
    </row>
    <row r="618" spans="29:29" s="574" customFormat="1">
      <c r="AC618" s="562"/>
    </row>
    <row r="619" spans="29:29" s="574" customFormat="1">
      <c r="AC619" s="562"/>
    </row>
    <row r="620" spans="29:29" s="574" customFormat="1">
      <c r="AC620" s="562"/>
    </row>
    <row r="621" spans="29:29" s="574" customFormat="1">
      <c r="AC621" s="562"/>
    </row>
    <row r="622" spans="29:29" s="574" customFormat="1">
      <c r="AC622" s="562"/>
    </row>
    <row r="623" spans="29:29" s="574" customFormat="1">
      <c r="AC623" s="562"/>
    </row>
    <row r="624" spans="29:29" s="574" customFormat="1">
      <c r="AC624" s="562"/>
    </row>
    <row r="625" spans="29:29" s="574" customFormat="1">
      <c r="AC625" s="562"/>
    </row>
    <row r="626" spans="29:29" s="574" customFormat="1">
      <c r="AC626" s="562"/>
    </row>
    <row r="627" spans="29:29" s="574" customFormat="1">
      <c r="AC627" s="562"/>
    </row>
    <row r="628" spans="29:29" s="574" customFormat="1">
      <c r="AC628" s="562"/>
    </row>
    <row r="629" spans="29:29" s="574" customFormat="1">
      <c r="AC629" s="562"/>
    </row>
    <row r="630" spans="29:29" s="574" customFormat="1">
      <c r="AC630" s="562"/>
    </row>
    <row r="631" spans="29:29" s="574" customFormat="1">
      <c r="AC631" s="562"/>
    </row>
    <row r="632" spans="29:29" s="574" customFormat="1">
      <c r="AC632" s="562"/>
    </row>
    <row r="633" spans="29:29" s="574" customFormat="1">
      <c r="AC633" s="562"/>
    </row>
    <row r="634" spans="29:29" s="574" customFormat="1">
      <c r="AC634" s="562"/>
    </row>
    <row r="635" spans="29:29" s="574" customFormat="1">
      <c r="AC635" s="562"/>
    </row>
    <row r="636" spans="29:29" s="574" customFormat="1">
      <c r="AC636" s="562"/>
    </row>
    <row r="637" spans="29:29" s="574" customFormat="1">
      <c r="AC637" s="562"/>
    </row>
    <row r="638" spans="29:29" s="574" customFormat="1">
      <c r="AC638" s="562"/>
    </row>
    <row r="639" spans="29:29" s="574" customFormat="1">
      <c r="AC639" s="562"/>
    </row>
    <row r="640" spans="29:29" s="574" customFormat="1">
      <c r="AC640" s="562"/>
    </row>
    <row r="641" spans="29:29" s="574" customFormat="1">
      <c r="AC641" s="562"/>
    </row>
    <row r="642" spans="29:29" s="574" customFormat="1">
      <c r="AC642" s="562"/>
    </row>
    <row r="643" spans="29:29" s="574" customFormat="1">
      <c r="AC643" s="562"/>
    </row>
    <row r="644" spans="29:29" s="574" customFormat="1">
      <c r="AC644" s="562"/>
    </row>
    <row r="645" spans="29:29" s="574" customFormat="1">
      <c r="AC645" s="562"/>
    </row>
    <row r="646" spans="29:29" s="574" customFormat="1">
      <c r="AC646" s="562"/>
    </row>
    <row r="647" spans="29:29" s="574" customFormat="1">
      <c r="AC647" s="562"/>
    </row>
    <row r="648" spans="29:29" s="574" customFormat="1">
      <c r="AC648" s="562"/>
    </row>
    <row r="649" spans="29:29" s="574" customFormat="1">
      <c r="AC649" s="562"/>
    </row>
    <row r="650" spans="29:29" s="574" customFormat="1">
      <c r="AC650" s="562"/>
    </row>
    <row r="651" spans="29:29" s="574" customFormat="1">
      <c r="AC651" s="562"/>
    </row>
    <row r="652" spans="29:29" s="574" customFormat="1">
      <c r="AC652" s="562"/>
    </row>
    <row r="653" spans="29:29" s="574" customFormat="1">
      <c r="AC653" s="562"/>
    </row>
    <row r="654" spans="29:29" s="574" customFormat="1">
      <c r="AC654" s="562"/>
    </row>
    <row r="655" spans="29:29" s="574" customFormat="1">
      <c r="AC655" s="562"/>
    </row>
    <row r="656" spans="29:29" s="574" customFormat="1">
      <c r="AC656" s="562"/>
    </row>
    <row r="657" spans="29:29" s="574" customFormat="1">
      <c r="AC657" s="562"/>
    </row>
    <row r="658" spans="29:29" s="574" customFormat="1">
      <c r="AC658" s="562"/>
    </row>
    <row r="659" spans="29:29" s="574" customFormat="1">
      <c r="AC659" s="562"/>
    </row>
    <row r="660" spans="29:29" s="574" customFormat="1">
      <c r="AC660" s="562"/>
    </row>
    <row r="661" spans="29:29" s="574" customFormat="1">
      <c r="AC661" s="562"/>
    </row>
    <row r="662" spans="29:29" s="574" customFormat="1">
      <c r="AC662" s="562"/>
    </row>
    <row r="663" spans="29:29" s="574" customFormat="1">
      <c r="AC663" s="562"/>
    </row>
    <row r="664" spans="29:29" s="574" customFormat="1">
      <c r="AC664" s="562"/>
    </row>
    <row r="665" spans="29:29" s="574" customFormat="1">
      <c r="AC665" s="562"/>
    </row>
    <row r="666" spans="29:29" s="574" customFormat="1">
      <c r="AC666" s="562"/>
    </row>
    <row r="667" spans="29:29" s="574" customFormat="1">
      <c r="AC667" s="562"/>
    </row>
    <row r="668" spans="29:29" s="574" customFormat="1">
      <c r="AC668" s="562"/>
    </row>
    <row r="669" spans="29:29" s="574" customFormat="1">
      <c r="AC669" s="562"/>
    </row>
    <row r="670" spans="29:29" s="574" customFormat="1">
      <c r="AC670" s="562"/>
    </row>
    <row r="671" spans="29:29" s="574" customFormat="1">
      <c r="AC671" s="562"/>
    </row>
    <row r="672" spans="29:29" s="574" customFormat="1">
      <c r="AC672" s="562"/>
    </row>
    <row r="673" spans="29:29" s="574" customFormat="1">
      <c r="AC673" s="562"/>
    </row>
    <row r="674" spans="29:29" s="574" customFormat="1">
      <c r="AC674" s="562"/>
    </row>
    <row r="675" spans="29:29" s="574" customFormat="1">
      <c r="AC675" s="562"/>
    </row>
    <row r="676" spans="29:29" s="574" customFormat="1">
      <c r="AC676" s="562"/>
    </row>
    <row r="677" spans="29:29" s="574" customFormat="1">
      <c r="AC677" s="562"/>
    </row>
    <row r="678" spans="29:29" s="574" customFormat="1">
      <c r="AC678" s="562"/>
    </row>
    <row r="679" spans="29:29" s="574" customFormat="1">
      <c r="AC679" s="562"/>
    </row>
    <row r="680" spans="29:29" s="574" customFormat="1">
      <c r="AC680" s="562"/>
    </row>
    <row r="681" spans="29:29" s="574" customFormat="1">
      <c r="AC681" s="562"/>
    </row>
    <row r="682" spans="29:29" s="574" customFormat="1">
      <c r="AC682" s="562"/>
    </row>
    <row r="683" spans="29:29" s="574" customFormat="1">
      <c r="AC683" s="562"/>
    </row>
    <row r="684" spans="29:29" s="574" customFormat="1">
      <c r="AC684" s="562"/>
    </row>
    <row r="685" spans="29:29" s="574" customFormat="1">
      <c r="AC685" s="562"/>
    </row>
    <row r="686" spans="29:29" s="574" customFormat="1">
      <c r="AC686" s="562"/>
    </row>
    <row r="687" spans="29:29" s="574" customFormat="1">
      <c r="AC687" s="562"/>
    </row>
    <row r="688" spans="29:29" s="574" customFormat="1">
      <c r="AC688" s="562"/>
    </row>
    <row r="689" spans="29:29" s="574" customFormat="1">
      <c r="AC689" s="562"/>
    </row>
    <row r="690" spans="29:29" s="574" customFormat="1">
      <c r="AC690" s="562"/>
    </row>
    <row r="691" spans="29:29" s="574" customFormat="1">
      <c r="AC691" s="562"/>
    </row>
    <row r="692" spans="29:29" s="574" customFormat="1">
      <c r="AC692" s="562"/>
    </row>
    <row r="693" spans="29:29" s="574" customFormat="1">
      <c r="AC693" s="562"/>
    </row>
    <row r="694" spans="29:29" s="574" customFormat="1">
      <c r="AC694" s="562"/>
    </row>
    <row r="695" spans="29:29" s="574" customFormat="1">
      <c r="AC695" s="562"/>
    </row>
    <row r="696" spans="29:29" s="574" customFormat="1">
      <c r="AC696" s="562"/>
    </row>
    <row r="697" spans="29:29" s="574" customFormat="1">
      <c r="AC697" s="562"/>
    </row>
    <row r="698" spans="29:29" s="574" customFormat="1">
      <c r="AC698" s="562"/>
    </row>
    <row r="699" spans="29:29" s="574" customFormat="1">
      <c r="AC699" s="562"/>
    </row>
    <row r="700" spans="29:29" s="574" customFormat="1">
      <c r="AC700" s="562"/>
    </row>
    <row r="701" spans="29:29" s="574" customFormat="1">
      <c r="AC701" s="562"/>
    </row>
    <row r="702" spans="29:29" s="574" customFormat="1">
      <c r="AC702" s="562"/>
    </row>
    <row r="703" spans="29:29" s="574" customFormat="1">
      <c r="AC703" s="562"/>
    </row>
    <row r="704" spans="29:29" s="574" customFormat="1">
      <c r="AC704" s="562"/>
    </row>
    <row r="705" spans="29:29" s="574" customFormat="1">
      <c r="AC705" s="562"/>
    </row>
    <row r="706" spans="29:29" s="574" customFormat="1">
      <c r="AC706" s="562"/>
    </row>
    <row r="707" spans="29:29" s="574" customFormat="1">
      <c r="AC707" s="562"/>
    </row>
    <row r="708" spans="29:29" s="574" customFormat="1">
      <c r="AC708" s="562"/>
    </row>
    <row r="709" spans="29:29" s="574" customFormat="1">
      <c r="AC709" s="562"/>
    </row>
    <row r="710" spans="29:29" s="574" customFormat="1">
      <c r="AC710" s="562"/>
    </row>
    <row r="711" spans="29:29" s="574" customFormat="1">
      <c r="AC711" s="562"/>
    </row>
    <row r="712" spans="29:29" s="574" customFormat="1">
      <c r="AC712" s="562"/>
    </row>
    <row r="713" spans="29:29" s="574" customFormat="1">
      <c r="AC713" s="562"/>
    </row>
    <row r="714" spans="29:29" s="574" customFormat="1">
      <c r="AC714" s="562"/>
    </row>
    <row r="715" spans="29:29" s="574" customFormat="1">
      <c r="AC715" s="562"/>
    </row>
    <row r="716" spans="29:29" s="574" customFormat="1">
      <c r="AC716" s="562"/>
    </row>
    <row r="717" spans="29:29" s="574" customFormat="1">
      <c r="AC717" s="562"/>
    </row>
    <row r="718" spans="29:29" s="574" customFormat="1">
      <c r="AC718" s="562"/>
    </row>
    <row r="719" spans="29:29" s="574" customFormat="1">
      <c r="AC719" s="562"/>
    </row>
    <row r="720" spans="29:29" s="574" customFormat="1">
      <c r="AC720" s="562"/>
    </row>
    <row r="721" spans="29:29" s="574" customFormat="1">
      <c r="AC721" s="562"/>
    </row>
    <row r="722" spans="29:29" s="574" customFormat="1">
      <c r="AC722" s="562"/>
    </row>
    <row r="723" spans="29:29" s="574" customFormat="1">
      <c r="AC723" s="562"/>
    </row>
    <row r="724" spans="29:29" s="574" customFormat="1">
      <c r="AC724" s="562"/>
    </row>
    <row r="725" spans="29:29" s="574" customFormat="1">
      <c r="AC725" s="562"/>
    </row>
    <row r="726" spans="29:29" s="574" customFormat="1">
      <c r="AC726" s="562"/>
    </row>
    <row r="727" spans="29:29" s="574" customFormat="1">
      <c r="AC727" s="562"/>
    </row>
    <row r="728" spans="29:29" s="574" customFormat="1">
      <c r="AC728" s="562"/>
    </row>
    <row r="729" spans="29:29" s="574" customFormat="1">
      <c r="AC729" s="562"/>
    </row>
    <row r="730" spans="29:29" s="574" customFormat="1">
      <c r="AC730" s="562"/>
    </row>
    <row r="731" spans="29:29" s="574" customFormat="1">
      <c r="AC731" s="562"/>
    </row>
    <row r="732" spans="29:29" s="574" customFormat="1">
      <c r="AC732" s="562"/>
    </row>
    <row r="733" spans="29:29" s="574" customFormat="1">
      <c r="AC733" s="562"/>
    </row>
    <row r="734" spans="29:29" s="574" customFormat="1">
      <c r="AC734" s="562"/>
    </row>
    <row r="735" spans="29:29" s="574" customFormat="1">
      <c r="AC735" s="562"/>
    </row>
    <row r="736" spans="29:29" s="574" customFormat="1">
      <c r="AC736" s="562"/>
    </row>
    <row r="737" spans="29:29" s="574" customFormat="1">
      <c r="AC737" s="562"/>
    </row>
    <row r="738" spans="29:29" s="574" customFormat="1">
      <c r="AC738" s="562"/>
    </row>
    <row r="739" spans="29:29" s="574" customFormat="1">
      <c r="AC739" s="562"/>
    </row>
    <row r="740" spans="29:29" s="574" customFormat="1">
      <c r="AC740" s="562"/>
    </row>
    <row r="741" spans="29:29" s="574" customFormat="1">
      <c r="AC741" s="562"/>
    </row>
    <row r="742" spans="29:29" s="574" customFormat="1">
      <c r="AC742" s="562"/>
    </row>
    <row r="743" spans="29:29" s="574" customFormat="1">
      <c r="AC743" s="562"/>
    </row>
    <row r="744" spans="29:29" s="574" customFormat="1">
      <c r="AC744" s="562"/>
    </row>
    <row r="745" spans="29:29" s="574" customFormat="1">
      <c r="AC745" s="562"/>
    </row>
    <row r="746" spans="29:29" s="574" customFormat="1">
      <c r="AC746" s="562"/>
    </row>
    <row r="747" spans="29:29" s="574" customFormat="1">
      <c r="AC747" s="562"/>
    </row>
    <row r="748" spans="29:29" s="574" customFormat="1">
      <c r="AC748" s="562"/>
    </row>
    <row r="749" spans="29:29" s="574" customFormat="1">
      <c r="AC749" s="562"/>
    </row>
    <row r="750" spans="29:29" s="574" customFormat="1">
      <c r="AC750" s="562"/>
    </row>
    <row r="751" spans="29:29" s="574" customFormat="1">
      <c r="AC751" s="562"/>
    </row>
    <row r="752" spans="29:29" s="574" customFormat="1">
      <c r="AC752" s="562"/>
    </row>
    <row r="753" spans="29:29" s="574" customFormat="1">
      <c r="AC753" s="562"/>
    </row>
    <row r="754" spans="29:29" s="574" customFormat="1">
      <c r="AC754" s="562"/>
    </row>
    <row r="755" spans="29:29" s="574" customFormat="1">
      <c r="AC755" s="562"/>
    </row>
    <row r="756" spans="29:29" s="574" customFormat="1">
      <c r="AC756" s="562"/>
    </row>
    <row r="757" spans="29:29" s="574" customFormat="1">
      <c r="AC757" s="562"/>
    </row>
    <row r="758" spans="29:29" s="574" customFormat="1">
      <c r="AC758" s="562"/>
    </row>
    <row r="759" spans="29:29" s="574" customFormat="1">
      <c r="AC759" s="562"/>
    </row>
    <row r="760" spans="29:29" s="574" customFormat="1">
      <c r="AC760" s="562"/>
    </row>
    <row r="761" spans="29:29" s="574" customFormat="1">
      <c r="AC761" s="562"/>
    </row>
    <row r="762" spans="29:29" s="574" customFormat="1">
      <c r="AC762" s="562"/>
    </row>
    <row r="763" spans="29:29" s="574" customFormat="1">
      <c r="AC763" s="562"/>
    </row>
    <row r="764" spans="29:29" s="574" customFormat="1">
      <c r="AC764" s="562"/>
    </row>
    <row r="765" spans="29:29" s="574" customFormat="1">
      <c r="AC765" s="562"/>
    </row>
    <row r="766" spans="29:29" s="574" customFormat="1">
      <c r="AC766" s="562"/>
    </row>
    <row r="767" spans="29:29" s="574" customFormat="1">
      <c r="AC767" s="562"/>
    </row>
    <row r="768" spans="29:29" s="574" customFormat="1">
      <c r="AC768" s="562"/>
    </row>
    <row r="769" spans="29:29" s="574" customFormat="1">
      <c r="AC769" s="562"/>
    </row>
    <row r="770" spans="29:29" s="574" customFormat="1">
      <c r="AC770" s="562"/>
    </row>
    <row r="771" spans="29:29" s="574" customFormat="1">
      <c r="AC771" s="562"/>
    </row>
    <row r="772" spans="29:29" s="574" customFormat="1">
      <c r="AC772" s="562"/>
    </row>
    <row r="773" spans="29:29" s="574" customFormat="1">
      <c r="AC773" s="562"/>
    </row>
    <row r="774" spans="29:29" s="574" customFormat="1">
      <c r="AC774" s="562"/>
    </row>
    <row r="775" spans="29:29" s="574" customFormat="1">
      <c r="AC775" s="562"/>
    </row>
    <row r="776" spans="29:29" s="574" customFormat="1">
      <c r="AC776" s="562"/>
    </row>
    <row r="777" spans="29:29" s="574" customFormat="1">
      <c r="AC777" s="562"/>
    </row>
    <row r="778" spans="29:29" s="574" customFormat="1">
      <c r="AC778" s="562"/>
    </row>
    <row r="779" spans="29:29" s="574" customFormat="1">
      <c r="AC779" s="562"/>
    </row>
    <row r="780" spans="29:29" s="574" customFormat="1">
      <c r="AC780" s="562"/>
    </row>
    <row r="781" spans="29:29" s="574" customFormat="1">
      <c r="AC781" s="562"/>
    </row>
    <row r="782" spans="29:29" s="574" customFormat="1">
      <c r="AC782" s="562"/>
    </row>
    <row r="783" spans="29:29" s="574" customFormat="1">
      <c r="AC783" s="562"/>
    </row>
    <row r="784" spans="29:29" s="574" customFormat="1">
      <c r="AC784" s="562"/>
    </row>
    <row r="785" spans="29:29" s="574" customFormat="1">
      <c r="AC785" s="562"/>
    </row>
    <row r="786" spans="29:29" s="574" customFormat="1">
      <c r="AC786" s="562"/>
    </row>
    <row r="787" spans="29:29" s="574" customFormat="1">
      <c r="AC787" s="562"/>
    </row>
    <row r="788" spans="29:29" s="574" customFormat="1">
      <c r="AC788" s="562"/>
    </row>
    <row r="789" spans="29:29" s="574" customFormat="1">
      <c r="AC789" s="562"/>
    </row>
    <row r="790" spans="29:29" s="574" customFormat="1">
      <c r="AC790" s="562"/>
    </row>
    <row r="791" spans="29:29" s="574" customFormat="1">
      <c r="AC791" s="562"/>
    </row>
    <row r="792" spans="29:29" s="574" customFormat="1">
      <c r="AC792" s="562"/>
    </row>
    <row r="793" spans="29:29" s="574" customFormat="1">
      <c r="AC793" s="562"/>
    </row>
    <row r="794" spans="29:29" s="574" customFormat="1">
      <c r="AC794" s="562"/>
    </row>
    <row r="795" spans="29:29" s="574" customFormat="1">
      <c r="AC795" s="562"/>
    </row>
    <row r="796" spans="29:29" s="574" customFormat="1">
      <c r="AC796" s="562"/>
    </row>
    <row r="797" spans="29:29" s="574" customFormat="1">
      <c r="AC797" s="562"/>
    </row>
    <row r="798" spans="29:29" s="574" customFormat="1">
      <c r="AC798" s="562"/>
    </row>
    <row r="799" spans="29:29" s="574" customFormat="1">
      <c r="AC799" s="562"/>
    </row>
    <row r="800" spans="29:29" s="574" customFormat="1">
      <c r="AC800" s="562"/>
    </row>
    <row r="801" spans="29:29" s="574" customFormat="1">
      <c r="AC801" s="562"/>
    </row>
    <row r="802" spans="29:29" s="574" customFormat="1">
      <c r="AC802" s="562"/>
    </row>
    <row r="803" spans="29:29" s="574" customFormat="1">
      <c r="AC803" s="562"/>
    </row>
    <row r="804" spans="29:29" s="574" customFormat="1">
      <c r="AC804" s="562"/>
    </row>
    <row r="805" spans="29:29" s="574" customFormat="1">
      <c r="AC805" s="562"/>
    </row>
    <row r="806" spans="29:29" s="574" customFormat="1">
      <c r="AC806" s="562"/>
    </row>
    <row r="807" spans="29:29" s="574" customFormat="1">
      <c r="AC807" s="562"/>
    </row>
    <row r="808" spans="29:29" s="574" customFormat="1">
      <c r="AC808" s="562"/>
    </row>
    <row r="809" spans="29:29" s="574" customFormat="1">
      <c r="AC809" s="562"/>
    </row>
    <row r="810" spans="29:29" s="574" customFormat="1">
      <c r="AC810" s="562"/>
    </row>
    <row r="811" spans="29:29" s="574" customFormat="1">
      <c r="AC811" s="562"/>
    </row>
    <row r="812" spans="29:29" s="574" customFormat="1">
      <c r="AC812" s="562"/>
    </row>
    <row r="813" spans="29:29" s="574" customFormat="1">
      <c r="AC813" s="562"/>
    </row>
    <row r="814" spans="29:29" s="574" customFormat="1">
      <c r="AC814" s="562"/>
    </row>
    <row r="815" spans="29:29" s="574" customFormat="1">
      <c r="AC815" s="562"/>
    </row>
    <row r="816" spans="29:29" s="574" customFormat="1">
      <c r="AC816" s="562"/>
    </row>
    <row r="817" spans="29:29" s="574" customFormat="1">
      <c r="AC817" s="562"/>
    </row>
    <row r="818" spans="29:29" s="574" customFormat="1">
      <c r="AC818" s="562"/>
    </row>
    <row r="819" spans="29:29" s="574" customFormat="1">
      <c r="AC819" s="562"/>
    </row>
    <row r="820" spans="29:29" s="574" customFormat="1">
      <c r="AC820" s="562"/>
    </row>
    <row r="821" spans="29:29" s="574" customFormat="1">
      <c r="AC821" s="562"/>
    </row>
    <row r="822" spans="29:29" s="574" customFormat="1">
      <c r="AC822" s="562"/>
    </row>
    <row r="823" spans="29:29" s="574" customFormat="1">
      <c r="AC823" s="562"/>
    </row>
    <row r="824" spans="29:29" s="574" customFormat="1">
      <c r="AC824" s="562"/>
    </row>
    <row r="825" spans="29:29" s="574" customFormat="1">
      <c r="AC825" s="562"/>
    </row>
    <row r="826" spans="29:29" s="574" customFormat="1">
      <c r="AC826" s="562"/>
    </row>
    <row r="827" spans="29:29" s="574" customFormat="1">
      <c r="AC827" s="562"/>
    </row>
    <row r="828" spans="29:29" s="574" customFormat="1">
      <c r="AC828" s="562"/>
    </row>
    <row r="829" spans="29:29" s="574" customFormat="1">
      <c r="AC829" s="562"/>
    </row>
    <row r="830" spans="29:29" s="574" customFormat="1">
      <c r="AC830" s="562"/>
    </row>
    <row r="831" spans="29:29" s="574" customFormat="1">
      <c r="AC831" s="562"/>
    </row>
    <row r="832" spans="29:29" s="574" customFormat="1">
      <c r="AC832" s="562"/>
    </row>
    <row r="833" spans="29:29" s="574" customFormat="1">
      <c r="AC833" s="562"/>
    </row>
    <row r="834" spans="29:29" s="574" customFormat="1">
      <c r="AC834" s="562"/>
    </row>
    <row r="835" spans="29:29" s="574" customFormat="1">
      <c r="AC835" s="562"/>
    </row>
    <row r="836" spans="29:29" s="574" customFormat="1">
      <c r="AC836" s="562"/>
    </row>
    <row r="837" spans="29:29" s="574" customFormat="1">
      <c r="AC837" s="562"/>
    </row>
    <row r="838" spans="29:29" s="574" customFormat="1">
      <c r="AC838" s="562"/>
    </row>
    <row r="839" spans="29:29" s="574" customFormat="1">
      <c r="AC839" s="562"/>
    </row>
    <row r="840" spans="29:29" s="574" customFormat="1">
      <c r="AC840" s="562"/>
    </row>
    <row r="841" spans="29:29" s="574" customFormat="1">
      <c r="AC841" s="562"/>
    </row>
    <row r="842" spans="29:29" s="574" customFormat="1">
      <c r="AC842" s="562"/>
    </row>
    <row r="843" spans="29:29" s="574" customFormat="1">
      <c r="AC843" s="562"/>
    </row>
    <row r="844" spans="29:29" s="574" customFormat="1">
      <c r="AC844" s="562"/>
    </row>
    <row r="845" spans="29:29" s="574" customFormat="1">
      <c r="AC845" s="562"/>
    </row>
    <row r="846" spans="29:29" s="574" customFormat="1">
      <c r="AC846" s="562"/>
    </row>
    <row r="847" spans="29:29" s="574" customFormat="1">
      <c r="AC847" s="562"/>
    </row>
    <row r="848" spans="29:29" s="574" customFormat="1">
      <c r="AC848" s="562"/>
    </row>
    <row r="849" spans="29:29" s="574" customFormat="1">
      <c r="AC849" s="562"/>
    </row>
    <row r="850" spans="29:29" s="574" customFormat="1">
      <c r="AC850" s="562"/>
    </row>
    <row r="851" spans="29:29" s="574" customFormat="1">
      <c r="AC851" s="562"/>
    </row>
    <row r="852" spans="29:29" s="574" customFormat="1">
      <c r="AC852" s="562"/>
    </row>
    <row r="853" spans="29:29" s="574" customFormat="1">
      <c r="AC853" s="562"/>
    </row>
    <row r="854" spans="29:29" s="574" customFormat="1">
      <c r="AC854" s="562"/>
    </row>
    <row r="855" spans="29:29" s="574" customFormat="1">
      <c r="AC855" s="562"/>
    </row>
    <row r="856" spans="29:29" s="574" customFormat="1">
      <c r="AC856" s="562"/>
    </row>
    <row r="857" spans="29:29" s="574" customFormat="1">
      <c r="AC857" s="562"/>
    </row>
    <row r="858" spans="29:29" s="574" customFormat="1">
      <c r="AC858" s="562"/>
    </row>
    <row r="859" spans="29:29" s="574" customFormat="1">
      <c r="AC859" s="562"/>
    </row>
    <row r="860" spans="29:29" s="574" customFormat="1">
      <c r="AC860" s="562"/>
    </row>
    <row r="861" spans="29:29" s="574" customFormat="1">
      <c r="AC861" s="562"/>
    </row>
    <row r="862" spans="29:29" s="574" customFormat="1">
      <c r="AC862" s="562"/>
    </row>
    <row r="863" spans="29:29" s="574" customFormat="1">
      <c r="AC863" s="562"/>
    </row>
    <row r="864" spans="29:29" s="574" customFormat="1">
      <c r="AC864" s="562"/>
    </row>
    <row r="865" spans="29:29" s="574" customFormat="1">
      <c r="AC865" s="562"/>
    </row>
    <row r="866" spans="29:29" s="574" customFormat="1">
      <c r="AC866" s="562"/>
    </row>
    <row r="867" spans="29:29" s="574" customFormat="1">
      <c r="AC867" s="562"/>
    </row>
    <row r="868" spans="29:29" s="574" customFormat="1">
      <c r="AC868" s="562"/>
    </row>
    <row r="869" spans="29:29" s="574" customFormat="1">
      <c r="AC869" s="562"/>
    </row>
    <row r="870" spans="29:29" s="574" customFormat="1">
      <c r="AC870" s="562"/>
    </row>
    <row r="871" spans="29:29" s="574" customFormat="1">
      <c r="AC871" s="562"/>
    </row>
    <row r="872" spans="29:29" s="574" customFormat="1">
      <c r="AC872" s="562"/>
    </row>
    <row r="873" spans="29:29" s="574" customFormat="1">
      <c r="AC873" s="562"/>
    </row>
    <row r="874" spans="29:29" s="574" customFormat="1">
      <c r="AC874" s="562"/>
    </row>
    <row r="875" spans="29:29" s="574" customFormat="1">
      <c r="AC875" s="562"/>
    </row>
    <row r="876" spans="29:29" s="574" customFormat="1">
      <c r="AC876" s="562"/>
    </row>
    <row r="877" spans="29:29" s="574" customFormat="1">
      <c r="AC877" s="562"/>
    </row>
    <row r="878" spans="29:29" s="574" customFormat="1">
      <c r="AC878" s="562"/>
    </row>
    <row r="879" spans="29:29" s="574" customFormat="1">
      <c r="AC879" s="562"/>
    </row>
    <row r="880" spans="29:29" s="574" customFormat="1">
      <c r="AC880" s="562"/>
    </row>
    <row r="881" spans="29:29" s="574" customFormat="1">
      <c r="AC881" s="562"/>
    </row>
    <row r="882" spans="29:29" s="574" customFormat="1">
      <c r="AC882" s="562"/>
    </row>
    <row r="883" spans="29:29" s="574" customFormat="1">
      <c r="AC883" s="562"/>
    </row>
    <row r="884" spans="29:29" s="574" customFormat="1">
      <c r="AC884" s="562"/>
    </row>
    <row r="885" spans="29:29" s="574" customFormat="1">
      <c r="AC885" s="562"/>
    </row>
    <row r="886" spans="29:29" s="574" customFormat="1">
      <c r="AC886" s="562"/>
    </row>
    <row r="887" spans="29:29" s="574" customFormat="1">
      <c r="AC887" s="562"/>
    </row>
    <row r="888" spans="29:29" s="574" customFormat="1">
      <c r="AC888" s="562"/>
    </row>
    <row r="889" spans="29:29" s="574" customFormat="1">
      <c r="AC889" s="562"/>
    </row>
    <row r="890" spans="29:29" s="574" customFormat="1">
      <c r="AC890" s="562"/>
    </row>
    <row r="891" spans="29:29" s="574" customFormat="1">
      <c r="AC891" s="562"/>
    </row>
    <row r="892" spans="29:29" s="574" customFormat="1">
      <c r="AC892" s="562"/>
    </row>
    <row r="893" spans="29:29" s="574" customFormat="1">
      <c r="AC893" s="562"/>
    </row>
    <row r="894" spans="29:29" s="574" customFormat="1">
      <c r="AC894" s="562"/>
    </row>
    <row r="895" spans="29:29" s="574" customFormat="1">
      <c r="AC895" s="562"/>
    </row>
    <row r="896" spans="29:29" s="574" customFormat="1">
      <c r="AC896" s="562"/>
    </row>
    <row r="897" spans="29:29" s="574" customFormat="1">
      <c r="AC897" s="562"/>
    </row>
    <row r="898" spans="29:29" s="574" customFormat="1">
      <c r="AC898" s="562"/>
    </row>
    <row r="899" spans="29:29" s="574" customFormat="1">
      <c r="AC899" s="562"/>
    </row>
    <row r="900" spans="29:29" s="574" customFormat="1">
      <c r="AC900" s="562"/>
    </row>
    <row r="901" spans="29:29" s="574" customFormat="1">
      <c r="AC901" s="562"/>
    </row>
    <row r="902" spans="29:29" s="574" customFormat="1">
      <c r="AC902" s="562"/>
    </row>
    <row r="903" spans="29:29" s="574" customFormat="1">
      <c r="AC903" s="562"/>
    </row>
    <row r="904" spans="29:29" s="574" customFormat="1">
      <c r="AC904" s="562"/>
    </row>
    <row r="905" spans="29:29" s="574" customFormat="1">
      <c r="AC905" s="562"/>
    </row>
    <row r="906" spans="29:29" s="574" customFormat="1">
      <c r="AC906" s="562"/>
    </row>
    <row r="907" spans="29:29" s="574" customFormat="1">
      <c r="AC907" s="562"/>
    </row>
    <row r="908" spans="29:29" s="574" customFormat="1">
      <c r="AC908" s="562"/>
    </row>
    <row r="909" spans="29:29" s="574" customFormat="1">
      <c r="AC909" s="562"/>
    </row>
    <row r="910" spans="29:29" s="574" customFormat="1">
      <c r="AC910" s="562"/>
    </row>
    <row r="911" spans="29:29" s="574" customFormat="1">
      <c r="AC911" s="562"/>
    </row>
    <row r="912" spans="29:29" s="574" customFormat="1">
      <c r="AC912" s="562"/>
    </row>
    <row r="913" spans="29:29" s="574" customFormat="1">
      <c r="AC913" s="562"/>
    </row>
    <row r="914" spans="29:29" s="574" customFormat="1">
      <c r="AC914" s="562"/>
    </row>
    <row r="915" spans="29:29" s="574" customFormat="1">
      <c r="AC915" s="562"/>
    </row>
    <row r="916" spans="29:29" s="574" customFormat="1">
      <c r="AC916" s="562"/>
    </row>
    <row r="917" spans="29:29" s="574" customFormat="1">
      <c r="AC917" s="562"/>
    </row>
    <row r="918" spans="29:29" s="574" customFormat="1">
      <c r="AC918" s="562"/>
    </row>
    <row r="919" spans="29:29" s="574" customFormat="1">
      <c r="AC919" s="562"/>
    </row>
    <row r="920" spans="29:29" s="574" customFormat="1">
      <c r="AC920" s="562"/>
    </row>
    <row r="921" spans="29:29" s="574" customFormat="1">
      <c r="AC921" s="562"/>
    </row>
    <row r="922" spans="29:29" s="574" customFormat="1">
      <c r="AC922" s="562"/>
    </row>
    <row r="923" spans="29:29" s="574" customFormat="1">
      <c r="AC923" s="562"/>
    </row>
    <row r="924" spans="29:29" s="574" customFormat="1">
      <c r="AC924" s="562"/>
    </row>
    <row r="925" spans="29:29" s="574" customFormat="1">
      <c r="AC925" s="562"/>
    </row>
    <row r="926" spans="29:29" s="574" customFormat="1">
      <c r="AC926" s="562"/>
    </row>
    <row r="927" spans="29:29" s="574" customFormat="1">
      <c r="AC927" s="562"/>
    </row>
    <row r="928" spans="29:29" s="574" customFormat="1">
      <c r="AC928" s="562"/>
    </row>
    <row r="929" spans="29:29" s="574" customFormat="1">
      <c r="AC929" s="562"/>
    </row>
    <row r="930" spans="29:29" s="574" customFormat="1">
      <c r="AC930" s="562"/>
    </row>
    <row r="931" spans="29:29" s="574" customFormat="1">
      <c r="AC931" s="562"/>
    </row>
    <row r="932" spans="29:29" s="574" customFormat="1">
      <c r="AC932" s="562"/>
    </row>
    <row r="933" spans="29:29" s="574" customFormat="1">
      <c r="AC933" s="562"/>
    </row>
    <row r="934" spans="29:29" s="574" customFormat="1">
      <c r="AC934" s="562"/>
    </row>
    <row r="935" spans="29:29" s="574" customFormat="1">
      <c r="AC935" s="562"/>
    </row>
    <row r="936" spans="29:29" s="574" customFormat="1">
      <c r="AC936" s="562"/>
    </row>
    <row r="937" spans="29:29" s="574" customFormat="1">
      <c r="AC937" s="562"/>
    </row>
    <row r="938" spans="29:29" s="574" customFormat="1">
      <c r="AC938" s="562"/>
    </row>
    <row r="939" spans="29:29" s="574" customFormat="1">
      <c r="AC939" s="562"/>
    </row>
    <row r="940" spans="29:29" s="574" customFormat="1">
      <c r="AC940" s="562"/>
    </row>
    <row r="941" spans="29:29" s="574" customFormat="1">
      <c r="AC941" s="562"/>
    </row>
    <row r="942" spans="29:29" s="574" customFormat="1">
      <c r="AC942" s="562"/>
    </row>
    <row r="943" spans="29:29" s="574" customFormat="1">
      <c r="AC943" s="562"/>
    </row>
    <row r="944" spans="29:29" s="574" customFormat="1">
      <c r="AC944" s="562"/>
    </row>
    <row r="945" spans="29:29" s="574" customFormat="1">
      <c r="AC945" s="562"/>
    </row>
    <row r="946" spans="29:29" s="574" customFormat="1">
      <c r="AC946" s="562"/>
    </row>
    <row r="947" spans="29:29" s="574" customFormat="1">
      <c r="AC947" s="562"/>
    </row>
    <row r="948" spans="29:29" s="574" customFormat="1">
      <c r="AC948" s="562"/>
    </row>
    <row r="949" spans="29:29" s="574" customFormat="1">
      <c r="AC949" s="562"/>
    </row>
    <row r="950" spans="29:29" s="574" customFormat="1">
      <c r="AC950" s="562"/>
    </row>
    <row r="951" spans="29:29" s="574" customFormat="1">
      <c r="AC951" s="562"/>
    </row>
    <row r="952" spans="29:29" s="574" customFormat="1">
      <c r="AC952" s="562"/>
    </row>
    <row r="953" spans="29:29" s="574" customFormat="1">
      <c r="AC953" s="562"/>
    </row>
    <row r="954" spans="29:29" s="574" customFormat="1">
      <c r="AC954" s="562"/>
    </row>
    <row r="955" spans="29:29" s="574" customFormat="1">
      <c r="AC955" s="562"/>
    </row>
    <row r="956" spans="29:29" s="574" customFormat="1">
      <c r="AC956" s="562"/>
    </row>
    <row r="957" spans="29:29" s="574" customFormat="1">
      <c r="AC957" s="562"/>
    </row>
    <row r="958" spans="29:29" s="574" customFormat="1">
      <c r="AC958" s="562"/>
    </row>
    <row r="959" spans="29:29" s="574" customFormat="1">
      <c r="AC959" s="562"/>
    </row>
    <row r="960" spans="29:29" s="574" customFormat="1">
      <c r="AC960" s="562"/>
    </row>
    <row r="961" spans="29:29" s="574" customFormat="1">
      <c r="AC961" s="562"/>
    </row>
    <row r="962" spans="29:29" s="574" customFormat="1">
      <c r="AC962" s="562"/>
    </row>
    <row r="963" spans="29:29" s="574" customFormat="1">
      <c r="AC963" s="562"/>
    </row>
    <row r="964" spans="29:29" s="574" customFormat="1">
      <c r="AC964" s="562"/>
    </row>
    <row r="965" spans="29:29" s="574" customFormat="1">
      <c r="AC965" s="562"/>
    </row>
    <row r="966" spans="29:29" s="574" customFormat="1">
      <c r="AC966" s="562"/>
    </row>
    <row r="967" spans="29:29" s="574" customFormat="1">
      <c r="AC967" s="562"/>
    </row>
    <row r="968" spans="29:29" s="574" customFormat="1">
      <c r="AC968" s="562"/>
    </row>
    <row r="969" spans="29:29" s="574" customFormat="1">
      <c r="AC969" s="562"/>
    </row>
    <row r="970" spans="29:29" s="574" customFormat="1">
      <c r="AC970" s="562"/>
    </row>
    <row r="971" spans="29:29" s="574" customFormat="1">
      <c r="AC971" s="562"/>
    </row>
    <row r="972" spans="29:29" s="574" customFormat="1">
      <c r="AC972" s="562"/>
    </row>
    <row r="973" spans="29:29" s="574" customFormat="1">
      <c r="AC973" s="562"/>
    </row>
    <row r="974" spans="29:29" s="574" customFormat="1">
      <c r="AC974" s="562"/>
    </row>
    <row r="975" spans="29:29" s="574" customFormat="1">
      <c r="AC975" s="562"/>
    </row>
    <row r="976" spans="29:29" s="574" customFormat="1">
      <c r="AC976" s="562"/>
    </row>
    <row r="977" spans="29:29" s="574" customFormat="1">
      <c r="AC977" s="562"/>
    </row>
    <row r="978" spans="29:29" s="574" customFormat="1">
      <c r="AC978" s="562"/>
    </row>
    <row r="979" spans="29:29" s="574" customFormat="1">
      <c r="AC979" s="562"/>
    </row>
    <row r="980" spans="29:29" s="574" customFormat="1">
      <c r="AC980" s="562"/>
    </row>
    <row r="981" spans="29:29" s="574" customFormat="1">
      <c r="AC981" s="562"/>
    </row>
    <row r="982" spans="29:29" s="574" customFormat="1">
      <c r="AC982" s="562"/>
    </row>
    <row r="983" spans="29:29" s="574" customFormat="1">
      <c r="AC983" s="562"/>
    </row>
    <row r="984" spans="29:29" s="574" customFormat="1">
      <c r="AC984" s="562"/>
    </row>
    <row r="985" spans="29:29" s="574" customFormat="1">
      <c r="AC985" s="562"/>
    </row>
    <row r="986" spans="29:29" s="574" customFormat="1">
      <c r="AC986" s="562"/>
    </row>
    <row r="987" spans="29:29" s="574" customFormat="1">
      <c r="AC987" s="562"/>
    </row>
    <row r="988" spans="29:29" s="574" customFormat="1">
      <c r="AC988" s="562"/>
    </row>
    <row r="989" spans="29:29" s="574" customFormat="1">
      <c r="AC989" s="562"/>
    </row>
    <row r="990" spans="29:29" s="574" customFormat="1">
      <c r="AC990" s="562"/>
    </row>
    <row r="991" spans="29:29" s="574" customFormat="1">
      <c r="AC991" s="562"/>
    </row>
    <row r="992" spans="29:29" s="574" customFormat="1">
      <c r="AC992" s="562"/>
    </row>
    <row r="993" spans="29:29" s="574" customFormat="1">
      <c r="AC993" s="562"/>
    </row>
    <row r="994" spans="29:29" s="574" customFormat="1">
      <c r="AC994" s="562"/>
    </row>
    <row r="995" spans="29:29" s="574" customFormat="1">
      <c r="AC995" s="562"/>
    </row>
    <row r="996" spans="29:29" s="574" customFormat="1">
      <c r="AC996" s="562"/>
    </row>
    <row r="997" spans="29:29" s="574" customFormat="1">
      <c r="AC997" s="562"/>
    </row>
    <row r="998" spans="29:29" s="574" customFormat="1">
      <c r="AC998" s="562"/>
    </row>
    <row r="999" spans="29:29" s="574" customFormat="1">
      <c r="AC999" s="562"/>
    </row>
    <row r="1000" spans="29:29" s="574" customFormat="1">
      <c r="AC1000" s="562"/>
    </row>
    <row r="1001" spans="29:29" s="574" customFormat="1">
      <c r="AC1001" s="562"/>
    </row>
    <row r="1002" spans="29:29" s="574" customFormat="1">
      <c r="AC1002" s="562"/>
    </row>
    <row r="1003" spans="29:29" s="574" customFormat="1">
      <c r="AC1003" s="562"/>
    </row>
    <row r="1004" spans="29:29" s="574" customFormat="1">
      <c r="AC1004" s="562"/>
    </row>
    <row r="1005" spans="29:29" s="574" customFormat="1">
      <c r="AC1005" s="562"/>
    </row>
    <row r="1006" spans="29:29" s="574" customFormat="1">
      <c r="AC1006" s="562"/>
    </row>
    <row r="1007" spans="29:29" s="574" customFormat="1">
      <c r="AC1007" s="562"/>
    </row>
    <row r="1008" spans="29:29" s="574" customFormat="1">
      <c r="AC1008" s="562"/>
    </row>
    <row r="1009" spans="29:29" s="574" customFormat="1">
      <c r="AC1009" s="562"/>
    </row>
    <row r="1010" spans="29:29" s="574" customFormat="1">
      <c r="AC1010" s="562"/>
    </row>
    <row r="1011" spans="29:29" s="574" customFormat="1">
      <c r="AC1011" s="562"/>
    </row>
    <row r="1012" spans="29:29" s="574" customFormat="1">
      <c r="AC1012" s="562"/>
    </row>
    <row r="1013" spans="29:29" s="574" customFormat="1">
      <c r="AC1013" s="562"/>
    </row>
    <row r="1014" spans="29:29" s="574" customFormat="1">
      <c r="AC1014" s="562"/>
    </row>
    <row r="1015" spans="29:29" s="574" customFormat="1">
      <c r="AC1015" s="562"/>
    </row>
    <row r="1016" spans="29:29" s="574" customFormat="1">
      <c r="AC1016" s="562"/>
    </row>
    <row r="1017" spans="29:29" s="574" customFormat="1">
      <c r="AC1017" s="562"/>
    </row>
    <row r="1018" spans="29:29" s="574" customFormat="1">
      <c r="AC1018" s="562"/>
    </row>
    <row r="1019" spans="29:29" s="574" customFormat="1">
      <c r="AC1019" s="562"/>
    </row>
    <row r="1020" spans="29:29" s="574" customFormat="1">
      <c r="AC1020" s="562"/>
    </row>
    <row r="1021" spans="29:29" s="574" customFormat="1">
      <c r="AC1021" s="562"/>
    </row>
    <row r="1022" spans="29:29" s="574" customFormat="1">
      <c r="AC1022" s="562"/>
    </row>
    <row r="1023" spans="29:29" s="574" customFormat="1">
      <c r="AC1023" s="562"/>
    </row>
    <row r="1024" spans="29:29" s="574" customFormat="1">
      <c r="AC1024" s="562"/>
    </row>
    <row r="1025" spans="29:29" s="574" customFormat="1">
      <c r="AC1025" s="562"/>
    </row>
    <row r="1026" spans="29:29" s="574" customFormat="1">
      <c r="AC1026" s="562"/>
    </row>
    <row r="1027" spans="29:29" s="574" customFormat="1">
      <c r="AC1027" s="562"/>
    </row>
    <row r="1028" spans="29:29" s="574" customFormat="1">
      <c r="AC1028" s="562"/>
    </row>
    <row r="1029" spans="29:29" s="574" customFormat="1">
      <c r="AC1029" s="562"/>
    </row>
    <row r="1030" spans="29:29" s="574" customFormat="1">
      <c r="AC1030" s="562"/>
    </row>
    <row r="1031" spans="29:29" s="574" customFormat="1">
      <c r="AC1031" s="562"/>
    </row>
    <row r="1032" spans="29:29" s="574" customFormat="1">
      <c r="AC1032" s="562"/>
    </row>
    <row r="1033" spans="29:29" s="574" customFormat="1">
      <c r="AC1033" s="562"/>
    </row>
    <row r="1034" spans="29:29" s="574" customFormat="1">
      <c r="AC1034" s="562"/>
    </row>
    <row r="1035" spans="29:29" s="574" customFormat="1">
      <c r="AC1035" s="562"/>
    </row>
    <row r="1036" spans="29:29" s="574" customFormat="1">
      <c r="AC1036" s="562"/>
    </row>
    <row r="1037" spans="29:29" s="574" customFormat="1">
      <c r="AC1037" s="562"/>
    </row>
    <row r="1038" spans="29:29" s="574" customFormat="1">
      <c r="AC1038" s="562"/>
    </row>
    <row r="1039" spans="29:29" s="574" customFormat="1">
      <c r="AC1039" s="562"/>
    </row>
    <row r="1040" spans="29:29" s="574" customFormat="1">
      <c r="AC1040" s="562"/>
    </row>
    <row r="1041" spans="29:29" s="574" customFormat="1">
      <c r="AC1041" s="562"/>
    </row>
    <row r="1042" spans="29:29" s="574" customFormat="1">
      <c r="AC1042" s="562"/>
    </row>
    <row r="1043" spans="29:29" s="574" customFormat="1">
      <c r="AC1043" s="562"/>
    </row>
    <row r="1044" spans="29:29" s="574" customFormat="1">
      <c r="AC1044" s="562"/>
    </row>
    <row r="1045" spans="29:29" s="574" customFormat="1">
      <c r="AC1045" s="562"/>
    </row>
    <row r="1046" spans="29:29" s="574" customFormat="1">
      <c r="AC1046" s="562"/>
    </row>
    <row r="1047" spans="29:29" s="574" customFormat="1">
      <c r="AC1047" s="562"/>
    </row>
    <row r="1048" spans="29:29" s="574" customFormat="1">
      <c r="AC1048" s="562"/>
    </row>
    <row r="1049" spans="29:29" s="574" customFormat="1">
      <c r="AC1049" s="562"/>
    </row>
    <row r="1050" spans="29:29" s="574" customFormat="1">
      <c r="AC1050" s="562"/>
    </row>
    <row r="1051" spans="29:29" s="574" customFormat="1">
      <c r="AC1051" s="562"/>
    </row>
    <row r="1052" spans="29:29" s="574" customFormat="1">
      <c r="AC1052" s="562"/>
    </row>
    <row r="1053" spans="29:29" s="574" customFormat="1">
      <c r="AC1053" s="562"/>
    </row>
    <row r="1054" spans="29:29" s="574" customFormat="1">
      <c r="AC1054" s="562"/>
    </row>
    <row r="1055" spans="29:29" s="574" customFormat="1">
      <c r="AC1055" s="562"/>
    </row>
    <row r="1056" spans="29:29" s="574" customFormat="1">
      <c r="AC1056" s="562"/>
    </row>
    <row r="1057" spans="29:29" s="574" customFormat="1">
      <c r="AC1057" s="562"/>
    </row>
    <row r="1058" spans="29:29" s="574" customFormat="1">
      <c r="AC1058" s="562"/>
    </row>
    <row r="1059" spans="29:29" s="574" customFormat="1">
      <c r="AC1059" s="562"/>
    </row>
    <row r="1060" spans="29:29" s="574" customFormat="1">
      <c r="AC1060" s="562"/>
    </row>
    <row r="1061" spans="29:29" s="574" customFormat="1">
      <c r="AC1061" s="562"/>
    </row>
    <row r="1062" spans="29:29" s="574" customFormat="1">
      <c r="AC1062" s="562"/>
    </row>
    <row r="1063" spans="29:29" s="574" customFormat="1">
      <c r="AC1063" s="562"/>
    </row>
    <row r="1064" spans="29:29" s="574" customFormat="1">
      <c r="AC1064" s="562"/>
    </row>
    <row r="1065" spans="29:29" s="574" customFormat="1">
      <c r="AC1065" s="562"/>
    </row>
    <row r="1066" spans="29:29" s="574" customFormat="1">
      <c r="AC1066" s="562"/>
    </row>
    <row r="1067" spans="29:29" s="574" customFormat="1">
      <c r="AC1067" s="562"/>
    </row>
    <row r="1068" spans="29:29" s="574" customFormat="1">
      <c r="AC1068" s="562"/>
    </row>
    <row r="1069" spans="29:29" s="574" customFormat="1">
      <c r="AC1069" s="562"/>
    </row>
    <row r="1070" spans="29:29" s="574" customFormat="1">
      <c r="AC1070" s="562"/>
    </row>
    <row r="1071" spans="29:29" s="574" customFormat="1">
      <c r="AC1071" s="562"/>
    </row>
    <row r="1072" spans="29:29" s="574" customFormat="1">
      <c r="AC1072" s="562"/>
    </row>
    <row r="1073" spans="29:29" s="574" customFormat="1">
      <c r="AC1073" s="562"/>
    </row>
    <row r="1074" spans="29:29" s="574" customFormat="1">
      <c r="AC1074" s="562"/>
    </row>
    <row r="1075" spans="29:29" s="574" customFormat="1">
      <c r="AC1075" s="562"/>
    </row>
    <row r="1076" spans="29:29" s="574" customFormat="1">
      <c r="AC1076" s="562"/>
    </row>
    <row r="1077" spans="29:29" s="574" customFormat="1">
      <c r="AC1077" s="562"/>
    </row>
    <row r="1078" spans="29:29" s="574" customFormat="1">
      <c r="AC1078" s="562"/>
    </row>
    <row r="1079" spans="29:29" s="574" customFormat="1">
      <c r="AC1079" s="562"/>
    </row>
    <row r="1080" spans="29:29" s="574" customFormat="1">
      <c r="AC1080" s="562"/>
    </row>
    <row r="1081" spans="29:29" s="574" customFormat="1">
      <c r="AC1081" s="562"/>
    </row>
    <row r="1082" spans="29:29" s="574" customFormat="1">
      <c r="AC1082" s="562"/>
    </row>
    <row r="1083" spans="29:29" s="574" customFormat="1">
      <c r="AC1083" s="562"/>
    </row>
    <row r="1084" spans="29:29" s="574" customFormat="1">
      <c r="AC1084" s="562"/>
    </row>
    <row r="1085" spans="29:29" s="574" customFormat="1">
      <c r="AC1085" s="562"/>
    </row>
    <row r="1086" spans="29:29" s="574" customFormat="1">
      <c r="AC1086" s="562"/>
    </row>
    <row r="1087" spans="29:29" s="574" customFormat="1">
      <c r="AC1087" s="562"/>
    </row>
    <row r="1088" spans="29:29" s="574" customFormat="1">
      <c r="AC1088" s="562"/>
    </row>
    <row r="1089" spans="29:29" s="574" customFormat="1">
      <c r="AC1089" s="562"/>
    </row>
    <row r="1090" spans="29:29" s="574" customFormat="1">
      <c r="AC1090" s="562"/>
    </row>
    <row r="1091" spans="29:29" s="574" customFormat="1">
      <c r="AC1091" s="562"/>
    </row>
    <row r="1092" spans="29:29" s="574" customFormat="1">
      <c r="AC1092" s="562"/>
    </row>
    <row r="1093" spans="29:29" s="574" customFormat="1">
      <c r="AC1093" s="562"/>
    </row>
    <row r="1094" spans="29:29" s="574" customFormat="1">
      <c r="AC1094" s="562"/>
    </row>
    <row r="1095" spans="29:29" s="574" customFormat="1">
      <c r="AC1095" s="562"/>
    </row>
    <row r="1096" spans="29:29" s="574" customFormat="1">
      <c r="AC1096" s="562"/>
    </row>
    <row r="1097" spans="29:29" s="574" customFormat="1">
      <c r="AC1097" s="562"/>
    </row>
    <row r="1098" spans="29:29" s="574" customFormat="1">
      <c r="AC1098" s="562"/>
    </row>
    <row r="1099" spans="29:29" s="574" customFormat="1">
      <c r="AC1099" s="562"/>
    </row>
    <row r="1100" spans="29:29" s="574" customFormat="1">
      <c r="AC1100" s="562"/>
    </row>
    <row r="1101" spans="29:29" s="574" customFormat="1">
      <c r="AC1101" s="562"/>
    </row>
    <row r="1102" spans="29:29" s="574" customFormat="1">
      <c r="AC1102" s="562"/>
    </row>
    <row r="1103" spans="29:29" s="574" customFormat="1">
      <c r="AC1103" s="562"/>
    </row>
    <row r="1104" spans="29:29" s="574" customFormat="1">
      <c r="AC1104" s="562"/>
    </row>
    <row r="1105" spans="29:29" s="574" customFormat="1">
      <c r="AC1105" s="562"/>
    </row>
    <row r="1106" spans="29:29" s="574" customFormat="1">
      <c r="AC1106" s="562"/>
    </row>
    <row r="1107" spans="29:29" s="574" customFormat="1">
      <c r="AC1107" s="562"/>
    </row>
    <row r="1108" spans="29:29" s="574" customFormat="1">
      <c r="AC1108" s="562"/>
    </row>
    <row r="1109" spans="29:29" s="574" customFormat="1">
      <c r="AC1109" s="562"/>
    </row>
    <row r="1110" spans="29:29" s="574" customFormat="1">
      <c r="AC1110" s="562"/>
    </row>
    <row r="1111" spans="29:29" s="574" customFormat="1">
      <c r="AC1111" s="562"/>
    </row>
    <row r="1112" spans="29:29" s="574" customFormat="1">
      <c r="AC1112" s="562"/>
    </row>
    <row r="1113" spans="29:29" s="574" customFormat="1">
      <c r="AC1113" s="562"/>
    </row>
    <row r="1114" spans="29:29" s="574" customFormat="1">
      <c r="AC1114" s="562"/>
    </row>
    <row r="1115" spans="29:29" s="574" customFormat="1">
      <c r="AC1115" s="562"/>
    </row>
    <row r="1116" spans="29:29" s="574" customFormat="1">
      <c r="AC1116" s="562"/>
    </row>
    <row r="1117" spans="29:29" s="574" customFormat="1">
      <c r="AC1117" s="562"/>
    </row>
    <row r="1118" spans="29:29" s="574" customFormat="1">
      <c r="AC1118" s="562"/>
    </row>
    <row r="1119" spans="29:29" s="574" customFormat="1">
      <c r="AC1119" s="562"/>
    </row>
    <row r="1120" spans="29:29" s="574" customFormat="1">
      <c r="AC1120" s="562"/>
    </row>
    <row r="1121" spans="29:29" s="574" customFormat="1">
      <c r="AC1121" s="562"/>
    </row>
    <row r="1122" spans="29:29" s="574" customFormat="1">
      <c r="AC1122" s="562"/>
    </row>
    <row r="1123" spans="29:29" s="574" customFormat="1">
      <c r="AC1123" s="562"/>
    </row>
    <row r="1124" spans="29:29" s="574" customFormat="1">
      <c r="AC1124" s="562"/>
    </row>
    <row r="1125" spans="29:29" s="574" customFormat="1">
      <c r="AC1125" s="562"/>
    </row>
    <row r="1126" spans="29:29" s="574" customFormat="1">
      <c r="AC1126" s="562"/>
    </row>
    <row r="1127" spans="29:29" s="574" customFormat="1">
      <c r="AC1127" s="562"/>
    </row>
    <row r="1128" spans="29:29" s="574" customFormat="1">
      <c r="AC1128" s="562"/>
    </row>
    <row r="1129" spans="29:29" s="574" customFormat="1">
      <c r="AC1129" s="562"/>
    </row>
    <row r="1130" spans="29:29" s="574" customFormat="1">
      <c r="AC1130" s="562"/>
    </row>
    <row r="1131" spans="29:29" s="574" customFormat="1">
      <c r="AC1131" s="562"/>
    </row>
    <row r="1132" spans="29:29" s="574" customFormat="1">
      <c r="AC1132" s="562"/>
    </row>
    <row r="1133" spans="29:29" s="574" customFormat="1">
      <c r="AC1133" s="562"/>
    </row>
    <row r="1134" spans="29:29" s="574" customFormat="1">
      <c r="AC1134" s="562"/>
    </row>
    <row r="1135" spans="29:29" s="574" customFormat="1">
      <c r="AC1135" s="562"/>
    </row>
    <row r="1136" spans="29:29" s="574" customFormat="1">
      <c r="AC1136" s="562"/>
    </row>
    <row r="1137" spans="29:29" s="574" customFormat="1">
      <c r="AC1137" s="562"/>
    </row>
    <row r="1138" spans="29:29" s="574" customFormat="1">
      <c r="AC1138" s="562"/>
    </row>
    <row r="1139" spans="29:29" s="574" customFormat="1">
      <c r="AC1139" s="562"/>
    </row>
    <row r="1140" spans="29:29" s="574" customFormat="1">
      <c r="AC1140" s="562"/>
    </row>
    <row r="1141" spans="29:29" s="574" customFormat="1">
      <c r="AC1141" s="562"/>
    </row>
    <row r="1142" spans="29:29" s="574" customFormat="1">
      <c r="AC1142" s="562"/>
    </row>
    <row r="1143" spans="29:29" s="574" customFormat="1">
      <c r="AC1143" s="562"/>
    </row>
    <row r="1144" spans="29:29" s="574" customFormat="1">
      <c r="AC1144" s="562"/>
    </row>
    <row r="1145" spans="29:29" s="574" customFormat="1">
      <c r="AC1145" s="562"/>
    </row>
    <row r="1146" spans="29:29" s="574" customFormat="1">
      <c r="AC1146" s="562"/>
    </row>
    <row r="1147" spans="29:29" s="574" customFormat="1">
      <c r="AC1147" s="562"/>
    </row>
    <row r="1148" spans="29:29" s="574" customFormat="1">
      <c r="AC1148" s="562"/>
    </row>
    <row r="1149" spans="29:29" s="574" customFormat="1">
      <c r="AC1149" s="562"/>
    </row>
    <row r="1150" spans="29:29" s="574" customFormat="1">
      <c r="AC1150" s="562"/>
    </row>
    <row r="1151" spans="29:29" s="574" customFormat="1">
      <c r="AC1151" s="562"/>
    </row>
    <row r="1152" spans="29:29" s="574" customFormat="1">
      <c r="AC1152" s="562"/>
    </row>
    <row r="1153" spans="29:29" s="574" customFormat="1">
      <c r="AC1153" s="562"/>
    </row>
    <row r="1154" spans="29:29" s="574" customFormat="1">
      <c r="AC1154" s="562"/>
    </row>
    <row r="1155" spans="29:29" s="574" customFormat="1">
      <c r="AC1155" s="562"/>
    </row>
    <row r="1156" spans="29:29" s="574" customFormat="1">
      <c r="AC1156" s="562"/>
    </row>
    <row r="1157" spans="29:29" s="574" customFormat="1">
      <c r="AC1157" s="562"/>
    </row>
    <row r="1158" spans="29:29" s="574" customFormat="1">
      <c r="AC1158" s="562"/>
    </row>
    <row r="1159" spans="29:29" s="574" customFormat="1">
      <c r="AC1159" s="562"/>
    </row>
    <row r="1160" spans="29:29" s="574" customFormat="1">
      <c r="AC1160" s="562"/>
    </row>
    <row r="1161" spans="29:29" s="574" customFormat="1">
      <c r="AC1161" s="562"/>
    </row>
    <row r="1162" spans="29:29" s="574" customFormat="1">
      <c r="AC1162" s="562"/>
    </row>
    <row r="1163" spans="29:29" s="574" customFormat="1">
      <c r="AC1163" s="562"/>
    </row>
    <row r="1164" spans="29:29" s="574" customFormat="1">
      <c r="AC1164" s="562"/>
    </row>
    <row r="1165" spans="29:29" s="574" customFormat="1">
      <c r="AC1165" s="562"/>
    </row>
    <row r="1166" spans="29:29" s="574" customFormat="1">
      <c r="AC1166" s="562"/>
    </row>
    <row r="1167" spans="29:29" s="574" customFormat="1">
      <c r="AC1167" s="562"/>
    </row>
    <row r="1168" spans="29:29" s="574" customFormat="1">
      <c r="AC1168" s="562"/>
    </row>
    <row r="1169" spans="29:29" s="574" customFormat="1">
      <c r="AC1169" s="562"/>
    </row>
    <row r="1170" spans="29:29" s="574" customFormat="1">
      <c r="AC1170" s="562"/>
    </row>
    <row r="1171" spans="29:29" s="574" customFormat="1">
      <c r="AC1171" s="562"/>
    </row>
    <row r="1172" spans="29:29" s="574" customFormat="1">
      <c r="AC1172" s="562"/>
    </row>
    <row r="1173" spans="29:29" s="574" customFormat="1">
      <c r="AC1173" s="562"/>
    </row>
    <row r="1174" spans="29:29" s="574" customFormat="1">
      <c r="AC1174" s="562"/>
    </row>
    <row r="1175" spans="29:29" s="574" customFormat="1">
      <c r="AC1175" s="562"/>
    </row>
    <row r="1176" spans="29:29" s="574" customFormat="1">
      <c r="AC1176" s="562"/>
    </row>
    <row r="1177" spans="29:29" s="574" customFormat="1">
      <c r="AC1177" s="562"/>
    </row>
    <row r="1178" spans="29:29" s="574" customFormat="1">
      <c r="AC1178" s="562"/>
    </row>
    <row r="1179" spans="29:29" s="574" customFormat="1">
      <c r="AC1179" s="562"/>
    </row>
    <row r="1180" spans="29:29" s="574" customFormat="1">
      <c r="AC1180" s="562"/>
    </row>
    <row r="1181" spans="29:29" s="574" customFormat="1">
      <c r="AC1181" s="562"/>
    </row>
    <row r="1182" spans="29:29" s="574" customFormat="1">
      <c r="AC1182" s="562"/>
    </row>
    <row r="1183" spans="29:29" s="574" customFormat="1">
      <c r="AC1183" s="562"/>
    </row>
    <row r="1184" spans="29:29" s="574" customFormat="1">
      <c r="AC1184" s="562"/>
    </row>
    <row r="1185" spans="29:29" s="574" customFormat="1">
      <c r="AC1185" s="562"/>
    </row>
    <row r="1186" spans="29:29" s="574" customFormat="1">
      <c r="AC1186" s="562"/>
    </row>
    <row r="1187" spans="29:29" s="574" customFormat="1">
      <c r="AC1187" s="562"/>
    </row>
    <row r="1188" spans="29:29" s="574" customFormat="1">
      <c r="AC1188" s="562"/>
    </row>
    <row r="1189" spans="29:29" s="574" customFormat="1">
      <c r="AC1189" s="562"/>
    </row>
    <row r="1190" spans="29:29" s="574" customFormat="1">
      <c r="AC1190" s="562"/>
    </row>
    <row r="1191" spans="29:29" s="574" customFormat="1">
      <c r="AC1191" s="562"/>
    </row>
    <row r="1192" spans="29:29" s="574" customFormat="1">
      <c r="AC1192" s="562"/>
    </row>
    <row r="1193" spans="29:29" s="574" customFormat="1">
      <c r="AC1193" s="562"/>
    </row>
    <row r="1194" spans="29:29" s="574" customFormat="1">
      <c r="AC1194" s="562"/>
    </row>
    <row r="1195" spans="29:29" s="574" customFormat="1">
      <c r="AC1195" s="562"/>
    </row>
    <row r="1196" spans="29:29" s="574" customFormat="1">
      <c r="AC1196" s="562"/>
    </row>
    <row r="1197" spans="29:29" s="574" customFormat="1">
      <c r="AC1197" s="562"/>
    </row>
    <row r="1198" spans="29:29" s="574" customFormat="1">
      <c r="AC1198" s="562"/>
    </row>
    <row r="1199" spans="29:29" s="574" customFormat="1">
      <c r="AC1199" s="562"/>
    </row>
    <row r="1200" spans="29:29" s="574" customFormat="1">
      <c r="AC1200" s="562"/>
    </row>
    <row r="1201" spans="29:29" s="574" customFormat="1">
      <c r="AC1201" s="562"/>
    </row>
    <row r="1202" spans="29:29" s="574" customFormat="1">
      <c r="AC1202" s="562"/>
    </row>
    <row r="1203" spans="29:29" s="574" customFormat="1">
      <c r="AC1203" s="562"/>
    </row>
    <row r="1204" spans="29:29" s="574" customFormat="1">
      <c r="AC1204" s="562"/>
    </row>
    <row r="1205" spans="29:29" s="574" customFormat="1">
      <c r="AC1205" s="562"/>
    </row>
    <row r="1206" spans="29:29" s="574" customFormat="1">
      <c r="AC1206" s="562"/>
    </row>
    <row r="1207" spans="29:29" s="574" customFormat="1">
      <c r="AC1207" s="562"/>
    </row>
    <row r="1208" spans="29:29" s="574" customFormat="1">
      <c r="AC1208" s="562"/>
    </row>
    <row r="1209" spans="29:29" s="574" customFormat="1">
      <c r="AC1209" s="562"/>
    </row>
    <row r="1210" spans="29:29" s="574" customFormat="1">
      <c r="AC1210" s="562"/>
    </row>
    <row r="1211" spans="29:29" s="574" customFormat="1">
      <c r="AC1211" s="562"/>
    </row>
    <row r="1212" spans="29:29" s="574" customFormat="1">
      <c r="AC1212" s="562"/>
    </row>
    <row r="1213" spans="29:29" s="574" customFormat="1">
      <c r="AC1213" s="562"/>
    </row>
    <row r="1214" spans="29:29" s="574" customFormat="1">
      <c r="AC1214" s="562"/>
    </row>
    <row r="1215" spans="29:29" s="574" customFormat="1">
      <c r="AC1215" s="562"/>
    </row>
    <row r="1216" spans="29:29" s="574" customFormat="1">
      <c r="AC1216" s="562"/>
    </row>
    <row r="1217" spans="29:29" s="574" customFormat="1">
      <c r="AC1217" s="562"/>
    </row>
    <row r="1218" spans="29:29" s="574" customFormat="1">
      <c r="AC1218" s="562"/>
    </row>
    <row r="1219" spans="29:29" s="574" customFormat="1">
      <c r="AC1219" s="562"/>
    </row>
    <row r="1220" spans="29:29" s="574" customFormat="1">
      <c r="AC1220" s="562"/>
    </row>
    <row r="1221" spans="29:29" s="574" customFormat="1">
      <c r="AC1221" s="562"/>
    </row>
    <row r="1222" spans="29:29" s="574" customFormat="1">
      <c r="AC1222" s="562"/>
    </row>
    <row r="1223" spans="29:29" s="574" customFormat="1">
      <c r="AC1223" s="562"/>
    </row>
    <row r="1224" spans="29:29" s="574" customFormat="1">
      <c r="AC1224" s="562"/>
    </row>
    <row r="1225" spans="29:29" s="574" customFormat="1">
      <c r="AC1225" s="562"/>
    </row>
    <row r="1226" spans="29:29" s="574" customFormat="1">
      <c r="AC1226" s="562"/>
    </row>
    <row r="1227" spans="29:29" s="574" customFormat="1">
      <c r="AC1227" s="562"/>
    </row>
    <row r="1228" spans="29:29" s="574" customFormat="1">
      <c r="AC1228" s="562"/>
    </row>
    <row r="1229" spans="29:29" s="574" customFormat="1">
      <c r="AC1229" s="562"/>
    </row>
    <row r="1230" spans="29:29" s="574" customFormat="1">
      <c r="AC1230" s="562"/>
    </row>
    <row r="1231" spans="29:29" s="574" customFormat="1">
      <c r="AC1231" s="562"/>
    </row>
    <row r="1232" spans="29:29" s="574" customFormat="1">
      <c r="AC1232" s="562"/>
    </row>
    <row r="1233" spans="29:29" s="574" customFormat="1">
      <c r="AC1233" s="562"/>
    </row>
    <row r="1234" spans="29:29" s="574" customFormat="1">
      <c r="AC1234" s="562"/>
    </row>
    <row r="1235" spans="29:29" s="574" customFormat="1">
      <c r="AC1235" s="562"/>
    </row>
    <row r="1236" spans="29:29" s="574" customFormat="1">
      <c r="AC1236" s="562"/>
    </row>
    <row r="1237" spans="29:29" s="574" customFormat="1">
      <c r="AC1237" s="562"/>
    </row>
    <row r="1238" spans="29:29" s="574" customFormat="1">
      <c r="AC1238" s="562"/>
    </row>
    <row r="1239" spans="29:29" s="574" customFormat="1">
      <c r="AC1239" s="562"/>
    </row>
    <row r="1240" spans="29:29" s="574" customFormat="1">
      <c r="AC1240" s="562"/>
    </row>
    <row r="1241" spans="29:29" s="574" customFormat="1">
      <c r="AC1241" s="562"/>
    </row>
    <row r="1242" spans="29:29" s="574" customFormat="1">
      <c r="AC1242" s="562"/>
    </row>
    <row r="1243" spans="29:29" s="574" customFormat="1">
      <c r="AC1243" s="562"/>
    </row>
    <row r="1244" spans="29:29" s="574" customFormat="1">
      <c r="AC1244" s="562"/>
    </row>
    <row r="1245" spans="29:29" s="574" customFormat="1">
      <c r="AC1245" s="562"/>
    </row>
    <row r="1246" spans="29:29" s="574" customFormat="1">
      <c r="AC1246" s="562"/>
    </row>
    <row r="1247" spans="29:29" s="574" customFormat="1">
      <c r="AC1247" s="562"/>
    </row>
    <row r="1248" spans="29:29" s="574" customFormat="1">
      <c r="AC1248" s="562"/>
    </row>
    <row r="1249" spans="29:29" s="574" customFormat="1">
      <c r="AC1249" s="562"/>
    </row>
    <row r="1250" spans="29:29" s="574" customFormat="1">
      <c r="AC1250" s="562"/>
    </row>
    <row r="1251" spans="29:29" s="574" customFormat="1">
      <c r="AC1251" s="562"/>
    </row>
    <row r="1252" spans="29:29" s="574" customFormat="1">
      <c r="AC1252" s="562"/>
    </row>
    <row r="1253" spans="29:29" s="574" customFormat="1">
      <c r="AC1253" s="562"/>
    </row>
    <row r="1254" spans="29:29" s="574" customFormat="1">
      <c r="AC1254" s="562"/>
    </row>
    <row r="1255" spans="29:29" s="574" customFormat="1">
      <c r="AC1255" s="562"/>
    </row>
    <row r="1256" spans="29:29" s="574" customFormat="1">
      <c r="AC1256" s="562"/>
    </row>
    <row r="1257" spans="29:29" s="574" customFormat="1">
      <c r="AC1257" s="562"/>
    </row>
    <row r="1258" spans="29:29" s="574" customFormat="1">
      <c r="AC1258" s="562"/>
    </row>
    <row r="1259" spans="29:29" s="574" customFormat="1">
      <c r="AC1259" s="562"/>
    </row>
    <row r="1260" spans="29:29" s="574" customFormat="1">
      <c r="AC1260" s="562"/>
    </row>
    <row r="1261" spans="29:29" s="574" customFormat="1">
      <c r="AC1261" s="562"/>
    </row>
    <row r="1262" spans="29:29" s="574" customFormat="1">
      <c r="AC1262" s="562"/>
    </row>
    <row r="1263" spans="29:29" s="574" customFormat="1">
      <c r="AC1263" s="562"/>
    </row>
    <row r="1264" spans="29:29" s="574" customFormat="1">
      <c r="AC1264" s="562"/>
    </row>
    <row r="1265" spans="29:29" s="574" customFormat="1">
      <c r="AC1265" s="562"/>
    </row>
    <row r="1266" spans="29:29" s="574" customFormat="1">
      <c r="AC1266" s="562"/>
    </row>
    <row r="1267" spans="29:29" s="574" customFormat="1">
      <c r="AC1267" s="562"/>
    </row>
    <row r="1268" spans="29:29" s="574" customFormat="1">
      <c r="AC1268" s="562"/>
    </row>
    <row r="1269" spans="29:29" s="574" customFormat="1">
      <c r="AC1269" s="562"/>
    </row>
    <row r="1270" spans="29:29" s="574" customFormat="1">
      <c r="AC1270" s="562"/>
    </row>
    <row r="1271" spans="29:29" s="574" customFormat="1">
      <c r="AC1271" s="562"/>
    </row>
    <row r="1272" spans="29:29" s="574" customFormat="1">
      <c r="AC1272" s="562"/>
    </row>
    <row r="1273" spans="29:29" s="574" customFormat="1">
      <c r="AC1273" s="562"/>
    </row>
    <row r="1274" spans="29:29" s="574" customFormat="1">
      <c r="AC1274" s="562"/>
    </row>
    <row r="1275" spans="29:29" s="574" customFormat="1">
      <c r="AC1275" s="562"/>
    </row>
    <row r="1276" spans="29:29" s="574" customFormat="1">
      <c r="AC1276" s="562"/>
    </row>
    <row r="1277" spans="29:29" s="574" customFormat="1">
      <c r="AC1277" s="562"/>
    </row>
    <row r="1278" spans="29:29" s="574" customFormat="1">
      <c r="AC1278" s="562"/>
    </row>
    <row r="1279" spans="29:29" s="574" customFormat="1">
      <c r="AC1279" s="562"/>
    </row>
    <row r="1280" spans="29:29" s="574" customFormat="1">
      <c r="AC1280" s="562"/>
    </row>
    <row r="1281" spans="29:29" s="574" customFormat="1">
      <c r="AC1281" s="562"/>
    </row>
    <row r="1282" spans="29:29" s="574" customFormat="1">
      <c r="AC1282" s="562"/>
    </row>
    <row r="1283" spans="29:29" s="574" customFormat="1">
      <c r="AC1283" s="562"/>
    </row>
    <row r="1284" spans="29:29" s="574" customFormat="1">
      <c r="AC1284" s="562"/>
    </row>
    <row r="1285" spans="29:29" s="574" customFormat="1">
      <c r="AC1285" s="562"/>
    </row>
    <row r="1286" spans="29:29" s="574" customFormat="1">
      <c r="AC1286" s="562"/>
    </row>
    <row r="1287" spans="29:29" s="574" customFormat="1">
      <c r="AC1287" s="562"/>
    </row>
    <row r="1288" spans="29:29" s="574" customFormat="1">
      <c r="AC1288" s="562"/>
    </row>
    <row r="1289" spans="29:29" s="574" customFormat="1">
      <c r="AC1289" s="562"/>
    </row>
    <row r="1290" spans="29:29" s="574" customFormat="1">
      <c r="AC1290" s="562"/>
    </row>
    <row r="1291" spans="29:29" s="574" customFormat="1">
      <c r="AC1291" s="562"/>
    </row>
    <row r="1292" spans="29:29" s="574" customFormat="1">
      <c r="AC1292" s="562"/>
    </row>
    <row r="1293" spans="29:29" s="574" customFormat="1">
      <c r="AC1293" s="562"/>
    </row>
    <row r="1294" spans="29:29" s="574" customFormat="1">
      <c r="AC1294" s="562"/>
    </row>
    <row r="1295" spans="29:29" s="574" customFormat="1">
      <c r="AC1295" s="562"/>
    </row>
    <row r="1296" spans="29:29" s="574" customFormat="1">
      <c r="AC1296" s="562"/>
    </row>
    <row r="1297" spans="29:29" s="574" customFormat="1">
      <c r="AC1297" s="562"/>
    </row>
    <row r="1298" spans="29:29" s="574" customFormat="1">
      <c r="AC1298" s="562"/>
    </row>
    <row r="1299" spans="29:29" s="574" customFormat="1">
      <c r="AC1299" s="562"/>
    </row>
    <row r="1300" spans="29:29" s="574" customFormat="1">
      <c r="AC1300" s="562"/>
    </row>
    <row r="1301" spans="29:29" s="574" customFormat="1">
      <c r="AC1301" s="562"/>
    </row>
    <row r="1302" spans="29:29" s="574" customFormat="1">
      <c r="AC1302" s="562"/>
    </row>
    <row r="1303" spans="29:29" s="574" customFormat="1">
      <c r="AC1303" s="562"/>
    </row>
    <row r="1304" spans="29:29" s="574" customFormat="1">
      <c r="AC1304" s="562"/>
    </row>
    <row r="1305" spans="29:29" s="574" customFormat="1">
      <c r="AC1305" s="562"/>
    </row>
    <row r="1306" spans="29:29" s="574" customFormat="1">
      <c r="AC1306" s="562"/>
    </row>
    <row r="1307" spans="29:29" s="574" customFormat="1">
      <c r="AC1307" s="562"/>
    </row>
    <row r="1308" spans="29:29" s="574" customFormat="1">
      <c r="AC1308" s="562"/>
    </row>
    <row r="1309" spans="29:29" s="574" customFormat="1">
      <c r="AC1309" s="562"/>
    </row>
    <row r="1310" spans="29:29" s="574" customFormat="1">
      <c r="AC1310" s="562"/>
    </row>
    <row r="1311" spans="29:29" s="574" customFormat="1">
      <c r="AC1311" s="562"/>
    </row>
    <row r="1312" spans="29:29" s="574" customFormat="1">
      <c r="AC1312" s="562"/>
    </row>
    <row r="1313" spans="29:29" s="574" customFormat="1">
      <c r="AC1313" s="562"/>
    </row>
    <row r="1314" spans="29:29" s="574" customFormat="1">
      <c r="AC1314" s="562"/>
    </row>
    <row r="1315" spans="29:29" s="574" customFormat="1">
      <c r="AC1315" s="562"/>
    </row>
    <row r="1316" spans="29:29" s="574" customFormat="1">
      <c r="AC1316" s="562"/>
    </row>
    <row r="1317" spans="29:29" s="574" customFormat="1">
      <c r="AC1317" s="562"/>
    </row>
    <row r="1318" spans="29:29" s="574" customFormat="1">
      <c r="AC1318" s="562"/>
    </row>
    <row r="1319" spans="29:29" s="574" customFormat="1">
      <c r="AC1319" s="562"/>
    </row>
    <row r="1320" spans="29:29" s="574" customFormat="1">
      <c r="AC1320" s="562"/>
    </row>
    <row r="1321" spans="29:29" s="574" customFormat="1">
      <c r="AC1321" s="562"/>
    </row>
    <row r="1322" spans="29:29" s="574" customFormat="1">
      <c r="AC1322" s="562"/>
    </row>
    <row r="1323" spans="29:29" s="574" customFormat="1">
      <c r="AC1323" s="562"/>
    </row>
    <row r="1324" spans="29:29" s="574" customFormat="1">
      <c r="AC1324" s="562"/>
    </row>
    <row r="1325" spans="29:29" s="574" customFormat="1">
      <c r="AC1325" s="562"/>
    </row>
    <row r="1326" spans="29:29" s="574" customFormat="1">
      <c r="AC1326" s="562"/>
    </row>
    <row r="1327" spans="29:29" s="574" customFormat="1">
      <c r="AC1327" s="562"/>
    </row>
    <row r="1328" spans="29:29" s="574" customFormat="1">
      <c r="AC1328" s="562"/>
    </row>
    <row r="1329" spans="29:29" s="574" customFormat="1">
      <c r="AC1329" s="562"/>
    </row>
    <row r="1330" spans="29:29" s="574" customFormat="1">
      <c r="AC1330" s="562"/>
    </row>
    <row r="1331" spans="29:29" s="574" customFormat="1">
      <c r="AC1331" s="562"/>
    </row>
    <row r="1332" spans="29:29" s="574" customFormat="1">
      <c r="AC1332" s="562"/>
    </row>
    <row r="1333" spans="29:29" s="574" customFormat="1">
      <c r="AC1333" s="562"/>
    </row>
    <row r="1334" spans="29:29" s="574" customFormat="1">
      <c r="AC1334" s="562"/>
    </row>
    <row r="1335" spans="29:29" s="574" customFormat="1">
      <c r="AC1335" s="562"/>
    </row>
    <row r="1336" spans="29:29" s="574" customFormat="1">
      <c r="AC1336" s="562"/>
    </row>
    <row r="1337" spans="29:29" s="574" customFormat="1">
      <c r="AC1337" s="562"/>
    </row>
    <row r="1338" spans="29:29" s="574" customFormat="1">
      <c r="AC1338" s="562"/>
    </row>
    <row r="1339" spans="29:29" s="574" customFormat="1">
      <c r="AC1339" s="562"/>
    </row>
    <row r="1340" spans="29:29" s="574" customFormat="1">
      <c r="AC1340" s="562"/>
    </row>
    <row r="1341" spans="29:29" s="574" customFormat="1">
      <c r="AC1341" s="562"/>
    </row>
    <row r="1342" spans="29:29" s="574" customFormat="1">
      <c r="AC1342" s="562"/>
    </row>
    <row r="1343" spans="29:29" s="574" customFormat="1">
      <c r="AC1343" s="562"/>
    </row>
    <row r="1344" spans="29:29" s="574" customFormat="1">
      <c r="AC1344" s="562"/>
    </row>
    <row r="1345" spans="29:29" s="574" customFormat="1">
      <c r="AC1345" s="562"/>
    </row>
    <row r="1346" spans="29:29" s="574" customFormat="1">
      <c r="AC1346" s="562"/>
    </row>
    <row r="1347" spans="29:29" s="574" customFormat="1">
      <c r="AC1347" s="562"/>
    </row>
    <row r="1348" spans="29:29" s="574" customFormat="1">
      <c r="AC1348" s="562"/>
    </row>
    <row r="1349" spans="29:29" s="574" customFormat="1">
      <c r="AC1349" s="562"/>
    </row>
    <row r="1350" spans="29:29" s="574" customFormat="1">
      <c r="AC1350" s="562"/>
    </row>
    <row r="1351" spans="29:29" s="574" customFormat="1">
      <c r="AC1351" s="562"/>
    </row>
    <row r="1352" spans="29:29" s="574" customFormat="1">
      <c r="AC1352" s="562"/>
    </row>
    <row r="1353" spans="29:29" s="574" customFormat="1">
      <c r="AC1353" s="562"/>
    </row>
    <row r="1354" spans="29:29" s="574" customFormat="1">
      <c r="AC1354" s="562"/>
    </row>
    <row r="1355" spans="29:29" s="574" customFormat="1">
      <c r="AC1355" s="562"/>
    </row>
    <row r="1356" spans="29:29" s="574" customFormat="1">
      <c r="AC1356" s="562"/>
    </row>
    <row r="1357" spans="29:29" s="574" customFormat="1">
      <c r="AC1357" s="562"/>
    </row>
    <row r="1358" spans="29:29" s="574" customFormat="1">
      <c r="AC1358" s="562"/>
    </row>
    <row r="1359" spans="29:29" s="574" customFormat="1">
      <c r="AC1359" s="562"/>
    </row>
    <row r="1360" spans="29:29" s="574" customFormat="1">
      <c r="AC1360" s="562"/>
    </row>
    <row r="1361" spans="29:29" s="574" customFormat="1">
      <c r="AC1361" s="562"/>
    </row>
    <row r="1362" spans="29:29" s="574" customFormat="1">
      <c r="AC1362" s="562"/>
    </row>
    <row r="1363" spans="29:29" s="574" customFormat="1">
      <c r="AC1363" s="562"/>
    </row>
    <row r="1364" spans="29:29" s="574" customFormat="1">
      <c r="AC1364" s="562"/>
    </row>
    <row r="1365" spans="29:29" s="574" customFormat="1">
      <c r="AC1365" s="562"/>
    </row>
    <row r="1366" spans="29:29" s="574" customFormat="1">
      <c r="AC1366" s="562"/>
    </row>
    <row r="1367" spans="29:29" s="574" customFormat="1">
      <c r="AC1367" s="562"/>
    </row>
    <row r="1368" spans="29:29" s="574" customFormat="1">
      <c r="AC1368" s="562"/>
    </row>
    <row r="1369" spans="29:29" s="574" customFormat="1">
      <c r="AC1369" s="562"/>
    </row>
    <row r="1370" spans="29:29" s="574" customFormat="1">
      <c r="AC1370" s="562"/>
    </row>
    <row r="1371" spans="29:29" s="574" customFormat="1">
      <c r="AC1371" s="562"/>
    </row>
    <row r="1372" spans="29:29" s="574" customFormat="1">
      <c r="AC1372" s="562"/>
    </row>
    <row r="1373" spans="29:29" s="574" customFormat="1">
      <c r="AC1373" s="562"/>
    </row>
    <row r="1374" spans="29:29" s="574" customFormat="1">
      <c r="AC1374" s="562"/>
    </row>
    <row r="1375" spans="29:29" s="574" customFormat="1">
      <c r="AC1375" s="562"/>
    </row>
    <row r="1376" spans="29:29" s="574" customFormat="1">
      <c r="AC1376" s="562"/>
    </row>
    <row r="1377" spans="29:29" s="574" customFormat="1">
      <c r="AC1377" s="562"/>
    </row>
    <row r="1378" spans="29:29" s="574" customFormat="1">
      <c r="AC1378" s="562"/>
    </row>
    <row r="1379" spans="29:29" s="574" customFormat="1">
      <c r="AC1379" s="562"/>
    </row>
    <row r="1380" spans="29:29" s="574" customFormat="1">
      <c r="AC1380" s="562"/>
    </row>
    <row r="1381" spans="29:29" s="574" customFormat="1">
      <c r="AC1381" s="562"/>
    </row>
    <row r="1382" spans="29:29" s="574" customFormat="1">
      <c r="AC1382" s="562"/>
    </row>
    <row r="1383" spans="29:29" s="574" customFormat="1">
      <c r="AC1383" s="562"/>
    </row>
    <row r="1384" spans="29:29" s="574" customFormat="1">
      <c r="AC1384" s="562"/>
    </row>
    <row r="1385" spans="29:29" s="574" customFormat="1">
      <c r="AC1385" s="562"/>
    </row>
    <row r="1386" spans="29:29" s="574" customFormat="1">
      <c r="AC1386" s="562"/>
    </row>
    <row r="1387" spans="29:29" s="574" customFormat="1">
      <c r="AC1387" s="562"/>
    </row>
    <row r="1388" spans="29:29" s="574" customFormat="1">
      <c r="AC1388" s="562"/>
    </row>
    <row r="1389" spans="29:29" s="574" customFormat="1">
      <c r="AC1389" s="562"/>
    </row>
    <row r="1390" spans="29:29" s="574" customFormat="1">
      <c r="AC1390" s="562"/>
    </row>
    <row r="1391" spans="29:29" s="574" customFormat="1">
      <c r="AC1391" s="562"/>
    </row>
    <row r="1392" spans="29:29" s="574" customFormat="1">
      <c r="AC1392" s="562"/>
    </row>
    <row r="1393" spans="29:29" s="574" customFormat="1">
      <c r="AC1393" s="562"/>
    </row>
    <row r="1394" spans="29:29" s="574" customFormat="1">
      <c r="AC1394" s="562"/>
    </row>
    <row r="1395" spans="29:29" s="574" customFormat="1">
      <c r="AC1395" s="562"/>
    </row>
    <row r="1396" spans="29:29" s="574" customFormat="1">
      <c r="AC1396" s="562"/>
    </row>
    <row r="1397" spans="29:29" s="574" customFormat="1">
      <c r="AC1397" s="562"/>
    </row>
    <row r="1398" spans="29:29" s="574" customFormat="1">
      <c r="AC1398" s="562"/>
    </row>
    <row r="1399" spans="29:29" s="574" customFormat="1">
      <c r="AC1399" s="562"/>
    </row>
    <row r="1400" spans="29:29" s="574" customFormat="1">
      <c r="AC1400" s="562"/>
    </row>
    <row r="1401" spans="29:29" s="574" customFormat="1">
      <c r="AC1401" s="562"/>
    </row>
    <row r="1402" spans="29:29" s="574" customFormat="1">
      <c r="AC1402" s="562"/>
    </row>
    <row r="1403" spans="29:29" s="574" customFormat="1">
      <c r="AC1403" s="562"/>
    </row>
    <row r="1404" spans="29:29" s="574" customFormat="1">
      <c r="AC1404" s="562"/>
    </row>
    <row r="1405" spans="29:29" s="574" customFormat="1">
      <c r="AC1405" s="562"/>
    </row>
    <row r="1406" spans="29:29" s="574" customFormat="1">
      <c r="AC1406" s="562"/>
    </row>
    <row r="1407" spans="29:29" s="574" customFormat="1">
      <c r="AC1407" s="562"/>
    </row>
    <row r="1408" spans="29:29" s="574" customFormat="1">
      <c r="AC1408" s="562"/>
    </row>
    <row r="1409" spans="29:29" s="574" customFormat="1">
      <c r="AC1409" s="562"/>
    </row>
    <row r="1410" spans="29:29" s="574" customFormat="1">
      <c r="AC1410" s="562"/>
    </row>
    <row r="1411" spans="29:29" s="574" customFormat="1">
      <c r="AC1411" s="562"/>
    </row>
    <row r="1412" spans="29:29" s="574" customFormat="1">
      <c r="AC1412" s="562"/>
    </row>
    <row r="1413" spans="29:29" s="574" customFormat="1">
      <c r="AC1413" s="562"/>
    </row>
    <row r="1414" spans="29:29" s="574" customFormat="1">
      <c r="AC1414" s="562"/>
    </row>
    <row r="1415" spans="29:29" s="574" customFormat="1">
      <c r="AC1415" s="562"/>
    </row>
    <row r="1416" spans="29:29" s="574" customFormat="1">
      <c r="AC1416" s="562"/>
    </row>
    <row r="1417" spans="29:29" s="574" customFormat="1">
      <c r="AC1417" s="562"/>
    </row>
    <row r="1418" spans="29:29" s="574" customFormat="1">
      <c r="AC1418" s="562"/>
    </row>
    <row r="1419" spans="29:29" s="574" customFormat="1">
      <c r="AC1419" s="562"/>
    </row>
    <row r="1420" spans="29:29" s="574" customFormat="1">
      <c r="AC1420" s="562"/>
    </row>
    <row r="1421" spans="29:29" s="574" customFormat="1">
      <c r="AC1421" s="562"/>
    </row>
    <row r="1422" spans="29:29" s="574" customFormat="1">
      <c r="AC1422" s="562"/>
    </row>
    <row r="1423" spans="29:29" s="574" customFormat="1">
      <c r="AC1423" s="562"/>
    </row>
    <row r="1424" spans="29:29" s="574" customFormat="1">
      <c r="AC1424" s="562"/>
    </row>
    <row r="1425" spans="29:29" s="574" customFormat="1">
      <c r="AC1425" s="562"/>
    </row>
    <row r="1426" spans="29:29" s="574" customFormat="1">
      <c r="AC1426" s="562"/>
    </row>
    <row r="1427" spans="29:29" s="574" customFormat="1">
      <c r="AC1427" s="562"/>
    </row>
    <row r="1428" spans="29:29" s="574" customFormat="1">
      <c r="AC1428" s="562"/>
    </row>
    <row r="1429" spans="29:29" s="574" customFormat="1">
      <c r="AC1429" s="562"/>
    </row>
    <row r="1430" spans="29:29" s="574" customFormat="1">
      <c r="AC1430" s="562"/>
    </row>
    <row r="1431" spans="29:29" s="574" customFormat="1">
      <c r="AC1431" s="562"/>
    </row>
    <row r="1432" spans="29:29" s="574" customFormat="1">
      <c r="AC1432" s="562"/>
    </row>
    <row r="1433" spans="29:29" s="574" customFormat="1">
      <c r="AC1433" s="562"/>
    </row>
    <row r="1434" spans="29:29" s="574" customFormat="1">
      <c r="AC1434" s="562"/>
    </row>
    <row r="1435" spans="29:29" s="574" customFormat="1">
      <c r="AC1435" s="562"/>
    </row>
    <row r="1436" spans="29:29" s="574" customFormat="1">
      <c r="AC1436" s="562"/>
    </row>
    <row r="1437" spans="29:29" s="574" customFormat="1">
      <c r="AC1437" s="562"/>
    </row>
    <row r="1438" spans="29:29" s="574" customFormat="1">
      <c r="AC1438" s="562"/>
    </row>
    <row r="1439" spans="29:29" s="574" customFormat="1">
      <c r="AC1439" s="562"/>
    </row>
    <row r="1440" spans="29:29" s="574" customFormat="1">
      <c r="AC1440" s="562"/>
    </row>
    <row r="1441" spans="29:29" s="574" customFormat="1">
      <c r="AC1441" s="562"/>
    </row>
    <row r="1442" spans="29:29" s="574" customFormat="1">
      <c r="AC1442" s="562"/>
    </row>
    <row r="1443" spans="29:29" s="574" customFormat="1">
      <c r="AC1443" s="562"/>
    </row>
    <row r="1444" spans="29:29" s="574" customFormat="1">
      <c r="AC1444" s="562"/>
    </row>
    <row r="1445" spans="29:29" s="574" customFormat="1">
      <c r="AC1445" s="562"/>
    </row>
    <row r="1446" spans="29:29" s="574" customFormat="1">
      <c r="AC1446" s="562"/>
    </row>
    <row r="1447" spans="29:29" s="574" customFormat="1">
      <c r="AC1447" s="562"/>
    </row>
    <row r="1448" spans="29:29" s="574" customFormat="1">
      <c r="AC1448" s="562"/>
    </row>
    <row r="1449" spans="29:29" s="574" customFormat="1">
      <c r="AC1449" s="562"/>
    </row>
    <row r="1450" spans="29:29" s="574" customFormat="1">
      <c r="AC1450" s="562"/>
    </row>
    <row r="1451" spans="29:29" s="574" customFormat="1">
      <c r="AC1451" s="562"/>
    </row>
    <row r="1452" spans="29:29" s="574" customFormat="1">
      <c r="AC1452" s="562"/>
    </row>
    <row r="1453" spans="29:29" s="574" customFormat="1">
      <c r="AC1453" s="562"/>
    </row>
    <row r="1454" spans="29:29" s="574" customFormat="1">
      <c r="AC1454" s="562"/>
    </row>
    <row r="1455" spans="29:29" s="574" customFormat="1">
      <c r="AC1455" s="562"/>
    </row>
    <row r="1456" spans="29:29" s="574" customFormat="1">
      <c r="AC1456" s="562"/>
    </row>
    <row r="1457" spans="29:29" s="574" customFormat="1">
      <c r="AC1457" s="562"/>
    </row>
    <row r="1458" spans="29:29" s="574" customFormat="1">
      <c r="AC1458" s="562"/>
    </row>
    <row r="1459" spans="29:29" s="574" customFormat="1">
      <c r="AC1459" s="562"/>
    </row>
    <row r="1460" spans="29:29" s="574" customFormat="1">
      <c r="AC1460" s="562"/>
    </row>
    <row r="1461" spans="29:29" s="574" customFormat="1">
      <c r="AC1461" s="562"/>
    </row>
    <row r="1462" spans="29:29" s="574" customFormat="1">
      <c r="AC1462" s="562"/>
    </row>
    <row r="1463" spans="29:29" s="574" customFormat="1">
      <c r="AC1463" s="562"/>
    </row>
    <row r="1464" spans="29:29" s="574" customFormat="1">
      <c r="AC1464" s="562"/>
    </row>
    <row r="1465" spans="29:29" s="574" customFormat="1">
      <c r="AC1465" s="562"/>
    </row>
    <row r="1466" spans="29:29" s="574" customFormat="1">
      <c r="AC1466" s="562"/>
    </row>
    <row r="1467" spans="29:29" s="574" customFormat="1">
      <c r="AC1467" s="562"/>
    </row>
    <row r="1468" spans="29:29" s="574" customFormat="1">
      <c r="AC1468" s="562"/>
    </row>
    <row r="1469" spans="29:29" s="574" customFormat="1">
      <c r="AC1469" s="562"/>
    </row>
    <row r="1470" spans="29:29" s="574" customFormat="1">
      <c r="AC1470" s="562"/>
    </row>
    <row r="1471" spans="29:29" s="574" customFormat="1">
      <c r="AC1471" s="562"/>
    </row>
    <row r="1472" spans="29:29" s="574" customFormat="1">
      <c r="AC1472" s="562"/>
    </row>
    <row r="1473" spans="29:29" s="574" customFormat="1">
      <c r="AC1473" s="562"/>
    </row>
    <row r="1474" spans="29:29" s="574" customFormat="1">
      <c r="AC1474" s="562"/>
    </row>
    <row r="1475" spans="29:29" s="574" customFormat="1">
      <c r="AC1475" s="562"/>
    </row>
    <row r="1476" spans="29:29" s="574" customFormat="1">
      <c r="AC1476" s="562"/>
    </row>
    <row r="1477" spans="29:29" s="574" customFormat="1">
      <c r="AC1477" s="562"/>
    </row>
    <row r="1478" spans="29:29" s="574" customFormat="1">
      <c r="AC1478" s="562"/>
    </row>
    <row r="1479" spans="29:29" s="574" customFormat="1">
      <c r="AC1479" s="562"/>
    </row>
    <row r="1480" spans="29:29" s="574" customFormat="1">
      <c r="AC1480" s="562"/>
    </row>
    <row r="1481" spans="29:29" s="574" customFormat="1">
      <c r="AC1481" s="562"/>
    </row>
    <row r="1482" spans="29:29" s="574" customFormat="1">
      <c r="AC1482" s="562"/>
    </row>
    <row r="1483" spans="29:29" s="574" customFormat="1">
      <c r="AC1483" s="562"/>
    </row>
    <row r="1484" spans="29:29" s="574" customFormat="1">
      <c r="AC1484" s="562"/>
    </row>
    <row r="1485" spans="29:29" s="574" customFormat="1">
      <c r="AC1485" s="562"/>
    </row>
    <row r="1486" spans="29:29" s="574" customFormat="1">
      <c r="AC1486" s="562"/>
    </row>
    <row r="1487" spans="29:29" s="574" customFormat="1">
      <c r="AC1487" s="562"/>
    </row>
    <row r="1488" spans="29:29" s="574" customFormat="1">
      <c r="AC1488" s="562"/>
    </row>
    <row r="1489" spans="29:29" s="574" customFormat="1">
      <c r="AC1489" s="562"/>
    </row>
    <row r="1490" spans="29:29" s="574" customFormat="1">
      <c r="AC1490" s="562"/>
    </row>
    <row r="1491" spans="29:29" s="574" customFormat="1">
      <c r="AC1491" s="562"/>
    </row>
    <row r="1492" spans="29:29" s="574" customFormat="1">
      <c r="AC1492" s="562"/>
    </row>
    <row r="1493" spans="29:29" s="574" customFormat="1">
      <c r="AC1493" s="562"/>
    </row>
    <row r="1494" spans="29:29" s="574" customFormat="1">
      <c r="AC1494" s="562"/>
    </row>
    <row r="1495" spans="29:29" s="574" customFormat="1">
      <c r="AC1495" s="562"/>
    </row>
    <row r="1496" spans="29:29" s="574" customFormat="1">
      <c r="AC1496" s="562"/>
    </row>
    <row r="1497" spans="29:29" s="574" customFormat="1">
      <c r="AC1497" s="562"/>
    </row>
  </sheetData>
  <autoFilter ref="A11:AX11" xr:uid="{A83CBC85-B3DA-4A0B-8F5C-79E57E99E3E1}"/>
  <mergeCells count="2">
    <mergeCell ref="A2:G2"/>
    <mergeCell ref="B3:F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E0D8-8C29-437B-B71D-53B05677686F}">
  <dimension ref="A1:QO1624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631" customWidth="1"/>
    <col min="2" max="2" width="25" style="631" customWidth="1"/>
    <col min="3" max="3" width="17.625" style="631" customWidth="1"/>
    <col min="4" max="5" width="11" style="631" customWidth="1"/>
    <col min="6" max="6" width="31.25" style="631" customWidth="1"/>
    <col min="7" max="7" width="15.5" style="631" customWidth="1"/>
    <col min="8" max="8" width="31.25" style="631" customWidth="1"/>
    <col min="9" max="9" width="18.125" style="631" customWidth="1"/>
    <col min="10" max="10" width="46.125" style="631" customWidth="1"/>
    <col min="11" max="11" width="46.125" style="632" customWidth="1"/>
    <col min="12" max="12" width="46.125" style="631" customWidth="1"/>
    <col min="13" max="13" width="19.25" style="631" bestFit="1" customWidth="1"/>
    <col min="14" max="14" width="30.75" style="631" bestFit="1" customWidth="1"/>
    <col min="15" max="15" width="18.125" style="631" bestFit="1" customWidth="1"/>
    <col min="16" max="16" width="4.625" style="631" bestFit="1" customWidth="1"/>
    <col min="17" max="17" width="9.125" style="631" bestFit="1" customWidth="1"/>
    <col min="18" max="18" width="19.5" style="631" bestFit="1" customWidth="1"/>
    <col min="19" max="19" width="112.875" style="631" customWidth="1"/>
    <col min="20" max="20" width="126.375" style="631" bestFit="1" customWidth="1"/>
    <col min="21" max="21" width="76.75" style="631" bestFit="1" customWidth="1"/>
    <col min="22" max="22" width="9.5" style="631" bestFit="1" customWidth="1"/>
    <col min="23" max="23" width="34.875" style="631" bestFit="1" customWidth="1"/>
    <col min="24" max="24" width="53.125" style="631" bestFit="1" customWidth="1"/>
    <col min="25" max="25" width="19" style="631" bestFit="1" customWidth="1"/>
    <col min="26" max="29" width="99.625" style="574" customWidth="1"/>
    <col min="30" max="457" width="99.625" style="574"/>
    <col min="458" max="16384" width="99.625" style="631"/>
  </cols>
  <sheetData>
    <row r="1" spans="1:25" s="574" customFormat="1" ht="69.75" customHeight="1">
      <c r="K1" s="562"/>
    </row>
    <row r="2" spans="1:25" s="578" customFormat="1" ht="21.75" customHeight="1">
      <c r="A2" s="914" t="s">
        <v>3176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576"/>
      <c r="R2" s="576"/>
      <c r="S2" s="576"/>
      <c r="T2" s="576"/>
      <c r="U2" s="577"/>
      <c r="V2" s="577"/>
      <c r="W2" s="577"/>
      <c r="X2" s="577"/>
      <c r="Y2" s="577"/>
    </row>
    <row r="3" spans="1:25" s="574" customFormat="1" ht="21">
      <c r="A3" s="579"/>
      <c r="B3" s="915" t="s">
        <v>3114</v>
      </c>
      <c r="C3" s="915"/>
      <c r="D3" s="915"/>
      <c r="E3" s="915"/>
      <c r="F3" s="915"/>
      <c r="G3" s="915"/>
      <c r="H3" s="915"/>
      <c r="I3" s="915"/>
      <c r="J3" s="580"/>
      <c r="K3" s="581"/>
      <c r="L3" s="580"/>
    </row>
    <row r="4" spans="1:25" s="574" customFormat="1" ht="18.75">
      <c r="A4" s="579"/>
      <c r="B4" s="582"/>
      <c r="C4" s="579"/>
      <c r="K4" s="562"/>
    </row>
    <row r="5" spans="1:25" s="574" customFormat="1" ht="18.75">
      <c r="A5" s="583"/>
      <c r="B5" s="582" t="s">
        <v>3115</v>
      </c>
      <c r="C5" s="584"/>
      <c r="D5" s="584"/>
      <c r="E5" s="584"/>
      <c r="F5" s="584"/>
      <c r="G5" s="584"/>
      <c r="K5" s="562"/>
    </row>
    <row r="6" spans="1:25" s="574" customFormat="1" ht="18.75">
      <c r="A6" s="583"/>
      <c r="B6" s="586" t="s">
        <v>3116</v>
      </c>
      <c r="C6" s="584"/>
      <c r="D6" s="584"/>
      <c r="E6" s="584"/>
      <c r="F6" s="584"/>
      <c r="G6" s="584"/>
      <c r="K6" s="562"/>
    </row>
    <row r="7" spans="1:25" ht="18.75">
      <c r="A7" s="574"/>
      <c r="B7" s="582" t="s">
        <v>3117</v>
      </c>
      <c r="D7" s="574"/>
      <c r="E7" s="574"/>
      <c r="F7" s="574"/>
      <c r="G7" s="574"/>
      <c r="H7" s="574"/>
      <c r="I7" s="574"/>
      <c r="J7" s="574"/>
      <c r="K7" s="562"/>
      <c r="L7" s="574"/>
      <c r="M7" s="574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</row>
    <row r="8" spans="1:25">
      <c r="A8" s="574"/>
      <c r="B8" s="574"/>
      <c r="C8" s="633"/>
      <c r="D8" s="574"/>
      <c r="E8" s="574"/>
      <c r="F8" s="574"/>
      <c r="G8" s="574"/>
      <c r="H8" s="574"/>
      <c r="I8" s="574"/>
      <c r="J8" s="574"/>
      <c r="K8" s="562"/>
      <c r="L8" s="574"/>
      <c r="M8" s="574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4"/>
      <c r="Y8" s="574"/>
    </row>
    <row r="9" spans="1:25" ht="18.75">
      <c r="A9" s="574"/>
      <c r="B9" s="587" t="s">
        <v>3118</v>
      </c>
      <c r="C9" s="574"/>
      <c r="D9" s="574"/>
      <c r="E9" s="574"/>
      <c r="F9" s="574"/>
      <c r="G9" s="574"/>
      <c r="H9" s="574"/>
      <c r="I9" s="574"/>
      <c r="J9" s="574"/>
      <c r="K9" s="562"/>
      <c r="L9" s="574"/>
      <c r="M9" s="574"/>
      <c r="N9" s="574"/>
      <c r="O9" s="574"/>
      <c r="P9" s="574"/>
      <c r="Q9" s="574"/>
      <c r="R9" s="574"/>
      <c r="S9" s="574"/>
      <c r="T9" s="574"/>
      <c r="U9" s="574"/>
      <c r="V9" s="574"/>
      <c r="W9" s="574"/>
      <c r="X9" s="574"/>
      <c r="Y9" s="574"/>
    </row>
    <row r="10" spans="1:25" ht="15.75" thickBot="1">
      <c r="A10" s="574"/>
      <c r="B10" s="574"/>
      <c r="C10" s="574"/>
      <c r="D10" s="574"/>
      <c r="E10" s="574"/>
      <c r="F10" s="574"/>
      <c r="G10" s="574"/>
      <c r="H10" s="574"/>
      <c r="I10" s="574"/>
      <c r="J10" s="574"/>
      <c r="K10" s="562"/>
      <c r="L10" s="574"/>
      <c r="M10" s="574"/>
      <c r="N10" s="574"/>
      <c r="O10" s="574"/>
      <c r="P10" s="574"/>
      <c r="Q10" s="574"/>
      <c r="R10" s="574"/>
      <c r="S10" s="574"/>
      <c r="T10" s="574"/>
      <c r="U10" s="574"/>
      <c r="V10" s="574"/>
      <c r="W10" s="574"/>
      <c r="X10" s="574"/>
      <c r="Y10" s="574"/>
    </row>
    <row r="11" spans="1:25" s="581" customFormat="1" ht="51.75" customHeight="1" thickBot="1">
      <c r="A11" s="588" t="s">
        <v>3119</v>
      </c>
      <c r="B11" s="741" t="s">
        <v>3120</v>
      </c>
      <c r="C11" s="741" t="s">
        <v>1546</v>
      </c>
      <c r="D11" s="742" t="s">
        <v>7</v>
      </c>
      <c r="E11" s="743" t="s">
        <v>8</v>
      </c>
      <c r="F11" s="743" t="s">
        <v>1548</v>
      </c>
      <c r="G11" s="743" t="s">
        <v>6</v>
      </c>
      <c r="H11" s="743" t="s">
        <v>3121</v>
      </c>
      <c r="I11" s="743" t="s">
        <v>3122</v>
      </c>
      <c r="J11" s="744" t="s">
        <v>1566</v>
      </c>
      <c r="K11" s="745" t="s">
        <v>1588</v>
      </c>
      <c r="L11" s="745" t="s">
        <v>1589</v>
      </c>
      <c r="M11" s="743" t="s">
        <v>1550</v>
      </c>
      <c r="N11" s="743" t="s">
        <v>2224</v>
      </c>
      <c r="O11" s="743" t="s">
        <v>2225</v>
      </c>
      <c r="P11" s="743" t="s">
        <v>2226</v>
      </c>
      <c r="Q11" s="743" t="s">
        <v>2227</v>
      </c>
      <c r="R11" s="746" t="s">
        <v>1552</v>
      </c>
      <c r="S11" s="743" t="s">
        <v>1560</v>
      </c>
      <c r="T11" s="743" t="s">
        <v>1565</v>
      </c>
      <c r="U11" s="743" t="s">
        <v>2662</v>
      </c>
      <c r="V11" s="743" t="s">
        <v>1570</v>
      </c>
      <c r="W11" s="743" t="s">
        <v>1571</v>
      </c>
      <c r="X11" s="743" t="s">
        <v>2663</v>
      </c>
      <c r="Y11" s="743" t="s">
        <v>1976</v>
      </c>
    </row>
    <row r="12" spans="1:25" s="562" customFormat="1" ht="43.5" customHeight="1" thickBot="1">
      <c r="A12" s="747" t="s">
        <v>3149</v>
      </c>
      <c r="B12" s="595" t="s">
        <v>2673</v>
      </c>
      <c r="C12" s="448" t="s">
        <v>2261</v>
      </c>
      <c r="D12" s="449">
        <v>70</v>
      </c>
      <c r="E12" s="448" t="s">
        <v>737</v>
      </c>
      <c r="F12" s="449" t="s">
        <v>2397</v>
      </c>
      <c r="G12" s="449" t="s">
        <v>2233</v>
      </c>
      <c r="H12" s="449" t="s">
        <v>2680</v>
      </c>
      <c r="I12" s="448" t="s">
        <v>2261</v>
      </c>
      <c r="J12" s="449" t="s">
        <v>2679</v>
      </c>
      <c r="K12" s="449" t="s">
        <v>1607</v>
      </c>
      <c r="L12" s="449" t="s">
        <v>1608</v>
      </c>
      <c r="M12" s="449"/>
      <c r="N12" s="552" t="s">
        <v>2674</v>
      </c>
      <c r="O12" s="449" t="s">
        <v>2675</v>
      </c>
      <c r="P12" s="449"/>
      <c r="Q12" s="452" t="s">
        <v>1985</v>
      </c>
      <c r="R12" s="452" t="s">
        <v>2676</v>
      </c>
      <c r="S12" s="449" t="s">
        <v>2677</v>
      </c>
      <c r="T12" s="448" t="s">
        <v>2678</v>
      </c>
      <c r="U12" s="449"/>
      <c r="V12" s="449"/>
      <c r="W12" s="449"/>
      <c r="X12" s="449"/>
      <c r="Y12" s="456"/>
    </row>
    <row r="13" spans="1:25" s="562" customFormat="1" ht="43.5" customHeight="1" thickBot="1">
      <c r="A13" s="748" t="s">
        <v>3149</v>
      </c>
      <c r="B13" s="618" t="s">
        <v>2681</v>
      </c>
      <c r="C13" s="439" t="s">
        <v>2261</v>
      </c>
      <c r="D13" s="440">
        <v>46</v>
      </c>
      <c r="E13" s="439" t="s">
        <v>737</v>
      </c>
      <c r="F13" s="440" t="s">
        <v>2397</v>
      </c>
      <c r="G13" s="440" t="s">
        <v>2233</v>
      </c>
      <c r="H13" s="440" t="s">
        <v>2686</v>
      </c>
      <c r="I13" s="439" t="s">
        <v>2261</v>
      </c>
      <c r="J13" s="440" t="s">
        <v>22</v>
      </c>
      <c r="K13" s="440" t="s">
        <v>1607</v>
      </c>
      <c r="L13" s="440" t="s">
        <v>1608</v>
      </c>
      <c r="M13" s="440"/>
      <c r="N13" s="557" t="s">
        <v>2682</v>
      </c>
      <c r="O13" s="440" t="s">
        <v>2669</v>
      </c>
      <c r="P13" s="440">
        <v>1</v>
      </c>
      <c r="Q13" s="443" t="s">
        <v>2007</v>
      </c>
      <c r="R13" s="443" t="s">
        <v>2683</v>
      </c>
      <c r="S13" s="440" t="s">
        <v>2684</v>
      </c>
      <c r="T13" s="439" t="s">
        <v>2685</v>
      </c>
      <c r="U13" s="440"/>
      <c r="V13" s="440"/>
      <c r="W13" s="440"/>
      <c r="X13" s="440"/>
      <c r="Y13" s="445"/>
    </row>
    <row r="14" spans="1:25" s="562" customFormat="1" ht="43.5" customHeight="1" thickBot="1">
      <c r="A14" s="621" t="s">
        <v>3149</v>
      </c>
      <c r="B14" s="595" t="s">
        <v>2687</v>
      </c>
      <c r="C14" s="448" t="s">
        <v>2261</v>
      </c>
      <c r="D14" s="449">
        <v>68</v>
      </c>
      <c r="E14" s="448" t="s">
        <v>737</v>
      </c>
      <c r="F14" s="449" t="s">
        <v>2397</v>
      </c>
      <c r="G14" s="449" t="s">
        <v>2233</v>
      </c>
      <c r="H14" s="449" t="s">
        <v>2689</v>
      </c>
      <c r="I14" s="448" t="s">
        <v>2261</v>
      </c>
      <c r="J14" s="449" t="s">
        <v>2679</v>
      </c>
      <c r="K14" s="449" t="s">
        <v>1607</v>
      </c>
      <c r="L14" s="449" t="s">
        <v>1608</v>
      </c>
      <c r="M14" s="449"/>
      <c r="N14" s="552"/>
      <c r="O14" s="449"/>
      <c r="P14" s="449"/>
      <c r="Q14" s="452"/>
      <c r="R14" s="452"/>
      <c r="S14" s="449"/>
      <c r="T14" s="448" t="s">
        <v>2688</v>
      </c>
      <c r="U14" s="449"/>
      <c r="V14" s="449"/>
      <c r="W14" s="449"/>
      <c r="X14" s="449"/>
      <c r="Y14" s="456"/>
    </row>
    <row r="15" spans="1:25" s="562" customFormat="1" ht="43.5" customHeight="1" thickBot="1">
      <c r="A15" s="748" t="s">
        <v>3149</v>
      </c>
      <c r="B15" s="618" t="s">
        <v>2690</v>
      </c>
      <c r="C15" s="439" t="s">
        <v>2261</v>
      </c>
      <c r="D15" s="440">
        <v>53</v>
      </c>
      <c r="E15" s="439" t="s">
        <v>737</v>
      </c>
      <c r="F15" s="440" t="s">
        <v>2397</v>
      </c>
      <c r="G15" s="440" t="s">
        <v>2233</v>
      </c>
      <c r="H15" s="440" t="s">
        <v>2696</v>
      </c>
      <c r="I15" s="439" t="s">
        <v>2261</v>
      </c>
      <c r="J15" s="440" t="s">
        <v>2679</v>
      </c>
      <c r="K15" s="440" t="s">
        <v>1607</v>
      </c>
      <c r="L15" s="440" t="s">
        <v>1608</v>
      </c>
      <c r="M15" s="440"/>
      <c r="N15" s="557" t="s">
        <v>2691</v>
      </c>
      <c r="O15" s="440" t="s">
        <v>2669</v>
      </c>
      <c r="P15" s="440">
        <v>0</v>
      </c>
      <c r="Q15" s="443" t="s">
        <v>2692</v>
      </c>
      <c r="R15" s="443" t="s">
        <v>2693</v>
      </c>
      <c r="S15" s="440" t="s">
        <v>2694</v>
      </c>
      <c r="T15" s="439" t="s">
        <v>2695</v>
      </c>
      <c r="U15" s="440"/>
      <c r="V15" s="440"/>
      <c r="W15" s="440"/>
      <c r="X15" s="440"/>
      <c r="Y15" s="445"/>
    </row>
    <row r="16" spans="1:25" s="562" customFormat="1" ht="43.5" customHeight="1" thickBot="1">
      <c r="A16" s="621" t="s">
        <v>3149</v>
      </c>
      <c r="B16" s="595" t="s">
        <v>2697</v>
      </c>
      <c r="C16" s="448" t="s">
        <v>2261</v>
      </c>
      <c r="D16" s="449">
        <v>57</v>
      </c>
      <c r="E16" s="448" t="s">
        <v>737</v>
      </c>
      <c r="F16" s="449" t="s">
        <v>2397</v>
      </c>
      <c r="G16" s="449" t="s">
        <v>2233</v>
      </c>
      <c r="H16" s="449" t="s">
        <v>2702</v>
      </c>
      <c r="I16" s="448" t="s">
        <v>2261</v>
      </c>
      <c r="J16" s="449" t="s">
        <v>2701</v>
      </c>
      <c r="K16" s="449" t="s">
        <v>1607</v>
      </c>
      <c r="L16" s="449" t="s">
        <v>1608</v>
      </c>
      <c r="M16" s="449"/>
      <c r="N16" s="552" t="s">
        <v>2682</v>
      </c>
      <c r="O16" s="449" t="s">
        <v>2669</v>
      </c>
      <c r="P16" s="449">
        <v>1</v>
      </c>
      <c r="Q16" s="452" t="s">
        <v>2007</v>
      </c>
      <c r="R16" s="452" t="s">
        <v>2698</v>
      </c>
      <c r="S16" s="449" t="s">
        <v>2699</v>
      </c>
      <c r="T16" s="448" t="s">
        <v>2700</v>
      </c>
      <c r="U16" s="449"/>
      <c r="V16" s="449"/>
      <c r="W16" s="449"/>
      <c r="X16" s="449"/>
      <c r="Y16" s="456"/>
    </row>
    <row r="17" spans="1:25" s="562" customFormat="1" ht="43.5" customHeight="1" thickBot="1">
      <c r="A17" s="748" t="s">
        <v>3149</v>
      </c>
      <c r="B17" s="618" t="s">
        <v>2703</v>
      </c>
      <c r="C17" s="439" t="s">
        <v>2261</v>
      </c>
      <c r="D17" s="440">
        <v>63</v>
      </c>
      <c r="E17" s="439" t="s">
        <v>737</v>
      </c>
      <c r="F17" s="440" t="s">
        <v>2397</v>
      </c>
      <c r="G17" s="440" t="s">
        <v>2233</v>
      </c>
      <c r="H17" s="440" t="s">
        <v>2709</v>
      </c>
      <c r="I17" s="439" t="s">
        <v>2261</v>
      </c>
      <c r="J17" s="440" t="s">
        <v>2701</v>
      </c>
      <c r="K17" s="440" t="s">
        <v>1607</v>
      </c>
      <c r="L17" s="440" t="s">
        <v>1608</v>
      </c>
      <c r="M17" s="440"/>
      <c r="N17" s="557" t="s">
        <v>2704</v>
      </c>
      <c r="O17" s="440" t="s">
        <v>2705</v>
      </c>
      <c r="P17" s="440">
        <v>0</v>
      </c>
      <c r="Q17" s="443" t="s">
        <v>1985</v>
      </c>
      <c r="R17" s="443" t="s">
        <v>2706</v>
      </c>
      <c r="S17" s="440" t="s">
        <v>2707</v>
      </c>
      <c r="T17" s="439" t="s">
        <v>2708</v>
      </c>
      <c r="U17" s="440"/>
      <c r="V17" s="440"/>
      <c r="W17" s="440"/>
      <c r="X17" s="440"/>
      <c r="Y17" s="445"/>
    </row>
    <row r="18" spans="1:25" s="562" customFormat="1" ht="43.5" customHeight="1" thickBot="1">
      <c r="A18" s="621" t="s">
        <v>3149</v>
      </c>
      <c r="B18" s="595" t="s">
        <v>2710</v>
      </c>
      <c r="C18" s="448" t="s">
        <v>2261</v>
      </c>
      <c r="D18" s="449">
        <v>76</v>
      </c>
      <c r="E18" s="448" t="s">
        <v>737</v>
      </c>
      <c r="F18" s="449" t="s">
        <v>2397</v>
      </c>
      <c r="G18" s="449" t="s">
        <v>2233</v>
      </c>
      <c r="H18" s="449" t="s">
        <v>2715</v>
      </c>
      <c r="I18" s="448" t="s">
        <v>2261</v>
      </c>
      <c r="J18" s="449" t="s">
        <v>2701</v>
      </c>
      <c r="K18" s="449" t="s">
        <v>1607</v>
      </c>
      <c r="L18" s="449" t="s">
        <v>1608</v>
      </c>
      <c r="M18" s="449"/>
      <c r="N18" s="552"/>
      <c r="O18" s="449" t="s">
        <v>2711</v>
      </c>
      <c r="P18" s="449" t="s">
        <v>2670</v>
      </c>
      <c r="Q18" s="452" t="s">
        <v>2007</v>
      </c>
      <c r="R18" s="452" t="s">
        <v>2712</v>
      </c>
      <c r="S18" s="449" t="s">
        <v>2713</v>
      </c>
      <c r="T18" s="448" t="s">
        <v>1556</v>
      </c>
      <c r="U18" s="449" t="s">
        <v>2714</v>
      </c>
      <c r="V18" s="449"/>
      <c r="W18" s="449"/>
      <c r="X18" s="449"/>
      <c r="Y18" s="456"/>
    </row>
    <row r="19" spans="1:25" s="562" customFormat="1" ht="43.5" customHeight="1" thickBot="1">
      <c r="A19" s="748" t="s">
        <v>3149</v>
      </c>
      <c r="B19" s="618" t="s">
        <v>2716</v>
      </c>
      <c r="C19" s="439" t="s">
        <v>2261</v>
      </c>
      <c r="D19" s="440">
        <v>67</v>
      </c>
      <c r="E19" s="439" t="s">
        <v>737</v>
      </c>
      <c r="F19" s="440" t="s">
        <v>2397</v>
      </c>
      <c r="G19" s="440" t="s">
        <v>2233</v>
      </c>
      <c r="H19" s="440" t="s">
        <v>2719</v>
      </c>
      <c r="I19" s="439" t="s">
        <v>2261</v>
      </c>
      <c r="J19" s="440" t="s">
        <v>2701</v>
      </c>
      <c r="K19" s="440" t="s">
        <v>1607</v>
      </c>
      <c r="L19" s="440" t="s">
        <v>1608</v>
      </c>
      <c r="M19" s="440"/>
      <c r="N19" s="557" t="s">
        <v>2704</v>
      </c>
      <c r="O19" s="440" t="s">
        <v>2669</v>
      </c>
      <c r="P19" s="440">
        <v>0</v>
      </c>
      <c r="Q19" s="443" t="s">
        <v>1985</v>
      </c>
      <c r="R19" s="443" t="s">
        <v>2706</v>
      </c>
      <c r="S19" s="440" t="s">
        <v>2717</v>
      </c>
      <c r="T19" s="439" t="s">
        <v>2718</v>
      </c>
      <c r="U19" s="440"/>
      <c r="V19" s="440"/>
      <c r="W19" s="440"/>
      <c r="X19" s="440"/>
      <c r="Y19" s="445"/>
    </row>
    <row r="20" spans="1:25" s="562" customFormat="1" ht="43.5" customHeight="1" thickBot="1">
      <c r="A20" s="621" t="s">
        <v>3149</v>
      </c>
      <c r="B20" s="749" t="s">
        <v>2723</v>
      </c>
      <c r="C20" s="432" t="s">
        <v>2261</v>
      </c>
      <c r="D20" s="434">
        <v>75</v>
      </c>
      <c r="E20" s="432" t="s">
        <v>737</v>
      </c>
      <c r="F20" s="434" t="s">
        <v>2724</v>
      </c>
      <c r="G20" s="434" t="s">
        <v>2233</v>
      </c>
      <c r="H20" s="434" t="s">
        <v>2729</v>
      </c>
      <c r="I20" s="432" t="s">
        <v>2261</v>
      </c>
      <c r="J20" s="434" t="s">
        <v>22</v>
      </c>
      <c r="K20" s="434" t="s">
        <v>1607</v>
      </c>
      <c r="L20" s="434" t="s">
        <v>1608</v>
      </c>
      <c r="M20" s="434"/>
      <c r="N20" s="524"/>
      <c r="O20" s="434"/>
      <c r="P20" s="434"/>
      <c r="Q20" s="435"/>
      <c r="R20" s="435" t="s">
        <v>2725</v>
      </c>
      <c r="S20" s="434"/>
      <c r="T20" s="432" t="s">
        <v>2726</v>
      </c>
      <c r="U20" s="434"/>
      <c r="V20" s="434"/>
      <c r="W20" s="434"/>
      <c r="X20" s="434"/>
      <c r="Y20" s="470"/>
    </row>
    <row r="21" spans="1:25" s="562" customFormat="1" ht="43.5" customHeight="1" thickBot="1">
      <c r="A21" s="748" t="s">
        <v>3149</v>
      </c>
      <c r="B21" s="618" t="s">
        <v>2730</v>
      </c>
      <c r="C21" s="439" t="s">
        <v>2261</v>
      </c>
      <c r="D21" s="440">
        <v>52</v>
      </c>
      <c r="E21" s="439" t="s">
        <v>737</v>
      </c>
      <c r="F21" s="440" t="s">
        <v>2397</v>
      </c>
      <c r="G21" s="440" t="s">
        <v>2233</v>
      </c>
      <c r="H21" s="440" t="s">
        <v>2736</v>
      </c>
      <c r="I21" s="439" t="s">
        <v>2261</v>
      </c>
      <c r="J21" s="440" t="s">
        <v>2679</v>
      </c>
      <c r="K21" s="440" t="s">
        <v>1607</v>
      </c>
      <c r="L21" s="440" t="s">
        <v>1608</v>
      </c>
      <c r="M21" s="440"/>
      <c r="N21" s="557" t="s">
        <v>2731</v>
      </c>
      <c r="O21" s="440" t="s">
        <v>2732</v>
      </c>
      <c r="P21" s="440">
        <v>0</v>
      </c>
      <c r="Q21" s="443" t="s">
        <v>2007</v>
      </c>
      <c r="R21" s="443" t="s">
        <v>2733</v>
      </c>
      <c r="S21" s="440" t="s">
        <v>2734</v>
      </c>
      <c r="T21" s="439" t="s">
        <v>2735</v>
      </c>
      <c r="U21" s="440"/>
      <c r="V21" s="440"/>
      <c r="W21" s="440"/>
      <c r="X21" s="440"/>
      <c r="Y21" s="445"/>
    </row>
    <row r="22" spans="1:25" s="562" customFormat="1" ht="43.5" customHeight="1" thickBot="1">
      <c r="A22" s="621" t="s">
        <v>3149</v>
      </c>
      <c r="B22" s="595" t="s">
        <v>2741</v>
      </c>
      <c r="C22" s="448" t="s">
        <v>2261</v>
      </c>
      <c r="D22" s="449">
        <v>72</v>
      </c>
      <c r="E22" s="448" t="s">
        <v>737</v>
      </c>
      <c r="F22" s="449" t="s">
        <v>2397</v>
      </c>
      <c r="G22" s="449" t="s">
        <v>2233</v>
      </c>
      <c r="H22" s="449" t="s">
        <v>2745</v>
      </c>
      <c r="I22" s="448" t="s">
        <v>2261</v>
      </c>
      <c r="J22" s="449" t="s">
        <v>2679</v>
      </c>
      <c r="K22" s="449" t="s">
        <v>1607</v>
      </c>
      <c r="L22" s="449" t="s">
        <v>1608</v>
      </c>
      <c r="M22" s="449"/>
      <c r="N22" s="552" t="s">
        <v>2742</v>
      </c>
      <c r="O22" s="449" t="s">
        <v>2705</v>
      </c>
      <c r="P22" s="449">
        <v>0</v>
      </c>
      <c r="Q22" s="452" t="s">
        <v>1985</v>
      </c>
      <c r="R22" s="452" t="s">
        <v>2743</v>
      </c>
      <c r="S22" s="449" t="s">
        <v>2734</v>
      </c>
      <c r="T22" s="448" t="s">
        <v>2744</v>
      </c>
      <c r="U22" s="449"/>
      <c r="V22" s="449"/>
      <c r="W22" s="449"/>
      <c r="X22" s="449"/>
      <c r="Y22" s="456"/>
    </row>
    <row r="23" spans="1:25" s="562" customFormat="1" ht="43.5" customHeight="1" thickBot="1">
      <c r="A23" s="748" t="s">
        <v>3149</v>
      </c>
      <c r="B23" s="618" t="s">
        <v>2752</v>
      </c>
      <c r="C23" s="439" t="s">
        <v>2261</v>
      </c>
      <c r="D23" s="440">
        <v>67</v>
      </c>
      <c r="E23" s="439" t="s">
        <v>737</v>
      </c>
      <c r="F23" s="440" t="s">
        <v>2397</v>
      </c>
      <c r="G23" s="440" t="s">
        <v>2233</v>
      </c>
      <c r="H23" s="440" t="s">
        <v>2759</v>
      </c>
      <c r="I23" s="439" t="s">
        <v>2261</v>
      </c>
      <c r="J23" s="440" t="s">
        <v>2679</v>
      </c>
      <c r="K23" s="440" t="s">
        <v>1607</v>
      </c>
      <c r="L23" s="440" t="s">
        <v>1608</v>
      </c>
      <c r="M23" s="440"/>
      <c r="N23" s="557" t="s">
        <v>2753</v>
      </c>
      <c r="O23" s="440" t="s">
        <v>2705</v>
      </c>
      <c r="P23" s="440">
        <v>0</v>
      </c>
      <c r="Q23" s="443" t="s">
        <v>1985</v>
      </c>
      <c r="R23" s="443" t="s">
        <v>2754</v>
      </c>
      <c r="S23" s="440" t="s">
        <v>2755</v>
      </c>
      <c r="T23" s="439" t="s">
        <v>2756</v>
      </c>
      <c r="U23" s="440" t="s">
        <v>2757</v>
      </c>
      <c r="V23" s="440"/>
      <c r="W23" s="440"/>
      <c r="X23" s="440" t="s">
        <v>2758</v>
      </c>
      <c r="Y23" s="445"/>
    </row>
    <row r="24" spans="1:25" s="562" customFormat="1" ht="43.5" customHeight="1" thickBot="1">
      <c r="A24" s="621" t="s">
        <v>3149</v>
      </c>
      <c r="B24" s="595" t="s">
        <v>2763</v>
      </c>
      <c r="C24" s="448" t="s">
        <v>2261</v>
      </c>
      <c r="D24" s="449">
        <v>73</v>
      </c>
      <c r="E24" s="448" t="s">
        <v>737</v>
      </c>
      <c r="F24" s="449" t="s">
        <v>2397</v>
      </c>
      <c r="G24" s="449" t="s">
        <v>2233</v>
      </c>
      <c r="H24" s="449" t="s">
        <v>2771</v>
      </c>
      <c r="I24" s="448" t="s">
        <v>2261</v>
      </c>
      <c r="J24" s="449" t="s">
        <v>2679</v>
      </c>
      <c r="K24" s="449" t="s">
        <v>1607</v>
      </c>
      <c r="L24" s="449" t="s">
        <v>1608</v>
      </c>
      <c r="M24" s="449"/>
      <c r="N24" s="552" t="s">
        <v>2764</v>
      </c>
      <c r="O24" s="449" t="s">
        <v>2765</v>
      </c>
      <c r="P24" s="449">
        <v>0</v>
      </c>
      <c r="Q24" s="452" t="s">
        <v>1985</v>
      </c>
      <c r="R24" s="452" t="s">
        <v>2766</v>
      </c>
      <c r="S24" s="449" t="s">
        <v>2767</v>
      </c>
      <c r="T24" s="448" t="s">
        <v>2768</v>
      </c>
      <c r="U24" s="449" t="s">
        <v>2769</v>
      </c>
      <c r="V24" s="449"/>
      <c r="W24" s="449"/>
      <c r="X24" s="449"/>
      <c r="Y24" s="456" t="s">
        <v>2770</v>
      </c>
    </row>
    <row r="25" spans="1:25" s="562" customFormat="1" ht="43.5" customHeight="1" thickBot="1">
      <c r="A25" s="748" t="s">
        <v>3149</v>
      </c>
      <c r="B25" s="618" t="s">
        <v>2772</v>
      </c>
      <c r="C25" s="439" t="s">
        <v>2261</v>
      </c>
      <c r="D25" s="440">
        <v>71</v>
      </c>
      <c r="E25" s="439" t="s">
        <v>737</v>
      </c>
      <c r="F25" s="440"/>
      <c r="G25" s="440" t="s">
        <v>2233</v>
      </c>
      <c r="H25" s="440" t="s">
        <v>2779</v>
      </c>
      <c r="I25" s="439" t="s">
        <v>2261</v>
      </c>
      <c r="J25" s="440" t="s">
        <v>2679</v>
      </c>
      <c r="K25" s="440" t="s">
        <v>1607</v>
      </c>
      <c r="L25" s="440" t="s">
        <v>1608</v>
      </c>
      <c r="M25" s="440"/>
      <c r="N25" s="557" t="s">
        <v>2773</v>
      </c>
      <c r="O25" s="440" t="s">
        <v>2774</v>
      </c>
      <c r="P25" s="440">
        <v>0</v>
      </c>
      <c r="Q25" s="443" t="s">
        <v>1985</v>
      </c>
      <c r="R25" s="443" t="s">
        <v>2775</v>
      </c>
      <c r="S25" s="440" t="s">
        <v>2776</v>
      </c>
      <c r="T25" s="439" t="s">
        <v>2777</v>
      </c>
      <c r="U25" s="440" t="s">
        <v>2778</v>
      </c>
      <c r="V25" s="440"/>
      <c r="W25" s="440"/>
      <c r="X25" s="440"/>
      <c r="Y25" s="445"/>
    </row>
    <row r="26" spans="1:25" s="562" customFormat="1" ht="43.5" customHeight="1" thickBot="1">
      <c r="A26" s="621" t="s">
        <v>3149</v>
      </c>
      <c r="B26" s="595" t="s">
        <v>2782</v>
      </c>
      <c r="C26" s="448" t="s">
        <v>2261</v>
      </c>
      <c r="D26" s="449">
        <v>88</v>
      </c>
      <c r="E26" s="448" t="s">
        <v>737</v>
      </c>
      <c r="F26" s="449" t="s">
        <v>2397</v>
      </c>
      <c r="G26" s="449" t="s">
        <v>2233</v>
      </c>
      <c r="H26" s="449" t="s">
        <v>2788</v>
      </c>
      <c r="I26" s="448" t="s">
        <v>2261</v>
      </c>
      <c r="J26" s="449" t="s">
        <v>2701</v>
      </c>
      <c r="K26" s="449" t="s">
        <v>1607</v>
      </c>
      <c r="L26" s="449" t="s">
        <v>1608</v>
      </c>
      <c r="M26" s="449"/>
      <c r="N26" s="552"/>
      <c r="O26" s="449"/>
      <c r="P26" s="449" t="s">
        <v>22</v>
      </c>
      <c r="Q26" s="452"/>
      <c r="R26" s="452" t="s">
        <v>2783</v>
      </c>
      <c r="S26" s="449" t="s">
        <v>2784</v>
      </c>
      <c r="T26" s="448" t="s">
        <v>2785</v>
      </c>
      <c r="U26" s="449" t="s">
        <v>2786</v>
      </c>
      <c r="V26" s="449"/>
      <c r="W26" s="449"/>
      <c r="X26" s="449"/>
      <c r="Y26" s="456"/>
    </row>
    <row r="27" spans="1:25" s="562" customFormat="1" ht="43.5" customHeight="1" thickBot="1">
      <c r="A27" s="748" t="s">
        <v>3149</v>
      </c>
      <c r="B27" s="618" t="s">
        <v>2789</v>
      </c>
      <c r="C27" s="439" t="s">
        <v>2261</v>
      </c>
      <c r="D27" s="440">
        <v>74</v>
      </c>
      <c r="E27" s="439" t="s">
        <v>737</v>
      </c>
      <c r="F27" s="440" t="s">
        <v>2397</v>
      </c>
      <c r="G27" s="440" t="s">
        <v>2233</v>
      </c>
      <c r="H27" s="440" t="s">
        <v>2794</v>
      </c>
      <c r="I27" s="439" t="s">
        <v>2261</v>
      </c>
      <c r="J27" s="440" t="s">
        <v>2679</v>
      </c>
      <c r="K27" s="440" t="s">
        <v>1607</v>
      </c>
      <c r="L27" s="440" t="s">
        <v>1608</v>
      </c>
      <c r="M27" s="440"/>
      <c r="N27" s="557"/>
      <c r="O27" s="440"/>
      <c r="P27" s="440" t="s">
        <v>22</v>
      </c>
      <c r="Q27" s="443"/>
      <c r="R27" s="443" t="s">
        <v>2790</v>
      </c>
      <c r="S27" s="440" t="s">
        <v>2791</v>
      </c>
      <c r="T27" s="439" t="s">
        <v>2792</v>
      </c>
      <c r="U27" s="440" t="s">
        <v>2793</v>
      </c>
      <c r="V27" s="440"/>
      <c r="W27" s="440"/>
      <c r="X27" s="440"/>
      <c r="Y27" s="445"/>
    </row>
    <row r="28" spans="1:25" s="562" customFormat="1" ht="43.5" customHeight="1" thickBot="1">
      <c r="A28" s="621" t="s">
        <v>3149</v>
      </c>
      <c r="B28" s="595" t="s">
        <v>2797</v>
      </c>
      <c r="C28" s="448" t="s">
        <v>2261</v>
      </c>
      <c r="D28" s="449">
        <v>61</v>
      </c>
      <c r="E28" s="448" t="s">
        <v>737</v>
      </c>
      <c r="F28" s="449" t="s">
        <v>2397</v>
      </c>
      <c r="G28" s="449" t="s">
        <v>2233</v>
      </c>
      <c r="H28" s="449" t="s">
        <v>2802</v>
      </c>
      <c r="I28" s="448" t="s">
        <v>2261</v>
      </c>
      <c r="J28" s="449" t="s">
        <v>2679</v>
      </c>
      <c r="K28" s="449" t="s">
        <v>1607</v>
      </c>
      <c r="L28" s="449" t="s">
        <v>1608</v>
      </c>
      <c r="M28" s="449"/>
      <c r="N28" s="552" t="s">
        <v>2798</v>
      </c>
      <c r="O28" s="449" t="s">
        <v>2774</v>
      </c>
      <c r="P28" s="449">
        <v>0</v>
      </c>
      <c r="Q28" s="452" t="s">
        <v>1985</v>
      </c>
      <c r="R28" s="452" t="s">
        <v>2743</v>
      </c>
      <c r="S28" s="449" t="s">
        <v>2799</v>
      </c>
      <c r="T28" s="448" t="s">
        <v>2800</v>
      </c>
      <c r="U28" s="449"/>
      <c r="V28" s="449" t="s">
        <v>2359</v>
      </c>
      <c r="W28" s="449" t="s">
        <v>2801</v>
      </c>
      <c r="X28" s="449" t="s">
        <v>2758</v>
      </c>
      <c r="Y28" s="456"/>
    </row>
    <row r="29" spans="1:25" s="562" customFormat="1" ht="43.5" customHeight="1" thickBot="1">
      <c r="A29" s="748" t="s">
        <v>3149</v>
      </c>
      <c r="B29" s="750" t="s">
        <v>2804</v>
      </c>
      <c r="C29" s="418" t="s">
        <v>2261</v>
      </c>
      <c r="D29" s="419">
        <v>63</v>
      </c>
      <c r="E29" s="418" t="s">
        <v>737</v>
      </c>
      <c r="F29" s="419" t="s">
        <v>2397</v>
      </c>
      <c r="G29" s="419" t="s">
        <v>2233</v>
      </c>
      <c r="H29" s="419" t="s">
        <v>2809</v>
      </c>
      <c r="I29" s="418" t="s">
        <v>2261</v>
      </c>
      <c r="J29" s="419" t="s">
        <v>2679</v>
      </c>
      <c r="K29" s="419" t="s">
        <v>1607</v>
      </c>
      <c r="L29" s="419" t="s">
        <v>1608</v>
      </c>
      <c r="M29" s="419"/>
      <c r="N29" s="562" t="s">
        <v>2805</v>
      </c>
      <c r="O29" s="419" t="s">
        <v>2669</v>
      </c>
      <c r="P29" s="419">
        <v>1</v>
      </c>
      <c r="Q29" s="420" t="s">
        <v>2007</v>
      </c>
      <c r="R29" s="420" t="s">
        <v>2806</v>
      </c>
      <c r="S29" s="419" t="s">
        <v>2807</v>
      </c>
      <c r="T29" s="418" t="s">
        <v>2808</v>
      </c>
      <c r="U29" s="419"/>
      <c r="V29" s="419" t="s">
        <v>2359</v>
      </c>
      <c r="W29" s="419" t="s">
        <v>2801</v>
      </c>
      <c r="X29" s="419" t="s">
        <v>2758</v>
      </c>
      <c r="Y29" s="423"/>
    </row>
    <row r="30" spans="1:25" s="562" customFormat="1" ht="43.5" customHeight="1" thickBot="1">
      <c r="A30" s="621" t="s">
        <v>3149</v>
      </c>
      <c r="B30" s="447" t="s">
        <v>2810</v>
      </c>
      <c r="C30" s="448" t="s">
        <v>2261</v>
      </c>
      <c r="D30" s="449">
        <v>67</v>
      </c>
      <c r="E30" s="448" t="s">
        <v>737</v>
      </c>
      <c r="F30" s="449"/>
      <c r="G30" s="449" t="s">
        <v>2233</v>
      </c>
      <c r="H30" s="449" t="s">
        <v>2814</v>
      </c>
      <c r="I30" s="448" t="s">
        <v>2261</v>
      </c>
      <c r="J30" s="449" t="s">
        <v>2679</v>
      </c>
      <c r="K30" s="449" t="s">
        <v>1607</v>
      </c>
      <c r="L30" s="449" t="s">
        <v>1608</v>
      </c>
      <c r="M30" s="449"/>
      <c r="N30" s="751" t="s">
        <v>2742</v>
      </c>
      <c r="O30" s="449" t="s">
        <v>2774</v>
      </c>
      <c r="P30" s="449">
        <v>0</v>
      </c>
      <c r="Q30" s="452" t="s">
        <v>1985</v>
      </c>
      <c r="R30" s="552" t="s">
        <v>2811</v>
      </c>
      <c r="S30" s="449" t="s">
        <v>2812</v>
      </c>
      <c r="T30" s="552" t="s">
        <v>2813</v>
      </c>
      <c r="U30" s="449"/>
      <c r="V30" s="449" t="s">
        <v>2359</v>
      </c>
      <c r="W30" s="449" t="s">
        <v>2801</v>
      </c>
      <c r="X30" s="449"/>
      <c r="Y30" s="456"/>
    </row>
    <row r="31" spans="1:25" s="562" customFormat="1" ht="43.5" customHeight="1" thickBot="1">
      <c r="A31" s="621" t="s">
        <v>3149</v>
      </c>
      <c r="B31" s="438" t="s">
        <v>2815</v>
      </c>
      <c r="C31" s="439" t="s">
        <v>2261</v>
      </c>
      <c r="D31" s="440">
        <v>69</v>
      </c>
      <c r="E31" s="439" t="s">
        <v>737</v>
      </c>
      <c r="F31" s="440" t="s">
        <v>2397</v>
      </c>
      <c r="G31" s="440" t="s">
        <v>2233</v>
      </c>
      <c r="H31" s="440" t="s">
        <v>2819</v>
      </c>
      <c r="I31" s="439" t="s">
        <v>2261</v>
      </c>
      <c r="J31" s="440" t="s">
        <v>2679</v>
      </c>
      <c r="K31" s="440" t="s">
        <v>1607</v>
      </c>
      <c r="L31" s="440" t="s">
        <v>1608</v>
      </c>
      <c r="M31" s="440"/>
      <c r="N31" s="752"/>
      <c r="O31" s="440"/>
      <c r="P31" s="440" t="s">
        <v>22</v>
      </c>
      <c r="Q31" s="443"/>
      <c r="R31" s="557" t="s">
        <v>2811</v>
      </c>
      <c r="S31" s="440" t="s">
        <v>2816</v>
      </c>
      <c r="T31" s="557" t="s">
        <v>2817</v>
      </c>
      <c r="U31" s="440"/>
      <c r="V31" s="440"/>
      <c r="W31" s="440"/>
      <c r="X31" s="440"/>
      <c r="Y31" s="445"/>
    </row>
    <row r="32" spans="1:25" s="562" customFormat="1" ht="43.5" customHeight="1" thickBot="1">
      <c r="A32" s="621" t="s">
        <v>3149</v>
      </c>
      <c r="B32" s="447" t="s">
        <v>2820</v>
      </c>
      <c r="C32" s="448" t="s">
        <v>2261</v>
      </c>
      <c r="D32" s="449">
        <v>69</v>
      </c>
      <c r="E32" s="448" t="s">
        <v>737</v>
      </c>
      <c r="F32" s="449" t="s">
        <v>2397</v>
      </c>
      <c r="G32" s="449" t="s">
        <v>2233</v>
      </c>
      <c r="H32" s="449" t="s">
        <v>2825</v>
      </c>
      <c r="I32" s="448" t="s">
        <v>2261</v>
      </c>
      <c r="J32" s="449" t="s">
        <v>22</v>
      </c>
      <c r="K32" s="449" t="s">
        <v>1607</v>
      </c>
      <c r="L32" s="449" t="s">
        <v>1608</v>
      </c>
      <c r="M32" s="449"/>
      <c r="N32" s="751"/>
      <c r="O32" s="449"/>
      <c r="P32" s="449" t="s">
        <v>22</v>
      </c>
      <c r="Q32" s="452"/>
      <c r="R32" s="552" t="s">
        <v>2766</v>
      </c>
      <c r="S32" s="449" t="s">
        <v>2821</v>
      </c>
      <c r="T32" s="552" t="s">
        <v>2822</v>
      </c>
      <c r="U32" s="449" t="s">
        <v>2823</v>
      </c>
      <c r="V32" s="449"/>
      <c r="W32" s="449"/>
      <c r="X32" s="449"/>
      <c r="Y32" s="456"/>
    </row>
    <row r="33" spans="1:25" s="562" customFormat="1" ht="43.5" customHeight="1" thickBot="1">
      <c r="A33" s="621" t="s">
        <v>3149</v>
      </c>
      <c r="B33" s="417" t="s">
        <v>2827</v>
      </c>
      <c r="C33" s="418" t="s">
        <v>2261</v>
      </c>
      <c r="D33" s="419">
        <v>67</v>
      </c>
      <c r="E33" s="418" t="s">
        <v>737</v>
      </c>
      <c r="F33" s="419" t="s">
        <v>2397</v>
      </c>
      <c r="G33" s="419" t="s">
        <v>2233</v>
      </c>
      <c r="H33" s="419" t="s">
        <v>2833</v>
      </c>
      <c r="I33" s="418" t="s">
        <v>2261</v>
      </c>
      <c r="J33" s="419" t="s">
        <v>2832</v>
      </c>
      <c r="K33" s="419" t="s">
        <v>1607</v>
      </c>
      <c r="L33" s="419" t="s">
        <v>1608</v>
      </c>
      <c r="M33" s="419"/>
      <c r="N33" s="753" t="s">
        <v>2828</v>
      </c>
      <c r="O33" s="419" t="s">
        <v>2774</v>
      </c>
      <c r="P33" s="419">
        <v>0</v>
      </c>
      <c r="Q33" s="420" t="s">
        <v>1985</v>
      </c>
      <c r="R33" s="562" t="s">
        <v>2743</v>
      </c>
      <c r="S33" s="419" t="s">
        <v>2829</v>
      </c>
      <c r="T33" s="562" t="s">
        <v>2830</v>
      </c>
      <c r="U33" s="419"/>
      <c r="V33" s="419"/>
      <c r="W33" s="419"/>
      <c r="X33" s="419"/>
      <c r="Y33" s="423"/>
    </row>
    <row r="34" spans="1:25" s="562" customFormat="1" ht="43.5" customHeight="1" thickBot="1">
      <c r="A34" s="621" t="s">
        <v>3149</v>
      </c>
      <c r="B34" s="447" t="s">
        <v>2834</v>
      </c>
      <c r="C34" s="448" t="s">
        <v>2261</v>
      </c>
      <c r="D34" s="449">
        <v>76</v>
      </c>
      <c r="E34" s="448" t="s">
        <v>737</v>
      </c>
      <c r="F34" s="449" t="s">
        <v>2397</v>
      </c>
      <c r="G34" s="449" t="s">
        <v>2233</v>
      </c>
      <c r="H34" s="449" t="s">
        <v>2825</v>
      </c>
      <c r="I34" s="448" t="s">
        <v>2261</v>
      </c>
      <c r="J34" s="449" t="s">
        <v>22</v>
      </c>
      <c r="K34" s="449" t="s">
        <v>1607</v>
      </c>
      <c r="L34" s="449" t="s">
        <v>1608</v>
      </c>
      <c r="M34" s="449"/>
      <c r="N34" s="751"/>
      <c r="O34" s="449" t="s">
        <v>2835</v>
      </c>
      <c r="P34" s="449" t="s">
        <v>22</v>
      </c>
      <c r="Q34" s="452"/>
      <c r="R34" s="552" t="s">
        <v>2766</v>
      </c>
      <c r="S34" s="449" t="s">
        <v>2836</v>
      </c>
      <c r="T34" s="552" t="s">
        <v>2837</v>
      </c>
      <c r="U34" s="449"/>
      <c r="V34" s="449"/>
      <c r="W34" s="449"/>
      <c r="X34" s="449"/>
      <c r="Y34" s="456"/>
    </row>
    <row r="35" spans="1:25" s="562" customFormat="1" ht="43.5" customHeight="1" thickBot="1">
      <c r="A35" s="621" t="s">
        <v>3149</v>
      </c>
      <c r="B35" s="417" t="s">
        <v>2839</v>
      </c>
      <c r="C35" s="418" t="s">
        <v>2261</v>
      </c>
      <c r="D35" s="419">
        <v>68</v>
      </c>
      <c r="E35" s="418" t="s">
        <v>737</v>
      </c>
      <c r="F35" s="419" t="s">
        <v>2397</v>
      </c>
      <c r="G35" s="419" t="s">
        <v>2233</v>
      </c>
      <c r="H35" s="419" t="s">
        <v>2843</v>
      </c>
      <c r="I35" s="418" t="s">
        <v>2261</v>
      </c>
      <c r="J35" s="419" t="s">
        <v>2701</v>
      </c>
      <c r="K35" s="419" t="s">
        <v>1607</v>
      </c>
      <c r="L35" s="419" t="s">
        <v>1608</v>
      </c>
      <c r="M35" s="419"/>
      <c r="N35" s="753" t="s">
        <v>2840</v>
      </c>
      <c r="O35" s="419" t="s">
        <v>2774</v>
      </c>
      <c r="P35" s="419">
        <v>0</v>
      </c>
      <c r="Q35" s="420" t="s">
        <v>1985</v>
      </c>
      <c r="R35" s="562" t="s">
        <v>2775</v>
      </c>
      <c r="S35" s="419" t="s">
        <v>2841</v>
      </c>
      <c r="T35" s="562" t="s">
        <v>2842</v>
      </c>
      <c r="U35" s="419"/>
      <c r="V35" s="419"/>
      <c r="W35" s="419"/>
      <c r="X35" s="419"/>
      <c r="Y35" s="423"/>
    </row>
    <row r="36" spans="1:25" s="562" customFormat="1" ht="43.5" customHeight="1" thickBot="1">
      <c r="A36" s="621" t="s">
        <v>3149</v>
      </c>
      <c r="B36" s="447" t="s">
        <v>2858</v>
      </c>
      <c r="C36" s="448" t="s">
        <v>2261</v>
      </c>
      <c r="D36" s="449">
        <v>66</v>
      </c>
      <c r="E36" s="448" t="s">
        <v>737</v>
      </c>
      <c r="F36" s="449" t="s">
        <v>2397</v>
      </c>
      <c r="G36" s="449" t="s">
        <v>2233</v>
      </c>
      <c r="H36" s="449" t="s">
        <v>2863</v>
      </c>
      <c r="I36" s="448" t="s">
        <v>2261</v>
      </c>
      <c r="J36" s="449" t="s">
        <v>2701</v>
      </c>
      <c r="K36" s="449" t="s">
        <v>1607</v>
      </c>
      <c r="L36" s="449" t="s">
        <v>1608</v>
      </c>
      <c r="M36" s="449"/>
      <c r="N36" s="751" t="s">
        <v>2859</v>
      </c>
      <c r="O36" s="449" t="s">
        <v>2669</v>
      </c>
      <c r="P36" s="449">
        <v>0</v>
      </c>
      <c r="Q36" s="452" t="s">
        <v>1985</v>
      </c>
      <c r="R36" s="552" t="s">
        <v>2806</v>
      </c>
      <c r="S36" s="449" t="s">
        <v>2860</v>
      </c>
      <c r="T36" s="552" t="s">
        <v>2861</v>
      </c>
      <c r="U36" s="449"/>
      <c r="V36" s="449"/>
      <c r="W36" s="449"/>
      <c r="X36" s="449" t="s">
        <v>2862</v>
      </c>
      <c r="Y36" s="456"/>
    </row>
    <row r="37" spans="1:25" s="562" customFormat="1" ht="43.5" customHeight="1" thickBot="1">
      <c r="A37" s="621" t="s">
        <v>3149</v>
      </c>
      <c r="B37" s="417" t="s">
        <v>2865</v>
      </c>
      <c r="C37" s="418" t="s">
        <v>2261</v>
      </c>
      <c r="D37" s="419">
        <v>71</v>
      </c>
      <c r="E37" s="418" t="s">
        <v>737</v>
      </c>
      <c r="F37" s="419" t="s">
        <v>2397</v>
      </c>
      <c r="G37" s="419" t="s">
        <v>2233</v>
      </c>
      <c r="H37" s="419" t="s">
        <v>2871</v>
      </c>
      <c r="I37" s="418" t="s">
        <v>2261</v>
      </c>
      <c r="J37" s="419" t="s">
        <v>2701</v>
      </c>
      <c r="K37" s="419" t="s">
        <v>1607</v>
      </c>
      <c r="L37" s="419" t="s">
        <v>1608</v>
      </c>
      <c r="M37" s="419"/>
      <c r="N37" s="753"/>
      <c r="O37" s="419" t="s">
        <v>2835</v>
      </c>
      <c r="P37" s="419" t="s">
        <v>22</v>
      </c>
      <c r="Q37" s="420"/>
      <c r="R37" s="562" t="s">
        <v>2866</v>
      </c>
      <c r="S37" s="419" t="s">
        <v>2867</v>
      </c>
      <c r="T37" s="562" t="s">
        <v>2868</v>
      </c>
      <c r="U37" s="419"/>
      <c r="V37" s="419"/>
      <c r="W37" s="419"/>
      <c r="X37" s="419"/>
      <c r="Y37" s="423" t="s">
        <v>2770</v>
      </c>
    </row>
    <row r="38" spans="1:25" s="562" customFormat="1" ht="43.5" customHeight="1" thickBot="1">
      <c r="A38" s="621" t="s">
        <v>3149</v>
      </c>
      <c r="B38" s="447" t="s">
        <v>2886</v>
      </c>
      <c r="C38" s="448" t="s">
        <v>2261</v>
      </c>
      <c r="D38" s="449">
        <v>66</v>
      </c>
      <c r="E38" s="448" t="s">
        <v>737</v>
      </c>
      <c r="F38" s="449" t="s">
        <v>2397</v>
      </c>
      <c r="G38" s="449" t="s">
        <v>2233</v>
      </c>
      <c r="H38" s="449" t="s">
        <v>2890</v>
      </c>
      <c r="I38" s="448" t="s">
        <v>2261</v>
      </c>
      <c r="J38" s="449" t="s">
        <v>22</v>
      </c>
      <c r="K38" s="449" t="s">
        <v>1607</v>
      </c>
      <c r="L38" s="449" t="s">
        <v>1608</v>
      </c>
      <c r="M38" s="449"/>
      <c r="N38" s="552" t="s">
        <v>2691</v>
      </c>
      <c r="O38" s="449" t="s">
        <v>2705</v>
      </c>
      <c r="P38" s="449">
        <v>0</v>
      </c>
      <c r="Q38" s="452" t="s">
        <v>1985</v>
      </c>
      <c r="R38" s="452" t="s">
        <v>2887</v>
      </c>
      <c r="S38" s="449" t="s">
        <v>2888</v>
      </c>
      <c r="T38" s="552" t="s">
        <v>2889</v>
      </c>
      <c r="U38" s="449"/>
      <c r="V38" s="449" t="s">
        <v>2359</v>
      </c>
      <c r="W38" s="449"/>
      <c r="X38" s="449"/>
      <c r="Y38" s="456"/>
    </row>
    <row r="39" spans="1:25" s="562" customFormat="1" ht="43.5" customHeight="1" thickBot="1">
      <c r="A39" s="645" t="s">
        <v>3177</v>
      </c>
      <c r="B39" s="438" t="s">
        <v>2723</v>
      </c>
      <c r="C39" s="439" t="s">
        <v>2261</v>
      </c>
      <c r="D39" s="440">
        <v>75</v>
      </c>
      <c r="E39" s="439" t="s">
        <v>737</v>
      </c>
      <c r="F39" s="557" t="s">
        <v>2724</v>
      </c>
      <c r="G39" s="440" t="s">
        <v>2664</v>
      </c>
      <c r="H39" s="557" t="s">
        <v>2728</v>
      </c>
      <c r="I39" s="440" t="s">
        <v>2261</v>
      </c>
      <c r="J39" s="444" t="s">
        <v>22</v>
      </c>
      <c r="K39" s="440" t="s">
        <v>1607</v>
      </c>
      <c r="L39" s="440" t="s">
        <v>1608</v>
      </c>
      <c r="M39" s="440"/>
      <c r="N39" s="442"/>
      <c r="O39" s="557"/>
      <c r="P39" s="440"/>
      <c r="Q39" s="443"/>
      <c r="R39" s="443" t="s">
        <v>2725</v>
      </c>
      <c r="S39" s="440"/>
      <c r="T39" s="440" t="s">
        <v>2726</v>
      </c>
      <c r="U39" s="444" t="s">
        <v>2727</v>
      </c>
      <c r="V39" s="444"/>
      <c r="W39" s="440"/>
      <c r="X39" s="440"/>
      <c r="Y39" s="445"/>
    </row>
    <row r="40" spans="1:25" s="562" customFormat="1" ht="43.5" customHeight="1" thickBot="1">
      <c r="A40" s="645" t="s">
        <v>3177</v>
      </c>
      <c r="B40" s="417" t="s">
        <v>2782</v>
      </c>
      <c r="C40" s="418" t="s">
        <v>2261</v>
      </c>
      <c r="D40" s="419">
        <v>88</v>
      </c>
      <c r="E40" s="418" t="s">
        <v>737</v>
      </c>
      <c r="F40" s="562" t="s">
        <v>2397</v>
      </c>
      <c r="G40" s="419" t="s">
        <v>2664</v>
      </c>
      <c r="H40" s="562" t="s">
        <v>2787</v>
      </c>
      <c r="I40" s="419" t="s">
        <v>2261</v>
      </c>
      <c r="J40" s="458" t="s">
        <v>22</v>
      </c>
      <c r="K40" s="419" t="s">
        <v>1607</v>
      </c>
      <c r="L40" s="419" t="s">
        <v>1608</v>
      </c>
      <c r="M40" s="419"/>
      <c r="N40" s="457"/>
      <c r="P40" s="419" t="s">
        <v>22</v>
      </c>
      <c r="Q40" s="420"/>
      <c r="R40" s="420" t="s">
        <v>2783</v>
      </c>
      <c r="S40" s="419" t="s">
        <v>2784</v>
      </c>
      <c r="T40" s="419" t="s">
        <v>2785</v>
      </c>
      <c r="U40" s="458" t="s">
        <v>2786</v>
      </c>
      <c r="V40" s="458"/>
      <c r="W40" s="419"/>
      <c r="X40" s="460"/>
      <c r="Y40" s="423"/>
    </row>
    <row r="41" spans="1:25" s="562" customFormat="1" ht="43.5" customHeight="1" thickBot="1">
      <c r="A41" s="645" t="s">
        <v>3177</v>
      </c>
      <c r="B41" s="447" t="s">
        <v>2815</v>
      </c>
      <c r="C41" s="448" t="s">
        <v>2261</v>
      </c>
      <c r="D41" s="449">
        <v>69</v>
      </c>
      <c r="E41" s="448" t="s">
        <v>737</v>
      </c>
      <c r="F41" s="552" t="s">
        <v>2397</v>
      </c>
      <c r="G41" s="449" t="s">
        <v>2664</v>
      </c>
      <c r="H41" s="552" t="s">
        <v>2818</v>
      </c>
      <c r="I41" s="449" t="s">
        <v>2261</v>
      </c>
      <c r="J41" s="454" t="s">
        <v>2679</v>
      </c>
      <c r="K41" s="449" t="s">
        <v>1607</v>
      </c>
      <c r="L41" s="449" t="s">
        <v>1608</v>
      </c>
      <c r="M41" s="449"/>
      <c r="N41" s="451"/>
      <c r="O41" s="552"/>
      <c r="P41" s="449" t="s">
        <v>22</v>
      </c>
      <c r="Q41" s="452"/>
      <c r="R41" s="452" t="s">
        <v>2811</v>
      </c>
      <c r="S41" s="449" t="s">
        <v>2816</v>
      </c>
      <c r="T41" s="449" t="s">
        <v>2817</v>
      </c>
      <c r="U41" s="453"/>
      <c r="V41" s="454"/>
      <c r="W41" s="449"/>
      <c r="X41" s="449"/>
      <c r="Y41" s="456"/>
    </row>
    <row r="42" spans="1:25" s="562" customFormat="1" ht="43.5" customHeight="1" thickBot="1">
      <c r="A42" s="645" t="s">
        <v>3177</v>
      </c>
      <c r="B42" s="417" t="s">
        <v>2820</v>
      </c>
      <c r="C42" s="418" t="s">
        <v>2261</v>
      </c>
      <c r="D42" s="419">
        <v>69</v>
      </c>
      <c r="E42" s="418" t="s">
        <v>737</v>
      </c>
      <c r="F42" s="562" t="s">
        <v>2397</v>
      </c>
      <c r="G42" s="419" t="s">
        <v>2664</v>
      </c>
      <c r="H42" s="562" t="s">
        <v>2824</v>
      </c>
      <c r="I42" s="419" t="s">
        <v>2261</v>
      </c>
      <c r="J42" s="458" t="s">
        <v>22</v>
      </c>
      <c r="K42" s="419" t="s">
        <v>1607</v>
      </c>
      <c r="L42" s="419" t="s">
        <v>1608</v>
      </c>
      <c r="M42" s="419"/>
      <c r="N42" s="457"/>
      <c r="P42" s="419" t="s">
        <v>22</v>
      </c>
      <c r="Q42" s="420"/>
      <c r="R42" s="420" t="s">
        <v>2766</v>
      </c>
      <c r="S42" s="419" t="s">
        <v>2821</v>
      </c>
      <c r="T42" s="419" t="s">
        <v>2822</v>
      </c>
      <c r="U42" s="458" t="s">
        <v>2823</v>
      </c>
      <c r="V42" s="459"/>
      <c r="W42" s="419"/>
      <c r="X42" s="460"/>
      <c r="Y42" s="423"/>
    </row>
    <row r="43" spans="1:25" s="562" customFormat="1" ht="43.5" customHeight="1" thickBot="1">
      <c r="A43" s="645" t="s">
        <v>3177</v>
      </c>
      <c r="B43" s="447" t="s">
        <v>2827</v>
      </c>
      <c r="C43" s="448" t="s">
        <v>2261</v>
      </c>
      <c r="D43" s="449">
        <v>67</v>
      </c>
      <c r="E43" s="448" t="s">
        <v>737</v>
      </c>
      <c r="F43" s="552" t="s">
        <v>2397</v>
      </c>
      <c r="G43" s="449" t="s">
        <v>2664</v>
      </c>
      <c r="H43" s="552" t="s">
        <v>2831</v>
      </c>
      <c r="I43" s="449" t="s">
        <v>2261</v>
      </c>
      <c r="J43" s="454" t="s">
        <v>22</v>
      </c>
      <c r="K43" s="449" t="s">
        <v>1607</v>
      </c>
      <c r="L43" s="449" t="s">
        <v>1608</v>
      </c>
      <c r="M43" s="449"/>
      <c r="N43" s="451" t="s">
        <v>2828</v>
      </c>
      <c r="O43" s="552" t="s">
        <v>2774</v>
      </c>
      <c r="P43" s="449">
        <v>0</v>
      </c>
      <c r="Q43" s="452" t="s">
        <v>1985</v>
      </c>
      <c r="R43" s="452" t="s">
        <v>2743</v>
      </c>
      <c r="S43" s="449" t="s">
        <v>2829</v>
      </c>
      <c r="T43" s="449" t="s">
        <v>2830</v>
      </c>
      <c r="U43" s="453"/>
      <c r="V43" s="454"/>
      <c r="W43" s="449"/>
      <c r="X43" s="461"/>
      <c r="Y43" s="456"/>
    </row>
    <row r="44" spans="1:25" s="562" customFormat="1" ht="43.5" customHeight="1" thickBot="1">
      <c r="A44" s="645" t="s">
        <v>3177</v>
      </c>
      <c r="B44" s="417" t="s">
        <v>2834</v>
      </c>
      <c r="C44" s="418" t="s">
        <v>2261</v>
      </c>
      <c r="D44" s="419">
        <v>76</v>
      </c>
      <c r="E44" s="418" t="s">
        <v>737</v>
      </c>
      <c r="F44" s="562" t="s">
        <v>2397</v>
      </c>
      <c r="G44" s="419" t="s">
        <v>2664</v>
      </c>
      <c r="H44" s="562" t="s">
        <v>2838</v>
      </c>
      <c r="I44" s="419" t="s">
        <v>2261</v>
      </c>
      <c r="J44" s="458" t="s">
        <v>22</v>
      </c>
      <c r="K44" s="419" t="s">
        <v>1607</v>
      </c>
      <c r="L44" s="419" t="s">
        <v>1608</v>
      </c>
      <c r="M44" s="419"/>
      <c r="N44" s="457"/>
      <c r="O44" s="562" t="s">
        <v>2835</v>
      </c>
      <c r="P44" s="419" t="s">
        <v>22</v>
      </c>
      <c r="Q44" s="420"/>
      <c r="R44" s="420" t="s">
        <v>2766</v>
      </c>
      <c r="S44" s="419" t="s">
        <v>2836</v>
      </c>
      <c r="T44" s="419" t="s">
        <v>2837</v>
      </c>
      <c r="U44" s="458"/>
      <c r="V44" s="459"/>
      <c r="W44" s="419"/>
      <c r="X44" s="460"/>
      <c r="Y44" s="423"/>
    </row>
    <row r="45" spans="1:25" s="562" customFormat="1" ht="43.5" customHeight="1" thickBot="1">
      <c r="A45" s="645" t="s">
        <v>3177</v>
      </c>
      <c r="B45" s="447" t="s">
        <v>2844</v>
      </c>
      <c r="C45" s="448" t="s">
        <v>2261</v>
      </c>
      <c r="D45" s="449">
        <v>88</v>
      </c>
      <c r="E45" s="448" t="s">
        <v>737</v>
      </c>
      <c r="F45" s="552" t="s">
        <v>2397</v>
      </c>
      <c r="G45" s="449" t="s">
        <v>2664</v>
      </c>
      <c r="H45" s="552" t="s">
        <v>2850</v>
      </c>
      <c r="I45" s="449" t="s">
        <v>2261</v>
      </c>
      <c r="J45" s="453" t="s">
        <v>22</v>
      </c>
      <c r="K45" s="449" t="s">
        <v>1607</v>
      </c>
      <c r="L45" s="449" t="s">
        <v>1608</v>
      </c>
      <c r="M45" s="449"/>
      <c r="N45" s="451"/>
      <c r="O45" s="552" t="s">
        <v>2845</v>
      </c>
      <c r="P45" s="449" t="s">
        <v>22</v>
      </c>
      <c r="Q45" s="452"/>
      <c r="R45" s="452" t="s">
        <v>2846</v>
      </c>
      <c r="S45" s="449" t="s">
        <v>2847</v>
      </c>
      <c r="T45" s="449" t="s">
        <v>2848</v>
      </c>
      <c r="U45" s="453" t="s">
        <v>2849</v>
      </c>
      <c r="V45" s="454"/>
      <c r="W45" s="449"/>
      <c r="X45" s="461"/>
      <c r="Y45" s="456"/>
    </row>
    <row r="46" spans="1:25" s="562" customFormat="1" ht="43.5" customHeight="1" thickBot="1">
      <c r="A46" s="645" t="s">
        <v>3177</v>
      </c>
      <c r="B46" s="417" t="s">
        <v>2851</v>
      </c>
      <c r="C46" s="418" t="s">
        <v>2261</v>
      </c>
      <c r="D46" s="419">
        <v>75</v>
      </c>
      <c r="E46" s="418" t="s">
        <v>737</v>
      </c>
      <c r="F46" s="562" t="s">
        <v>2397</v>
      </c>
      <c r="G46" s="419" t="s">
        <v>2664</v>
      </c>
      <c r="H46" s="562" t="s">
        <v>2857</v>
      </c>
      <c r="I46" s="419" t="s">
        <v>2261</v>
      </c>
      <c r="J46" s="458" t="s">
        <v>22</v>
      </c>
      <c r="K46" s="419" t="s">
        <v>1607</v>
      </c>
      <c r="L46" s="419" t="s">
        <v>1608</v>
      </c>
      <c r="M46" s="419"/>
      <c r="N46" s="457"/>
      <c r="O46" s="562" t="s">
        <v>2835</v>
      </c>
      <c r="P46" s="419" t="s">
        <v>2852</v>
      </c>
      <c r="Q46" s="420"/>
      <c r="R46" s="420" t="s">
        <v>2853</v>
      </c>
      <c r="S46" s="419" t="s">
        <v>2854</v>
      </c>
      <c r="T46" s="419" t="s">
        <v>2855</v>
      </c>
      <c r="U46" s="458" t="s">
        <v>2856</v>
      </c>
      <c r="V46" s="459"/>
      <c r="W46" s="419"/>
      <c r="X46" s="419"/>
      <c r="Y46" s="423"/>
    </row>
    <row r="47" spans="1:25" s="562" customFormat="1" ht="43.5" customHeight="1" thickBot="1">
      <c r="A47" s="645" t="s">
        <v>3177</v>
      </c>
      <c r="B47" s="595" t="s">
        <v>2865</v>
      </c>
      <c r="C47" s="448" t="s">
        <v>2261</v>
      </c>
      <c r="D47" s="449">
        <v>71</v>
      </c>
      <c r="E47" s="448" t="s">
        <v>737</v>
      </c>
      <c r="F47" s="552" t="s">
        <v>2397</v>
      </c>
      <c r="G47" s="449" t="s">
        <v>2664</v>
      </c>
      <c r="H47" s="552" t="s">
        <v>2870</v>
      </c>
      <c r="I47" s="449" t="s">
        <v>2261</v>
      </c>
      <c r="J47" s="453" t="s">
        <v>22</v>
      </c>
      <c r="K47" s="449" t="s">
        <v>1607</v>
      </c>
      <c r="L47" s="449" t="s">
        <v>1608</v>
      </c>
      <c r="M47" s="449"/>
      <c r="N47" s="451"/>
      <c r="O47" s="552" t="s">
        <v>2835</v>
      </c>
      <c r="P47" s="449" t="s">
        <v>22</v>
      </c>
      <c r="Q47" s="452"/>
      <c r="R47" s="452" t="s">
        <v>2866</v>
      </c>
      <c r="S47" s="449" t="s">
        <v>2867</v>
      </c>
      <c r="T47" s="449" t="s">
        <v>2868</v>
      </c>
      <c r="U47" s="453" t="s">
        <v>2869</v>
      </c>
      <c r="V47" s="454"/>
      <c r="W47" s="449"/>
      <c r="X47" s="461"/>
      <c r="Y47" s="456" t="s">
        <v>2770</v>
      </c>
    </row>
    <row r="48" spans="1:25" s="562" customFormat="1" ht="43.5" customHeight="1" thickBot="1">
      <c r="A48" s="645" t="s">
        <v>3177</v>
      </c>
      <c r="B48" s="750" t="s">
        <v>2873</v>
      </c>
      <c r="C48" s="418" t="s">
        <v>2261</v>
      </c>
      <c r="D48" s="419">
        <v>60</v>
      </c>
      <c r="E48" s="418" t="s">
        <v>737</v>
      </c>
      <c r="F48" s="562" t="s">
        <v>2397</v>
      </c>
      <c r="G48" s="419" t="s">
        <v>2664</v>
      </c>
      <c r="H48" s="562" t="s">
        <v>2877</v>
      </c>
      <c r="I48" s="419" t="s">
        <v>2261</v>
      </c>
      <c r="J48" s="458" t="s">
        <v>22</v>
      </c>
      <c r="K48" s="419" t="s">
        <v>1607</v>
      </c>
      <c r="L48" s="419" t="s">
        <v>1608</v>
      </c>
      <c r="M48" s="419"/>
      <c r="N48" s="457" t="s">
        <v>2704</v>
      </c>
      <c r="O48" s="562" t="s">
        <v>2705</v>
      </c>
      <c r="P48" s="419">
        <v>0</v>
      </c>
      <c r="Q48" s="420" t="s">
        <v>1985</v>
      </c>
      <c r="R48" s="420" t="s">
        <v>2874</v>
      </c>
      <c r="S48" s="419" t="s">
        <v>2875</v>
      </c>
      <c r="T48" s="419" t="s">
        <v>2876</v>
      </c>
      <c r="U48" s="458"/>
      <c r="V48" s="459"/>
      <c r="W48" s="419"/>
      <c r="X48" s="460"/>
      <c r="Y48" s="423"/>
    </row>
    <row r="49" spans="1:25" s="562" customFormat="1" ht="43.5" customHeight="1" thickBot="1">
      <c r="A49" s="645" t="s">
        <v>3177</v>
      </c>
      <c r="B49" s="447" t="s">
        <v>2882</v>
      </c>
      <c r="C49" s="448" t="s">
        <v>2261</v>
      </c>
      <c r="D49" s="449">
        <v>62</v>
      </c>
      <c r="E49" s="448" t="s">
        <v>737</v>
      </c>
      <c r="F49" s="552" t="s">
        <v>2397</v>
      </c>
      <c r="G49" s="449" t="s">
        <v>2664</v>
      </c>
      <c r="H49" s="552" t="s">
        <v>2885</v>
      </c>
      <c r="I49" s="449" t="s">
        <v>2261</v>
      </c>
      <c r="J49" s="454" t="s">
        <v>22</v>
      </c>
      <c r="K49" s="449" t="s">
        <v>1607</v>
      </c>
      <c r="L49" s="449" t="s">
        <v>1608</v>
      </c>
      <c r="M49" s="449"/>
      <c r="N49" s="451" t="s">
        <v>2691</v>
      </c>
      <c r="O49" s="552" t="s">
        <v>2705</v>
      </c>
      <c r="P49" s="449">
        <v>0</v>
      </c>
      <c r="Q49" s="452" t="s">
        <v>1985</v>
      </c>
      <c r="R49" s="452" t="s">
        <v>2874</v>
      </c>
      <c r="S49" s="449" t="s">
        <v>2883</v>
      </c>
      <c r="T49" s="449" t="s">
        <v>2884</v>
      </c>
      <c r="U49" s="453"/>
      <c r="V49" s="454"/>
      <c r="W49" s="449"/>
      <c r="X49" s="461"/>
      <c r="Y49" s="456"/>
    </row>
    <row r="50" spans="1:25" s="562" customFormat="1" ht="43.5" customHeight="1">
      <c r="A50" s="754" t="s">
        <v>3138</v>
      </c>
      <c r="B50" s="367" t="s">
        <v>2665</v>
      </c>
      <c r="C50" s="368" t="s">
        <v>2666</v>
      </c>
      <c r="D50" s="369">
        <v>63</v>
      </c>
      <c r="E50" s="368" t="s">
        <v>737</v>
      </c>
      <c r="F50" s="532" t="s">
        <v>2397</v>
      </c>
      <c r="G50" s="369" t="s">
        <v>1577</v>
      </c>
      <c r="H50" s="532" t="s">
        <v>1685</v>
      </c>
      <c r="I50" s="369" t="s">
        <v>3178</v>
      </c>
      <c r="J50" s="369" t="s">
        <v>1652</v>
      </c>
      <c r="K50" s="369" t="s">
        <v>1607</v>
      </c>
      <c r="L50" s="369" t="s">
        <v>1608</v>
      </c>
      <c r="M50" s="368" t="s">
        <v>2667</v>
      </c>
      <c r="N50" s="477" t="s">
        <v>2668</v>
      </c>
      <c r="O50" s="532" t="s">
        <v>2669</v>
      </c>
      <c r="P50" s="369" t="s">
        <v>2670</v>
      </c>
      <c r="Q50" s="371" t="s">
        <v>2007</v>
      </c>
      <c r="R50" s="371"/>
      <c r="S50" s="532" t="s">
        <v>2671</v>
      </c>
      <c r="T50" s="369" t="s">
        <v>2672</v>
      </c>
      <c r="U50" s="369"/>
      <c r="V50" s="369"/>
      <c r="W50" s="369"/>
      <c r="X50" s="369"/>
      <c r="Y50" s="374"/>
    </row>
    <row r="51" spans="1:25" s="562" customFormat="1" ht="43.5" customHeight="1">
      <c r="A51" s="755" t="s">
        <v>3138</v>
      </c>
      <c r="B51" s="410" t="s">
        <v>2665</v>
      </c>
      <c r="C51" s="411" t="s">
        <v>2666</v>
      </c>
      <c r="D51" s="412">
        <v>63</v>
      </c>
      <c r="E51" s="411" t="s">
        <v>737</v>
      </c>
      <c r="F51" s="537" t="s">
        <v>2397</v>
      </c>
      <c r="G51" s="412" t="s">
        <v>1578</v>
      </c>
      <c r="H51" s="537" t="s">
        <v>1685</v>
      </c>
      <c r="I51" s="412" t="s">
        <v>3178</v>
      </c>
      <c r="J51" s="537" t="s">
        <v>1652</v>
      </c>
      <c r="K51" s="537" t="s">
        <v>1607</v>
      </c>
      <c r="L51" s="537" t="s">
        <v>1608</v>
      </c>
      <c r="M51" s="411" t="s">
        <v>2667</v>
      </c>
      <c r="N51" s="479" t="s">
        <v>2668</v>
      </c>
      <c r="O51" s="537" t="s">
        <v>2669</v>
      </c>
      <c r="P51" s="412" t="s">
        <v>2670</v>
      </c>
      <c r="Q51" s="427" t="s">
        <v>2007</v>
      </c>
      <c r="R51" s="427"/>
      <c r="S51" s="537" t="s">
        <v>2671</v>
      </c>
      <c r="T51" s="412" t="s">
        <v>2672</v>
      </c>
      <c r="U51" s="412"/>
      <c r="V51" s="537"/>
      <c r="W51" s="537"/>
      <c r="X51" s="537"/>
      <c r="Y51" s="756"/>
    </row>
    <row r="52" spans="1:25" s="562" customFormat="1" ht="43.5" customHeight="1" thickBot="1">
      <c r="A52" s="757" t="s">
        <v>3138</v>
      </c>
      <c r="B52" s="375" t="s">
        <v>2665</v>
      </c>
      <c r="C52" s="376" t="s">
        <v>2666</v>
      </c>
      <c r="D52" s="377">
        <v>63</v>
      </c>
      <c r="E52" s="376" t="s">
        <v>737</v>
      </c>
      <c r="F52" s="547" t="s">
        <v>2397</v>
      </c>
      <c r="G52" s="377" t="s">
        <v>1579</v>
      </c>
      <c r="H52" s="547" t="s">
        <v>1662</v>
      </c>
      <c r="I52" s="377" t="s">
        <v>3178</v>
      </c>
      <c r="J52" s="547" t="s">
        <v>1652</v>
      </c>
      <c r="K52" s="547" t="s">
        <v>1607</v>
      </c>
      <c r="L52" s="547" t="s">
        <v>1608</v>
      </c>
      <c r="M52" s="376" t="s">
        <v>2667</v>
      </c>
      <c r="N52" s="482" t="s">
        <v>2668</v>
      </c>
      <c r="O52" s="547" t="s">
        <v>2669</v>
      </c>
      <c r="P52" s="377" t="s">
        <v>2670</v>
      </c>
      <c r="Q52" s="379" t="s">
        <v>2007</v>
      </c>
      <c r="R52" s="379"/>
      <c r="S52" s="547" t="s">
        <v>2671</v>
      </c>
      <c r="T52" s="377" t="s">
        <v>2672</v>
      </c>
      <c r="U52" s="377"/>
      <c r="V52" s="547"/>
      <c r="W52" s="547"/>
      <c r="X52" s="547"/>
      <c r="Y52" s="609"/>
    </row>
    <row r="53" spans="1:25" s="562" customFormat="1" ht="43.5" customHeight="1">
      <c r="A53" s="758" t="s">
        <v>3138</v>
      </c>
      <c r="B53" s="759" t="s">
        <v>2673</v>
      </c>
      <c r="C53" s="738" t="s">
        <v>2666</v>
      </c>
      <c r="D53" s="353">
        <v>70</v>
      </c>
      <c r="E53" s="352" t="s">
        <v>737</v>
      </c>
      <c r="F53" s="738" t="s">
        <v>2397</v>
      </c>
      <c r="G53" s="353" t="s">
        <v>1578</v>
      </c>
      <c r="H53" s="738" t="s">
        <v>1662</v>
      </c>
      <c r="I53" s="353" t="s">
        <v>3178</v>
      </c>
      <c r="J53" s="353" t="s">
        <v>1652</v>
      </c>
      <c r="K53" s="353" t="s">
        <v>1607</v>
      </c>
      <c r="L53" s="353" t="s">
        <v>1608</v>
      </c>
      <c r="M53" s="352" t="s">
        <v>2676</v>
      </c>
      <c r="N53" s="484" t="s">
        <v>2674</v>
      </c>
      <c r="O53" s="738" t="s">
        <v>2675</v>
      </c>
      <c r="P53" s="353"/>
      <c r="Q53" s="355" t="s">
        <v>1985</v>
      </c>
      <c r="R53" s="355"/>
      <c r="S53" s="738" t="s">
        <v>2677</v>
      </c>
      <c r="T53" s="353" t="s">
        <v>2678</v>
      </c>
      <c r="U53" s="353"/>
      <c r="V53" s="353"/>
      <c r="W53" s="353"/>
      <c r="X53" s="353"/>
      <c r="Y53" s="356"/>
    </row>
    <row r="54" spans="1:25" s="562" customFormat="1" ht="43.5" customHeight="1" thickBot="1">
      <c r="A54" s="758" t="s">
        <v>3138</v>
      </c>
      <c r="B54" s="749" t="s">
        <v>2673</v>
      </c>
      <c r="C54" s="524" t="s">
        <v>2666</v>
      </c>
      <c r="D54" s="434">
        <v>70</v>
      </c>
      <c r="E54" s="432" t="s">
        <v>737</v>
      </c>
      <c r="F54" s="524" t="s">
        <v>2397</v>
      </c>
      <c r="G54" s="434" t="s">
        <v>1579</v>
      </c>
      <c r="H54" s="524" t="s">
        <v>1662</v>
      </c>
      <c r="I54" s="434" t="s">
        <v>3178</v>
      </c>
      <c r="J54" s="524" t="s">
        <v>1652</v>
      </c>
      <c r="K54" s="524" t="s">
        <v>1607</v>
      </c>
      <c r="L54" s="524" t="s">
        <v>1608</v>
      </c>
      <c r="M54" s="432" t="s">
        <v>2676</v>
      </c>
      <c r="N54" s="467" t="s">
        <v>2674</v>
      </c>
      <c r="O54" s="524" t="s">
        <v>2675</v>
      </c>
      <c r="P54" s="434"/>
      <c r="Q54" s="435" t="s">
        <v>1985</v>
      </c>
      <c r="R54" s="435"/>
      <c r="S54" s="524" t="s">
        <v>2677</v>
      </c>
      <c r="T54" s="524" t="s">
        <v>2678</v>
      </c>
      <c r="U54" s="434"/>
      <c r="V54" s="524"/>
      <c r="W54" s="524"/>
      <c r="X54" s="524"/>
      <c r="Y54" s="760"/>
    </row>
    <row r="55" spans="1:25" s="562" customFormat="1" ht="43.5" customHeight="1" thickBot="1">
      <c r="A55" s="761" t="s">
        <v>3138</v>
      </c>
      <c r="B55" s="618" t="s">
        <v>2687</v>
      </c>
      <c r="C55" s="439" t="s">
        <v>2666</v>
      </c>
      <c r="D55" s="440">
        <v>68</v>
      </c>
      <c r="E55" s="439" t="s">
        <v>737</v>
      </c>
      <c r="F55" s="557" t="s">
        <v>2397</v>
      </c>
      <c r="G55" s="440" t="s">
        <v>1577</v>
      </c>
      <c r="H55" s="557" t="s">
        <v>1617</v>
      </c>
      <c r="I55" s="440" t="s">
        <v>3178</v>
      </c>
      <c r="J55" s="440" t="s">
        <v>1652</v>
      </c>
      <c r="K55" s="557" t="s">
        <v>1607</v>
      </c>
      <c r="L55" s="557" t="s">
        <v>1608</v>
      </c>
      <c r="M55" s="439"/>
      <c r="N55" s="442"/>
      <c r="O55" s="557"/>
      <c r="P55" s="440"/>
      <c r="Q55" s="443"/>
      <c r="R55" s="443"/>
      <c r="S55" s="557"/>
      <c r="T55" s="440" t="s">
        <v>2688</v>
      </c>
      <c r="U55" s="440"/>
      <c r="V55" s="440"/>
      <c r="W55" s="440"/>
      <c r="X55" s="440"/>
      <c r="Y55" s="445"/>
    </row>
    <row r="56" spans="1:25" s="562" customFormat="1" ht="43.5" customHeight="1" thickBot="1">
      <c r="A56" s="758" t="s">
        <v>3138</v>
      </c>
      <c r="B56" s="431" t="s">
        <v>2716</v>
      </c>
      <c r="C56" s="524" t="s">
        <v>2666</v>
      </c>
      <c r="D56" s="434">
        <v>67</v>
      </c>
      <c r="E56" s="432" t="s">
        <v>737</v>
      </c>
      <c r="F56" s="524" t="s">
        <v>2397</v>
      </c>
      <c r="G56" s="434" t="s">
        <v>1576</v>
      </c>
      <c r="H56" s="524" t="s">
        <v>1683</v>
      </c>
      <c r="I56" s="434" t="s">
        <v>3178</v>
      </c>
      <c r="J56" s="524" t="s">
        <v>1652</v>
      </c>
      <c r="K56" s="524" t="s">
        <v>1607</v>
      </c>
      <c r="L56" s="524" t="s">
        <v>1608</v>
      </c>
      <c r="M56" s="432" t="s">
        <v>2706</v>
      </c>
      <c r="N56" s="467" t="s">
        <v>2704</v>
      </c>
      <c r="O56" s="524" t="s">
        <v>2669</v>
      </c>
      <c r="P56" s="434">
        <v>0</v>
      </c>
      <c r="Q56" s="435" t="s">
        <v>1985</v>
      </c>
      <c r="R56" s="435"/>
      <c r="S56" s="524" t="s">
        <v>2717</v>
      </c>
      <c r="T56" s="524" t="s">
        <v>2718</v>
      </c>
      <c r="U56" s="434"/>
      <c r="V56" s="524"/>
      <c r="W56" s="524"/>
      <c r="X56" s="524"/>
      <c r="Y56" s="760"/>
    </row>
    <row r="57" spans="1:25" s="562" customFormat="1" ht="43.5" customHeight="1" thickBot="1">
      <c r="A57" s="761" t="s">
        <v>3138</v>
      </c>
      <c r="B57" s="618" t="s">
        <v>2789</v>
      </c>
      <c r="C57" s="439" t="s">
        <v>2666</v>
      </c>
      <c r="D57" s="440">
        <v>75</v>
      </c>
      <c r="E57" s="439" t="s">
        <v>737</v>
      </c>
      <c r="F57" s="557" t="s">
        <v>2397</v>
      </c>
      <c r="G57" s="440" t="s">
        <v>1577</v>
      </c>
      <c r="H57" s="557" t="s">
        <v>1908</v>
      </c>
      <c r="I57" s="440" t="s">
        <v>3178</v>
      </c>
      <c r="J57" s="440" t="s">
        <v>1652</v>
      </c>
      <c r="K57" s="557" t="s">
        <v>1607</v>
      </c>
      <c r="L57" s="557" t="s">
        <v>1608</v>
      </c>
      <c r="M57" s="439" t="s">
        <v>2725</v>
      </c>
      <c r="N57" s="442"/>
      <c r="O57" s="557"/>
      <c r="P57" s="440"/>
      <c r="Q57" s="443"/>
      <c r="R57" s="443"/>
      <c r="S57" s="557"/>
      <c r="T57" s="440" t="s">
        <v>2726</v>
      </c>
      <c r="U57" s="440"/>
      <c r="V57" s="440"/>
      <c r="W57" s="440"/>
      <c r="X57" s="440"/>
      <c r="Y57" s="445"/>
    </row>
    <row r="58" spans="1:25" s="562" customFormat="1" ht="43.5" customHeight="1" thickBot="1">
      <c r="A58" s="758" t="s">
        <v>3138</v>
      </c>
      <c r="B58" s="759" t="s">
        <v>2730</v>
      </c>
      <c r="C58" s="738" t="s">
        <v>2666</v>
      </c>
      <c r="D58" s="353">
        <v>52</v>
      </c>
      <c r="E58" s="352" t="s">
        <v>737</v>
      </c>
      <c r="F58" s="738" t="s">
        <v>2397</v>
      </c>
      <c r="G58" s="353" t="s">
        <v>1577</v>
      </c>
      <c r="H58" s="738" t="s">
        <v>2739</v>
      </c>
      <c r="I58" s="353" t="s">
        <v>2740</v>
      </c>
      <c r="J58" s="353" t="s">
        <v>1652</v>
      </c>
      <c r="K58" s="353" t="s">
        <v>1607</v>
      </c>
      <c r="L58" s="353" t="s">
        <v>1608</v>
      </c>
      <c r="M58" s="352" t="s">
        <v>2733</v>
      </c>
      <c r="N58" s="484" t="s">
        <v>2731</v>
      </c>
      <c r="O58" s="738" t="s">
        <v>2732</v>
      </c>
      <c r="P58" s="353">
        <v>0</v>
      </c>
      <c r="Q58" s="355" t="s">
        <v>2007</v>
      </c>
      <c r="R58" s="355"/>
      <c r="S58" s="738" t="s">
        <v>2734</v>
      </c>
      <c r="T58" s="353" t="s">
        <v>2735</v>
      </c>
      <c r="U58" s="353"/>
      <c r="V58" s="353"/>
      <c r="W58" s="353"/>
      <c r="X58" s="353"/>
      <c r="Y58" s="356"/>
    </row>
    <row r="59" spans="1:25" s="562" customFormat="1" ht="43.5" customHeight="1">
      <c r="A59" s="754" t="s">
        <v>3138</v>
      </c>
      <c r="B59" s="762" t="s">
        <v>2741</v>
      </c>
      <c r="C59" s="368" t="s">
        <v>2666</v>
      </c>
      <c r="D59" s="369">
        <v>72</v>
      </c>
      <c r="E59" s="368" t="s">
        <v>737</v>
      </c>
      <c r="F59" s="532" t="s">
        <v>2397</v>
      </c>
      <c r="G59" s="369" t="s">
        <v>1577</v>
      </c>
      <c r="H59" s="532" t="s">
        <v>2748</v>
      </c>
      <c r="I59" s="369" t="s">
        <v>3178</v>
      </c>
      <c r="J59" s="532" t="s">
        <v>1652</v>
      </c>
      <c r="K59" s="532" t="s">
        <v>1607</v>
      </c>
      <c r="L59" s="532" t="s">
        <v>1608</v>
      </c>
      <c r="M59" s="368" t="s">
        <v>2743</v>
      </c>
      <c r="N59" s="477" t="s">
        <v>2742</v>
      </c>
      <c r="O59" s="532" t="s">
        <v>2705</v>
      </c>
      <c r="P59" s="369">
        <v>0</v>
      </c>
      <c r="Q59" s="371" t="s">
        <v>1985</v>
      </c>
      <c r="R59" s="371"/>
      <c r="S59" s="532" t="s">
        <v>2734</v>
      </c>
      <c r="T59" s="532" t="s">
        <v>2744</v>
      </c>
      <c r="U59" s="369"/>
      <c r="V59" s="369"/>
      <c r="W59" s="532"/>
      <c r="X59" s="532"/>
      <c r="Y59" s="763"/>
    </row>
    <row r="60" spans="1:25" s="562" customFormat="1" ht="43.5" customHeight="1">
      <c r="A60" s="755" t="s">
        <v>3138</v>
      </c>
      <c r="B60" s="764" t="s">
        <v>2741</v>
      </c>
      <c r="C60" s="411" t="s">
        <v>2666</v>
      </c>
      <c r="D60" s="412">
        <v>72</v>
      </c>
      <c r="E60" s="411" t="s">
        <v>737</v>
      </c>
      <c r="F60" s="537" t="s">
        <v>2397</v>
      </c>
      <c r="G60" s="412" t="s">
        <v>1578</v>
      </c>
      <c r="H60" s="537" t="s">
        <v>2749</v>
      </c>
      <c r="I60" s="412" t="s">
        <v>2751</v>
      </c>
      <c r="J60" s="537" t="s">
        <v>1652</v>
      </c>
      <c r="K60" s="537" t="s">
        <v>1607</v>
      </c>
      <c r="L60" s="537" t="s">
        <v>1608</v>
      </c>
      <c r="M60" s="411" t="s">
        <v>2743</v>
      </c>
      <c r="N60" s="479" t="s">
        <v>2742</v>
      </c>
      <c r="O60" s="537" t="s">
        <v>2705</v>
      </c>
      <c r="P60" s="412">
        <v>0</v>
      </c>
      <c r="Q60" s="427" t="s">
        <v>1985</v>
      </c>
      <c r="R60" s="427"/>
      <c r="S60" s="537" t="s">
        <v>2734</v>
      </c>
      <c r="T60" s="537" t="s">
        <v>2744</v>
      </c>
      <c r="U60" s="412"/>
      <c r="V60" s="412"/>
      <c r="W60" s="537"/>
      <c r="X60" s="537"/>
      <c r="Y60" s="756"/>
    </row>
    <row r="61" spans="1:25" s="562" customFormat="1" ht="43.5" customHeight="1">
      <c r="A61" s="755" t="s">
        <v>3138</v>
      </c>
      <c r="B61" s="598" t="s">
        <v>2741</v>
      </c>
      <c r="C61" s="404" t="s">
        <v>2666</v>
      </c>
      <c r="D61" s="405">
        <v>72</v>
      </c>
      <c r="E61" s="404" t="s">
        <v>737</v>
      </c>
      <c r="F61" s="542" t="s">
        <v>2397</v>
      </c>
      <c r="G61" s="405" t="s">
        <v>1579</v>
      </c>
      <c r="H61" s="542" t="s">
        <v>2750</v>
      </c>
      <c r="I61" s="405" t="s">
        <v>3178</v>
      </c>
      <c r="J61" s="542" t="s">
        <v>1652</v>
      </c>
      <c r="K61" s="542" t="s">
        <v>1607</v>
      </c>
      <c r="L61" s="542" t="s">
        <v>1608</v>
      </c>
      <c r="M61" s="404" t="s">
        <v>2743</v>
      </c>
      <c r="N61" s="493" t="s">
        <v>2742</v>
      </c>
      <c r="O61" s="542" t="s">
        <v>2705</v>
      </c>
      <c r="P61" s="405">
        <v>0</v>
      </c>
      <c r="Q61" s="494" t="s">
        <v>1985</v>
      </c>
      <c r="R61" s="494"/>
      <c r="S61" s="542" t="s">
        <v>2734</v>
      </c>
      <c r="T61" s="542" t="s">
        <v>2744</v>
      </c>
      <c r="U61" s="405"/>
      <c r="V61" s="405"/>
      <c r="W61" s="542"/>
      <c r="X61" s="542"/>
      <c r="Y61" s="603"/>
    </row>
    <row r="62" spans="1:25" s="562" customFormat="1" ht="43.5" customHeight="1" thickBot="1">
      <c r="A62" s="757" t="s">
        <v>3138</v>
      </c>
      <c r="B62" s="605" t="s">
        <v>2741</v>
      </c>
      <c r="C62" s="376" t="s">
        <v>2666</v>
      </c>
      <c r="D62" s="377">
        <v>72</v>
      </c>
      <c r="E62" s="376" t="s">
        <v>737</v>
      </c>
      <c r="F62" s="547" t="s">
        <v>2397</v>
      </c>
      <c r="G62" s="377" t="s">
        <v>1580</v>
      </c>
      <c r="H62" s="547" t="s">
        <v>2748</v>
      </c>
      <c r="I62" s="377" t="s">
        <v>3178</v>
      </c>
      <c r="J62" s="547" t="s">
        <v>1652</v>
      </c>
      <c r="K62" s="547" t="s">
        <v>1607</v>
      </c>
      <c r="L62" s="547" t="s">
        <v>1608</v>
      </c>
      <c r="M62" s="376" t="s">
        <v>2743</v>
      </c>
      <c r="N62" s="482" t="s">
        <v>2742</v>
      </c>
      <c r="O62" s="547" t="s">
        <v>2705</v>
      </c>
      <c r="P62" s="377">
        <v>0</v>
      </c>
      <c r="Q62" s="379" t="s">
        <v>1985</v>
      </c>
      <c r="R62" s="379"/>
      <c r="S62" s="547" t="s">
        <v>2734</v>
      </c>
      <c r="T62" s="547" t="s">
        <v>2744</v>
      </c>
      <c r="U62" s="377"/>
      <c r="V62" s="377"/>
      <c r="W62" s="547"/>
      <c r="X62" s="547"/>
      <c r="Y62" s="609"/>
    </row>
    <row r="63" spans="1:25" s="562" customFormat="1" ht="43.5" customHeight="1">
      <c r="A63" s="758" t="s">
        <v>3138</v>
      </c>
      <c r="B63" s="622" t="s">
        <v>2752</v>
      </c>
      <c r="C63" s="383" t="s">
        <v>2666</v>
      </c>
      <c r="D63" s="384">
        <v>67</v>
      </c>
      <c r="E63" s="383" t="s">
        <v>737</v>
      </c>
      <c r="F63" s="512" t="s">
        <v>2397</v>
      </c>
      <c r="G63" s="384" t="s">
        <v>1577</v>
      </c>
      <c r="H63" s="512" t="s">
        <v>2761</v>
      </c>
      <c r="I63" s="384" t="s">
        <v>3179</v>
      </c>
      <c r="J63" s="512" t="s">
        <v>1652</v>
      </c>
      <c r="K63" s="512" t="s">
        <v>1607</v>
      </c>
      <c r="L63" s="512" t="s">
        <v>1608</v>
      </c>
      <c r="M63" s="383" t="s">
        <v>2754</v>
      </c>
      <c r="N63" s="488" t="s">
        <v>2753</v>
      </c>
      <c r="O63" s="512" t="s">
        <v>2705</v>
      </c>
      <c r="P63" s="384">
        <v>0</v>
      </c>
      <c r="Q63" s="387" t="s">
        <v>1985</v>
      </c>
      <c r="R63" s="387"/>
      <c r="S63" s="512" t="s">
        <v>2755</v>
      </c>
      <c r="T63" s="512" t="s">
        <v>2756</v>
      </c>
      <c r="U63" s="384" t="s">
        <v>2757</v>
      </c>
      <c r="V63" s="384"/>
      <c r="W63" s="512"/>
      <c r="X63" s="512"/>
      <c r="Y63" s="640"/>
    </row>
    <row r="64" spans="1:25" s="562" customFormat="1" ht="43.5" customHeight="1" thickBot="1">
      <c r="A64" s="758" t="s">
        <v>3138</v>
      </c>
      <c r="B64" s="749" t="s">
        <v>2752</v>
      </c>
      <c r="C64" s="524" t="s">
        <v>2666</v>
      </c>
      <c r="D64" s="434">
        <v>67</v>
      </c>
      <c r="E64" s="432" t="s">
        <v>737</v>
      </c>
      <c r="F64" s="524" t="s">
        <v>2397</v>
      </c>
      <c r="G64" s="434" t="s">
        <v>1578</v>
      </c>
      <c r="H64" s="524" t="s">
        <v>2762</v>
      </c>
      <c r="I64" s="434" t="s">
        <v>3180</v>
      </c>
      <c r="J64" s="524" t="s">
        <v>1652</v>
      </c>
      <c r="K64" s="524" t="s">
        <v>1607</v>
      </c>
      <c r="L64" s="524" t="s">
        <v>1608</v>
      </c>
      <c r="M64" s="432" t="s">
        <v>2754</v>
      </c>
      <c r="N64" s="467" t="s">
        <v>2753</v>
      </c>
      <c r="O64" s="524" t="s">
        <v>2705</v>
      </c>
      <c r="P64" s="434">
        <v>0</v>
      </c>
      <c r="Q64" s="435" t="s">
        <v>1985</v>
      </c>
      <c r="R64" s="435"/>
      <c r="S64" s="524" t="s">
        <v>2755</v>
      </c>
      <c r="T64" s="524" t="s">
        <v>2756</v>
      </c>
      <c r="U64" s="434" t="s">
        <v>2757</v>
      </c>
      <c r="V64" s="524"/>
      <c r="W64" s="524"/>
      <c r="X64" s="524"/>
      <c r="Y64" s="760"/>
    </row>
    <row r="65" spans="1:25" s="562" customFormat="1" ht="43.5" customHeight="1" thickBot="1">
      <c r="A65" s="761" t="s">
        <v>3138</v>
      </c>
      <c r="B65" s="618" t="s">
        <v>2772</v>
      </c>
      <c r="C65" s="439" t="s">
        <v>2666</v>
      </c>
      <c r="D65" s="440">
        <v>71</v>
      </c>
      <c r="E65" s="439" t="s">
        <v>737</v>
      </c>
      <c r="F65" s="557" t="s">
        <v>2397</v>
      </c>
      <c r="G65" s="440" t="s">
        <v>1577</v>
      </c>
      <c r="H65" s="557" t="s">
        <v>2780</v>
      </c>
      <c r="I65" s="440" t="s">
        <v>2781</v>
      </c>
      <c r="J65" s="440" t="s">
        <v>1652</v>
      </c>
      <c r="K65" s="557" t="s">
        <v>1607</v>
      </c>
      <c r="L65" s="557" t="s">
        <v>1608</v>
      </c>
      <c r="M65" s="439" t="s">
        <v>2775</v>
      </c>
      <c r="N65" s="442" t="s">
        <v>2773</v>
      </c>
      <c r="O65" s="557" t="s">
        <v>2774</v>
      </c>
      <c r="P65" s="440">
        <v>0</v>
      </c>
      <c r="Q65" s="443" t="s">
        <v>1985</v>
      </c>
      <c r="R65" s="443"/>
      <c r="S65" s="557" t="s">
        <v>2776</v>
      </c>
      <c r="T65" s="440" t="s">
        <v>2777</v>
      </c>
      <c r="U65" s="440" t="s">
        <v>2778</v>
      </c>
      <c r="V65" s="440"/>
      <c r="W65" s="440"/>
      <c r="X65" s="440"/>
      <c r="Y65" s="445"/>
    </row>
    <row r="66" spans="1:25" s="562" customFormat="1" ht="43.5" customHeight="1" thickBot="1">
      <c r="A66" s="758" t="s">
        <v>3138</v>
      </c>
      <c r="B66" s="431" t="s">
        <v>2789</v>
      </c>
      <c r="C66" s="524" t="s">
        <v>2666</v>
      </c>
      <c r="D66" s="434">
        <v>74</v>
      </c>
      <c r="E66" s="432" t="s">
        <v>737</v>
      </c>
      <c r="F66" s="524" t="s">
        <v>2397</v>
      </c>
      <c r="G66" s="434" t="s">
        <v>1577</v>
      </c>
      <c r="H66" s="524" t="s">
        <v>1726</v>
      </c>
      <c r="I66" s="434" t="s">
        <v>3178</v>
      </c>
      <c r="J66" s="524" t="s">
        <v>1652</v>
      </c>
      <c r="K66" s="524" t="s">
        <v>1607</v>
      </c>
      <c r="L66" s="524" t="s">
        <v>1608</v>
      </c>
      <c r="M66" s="432" t="s">
        <v>2790</v>
      </c>
      <c r="N66" s="467" t="s">
        <v>2795</v>
      </c>
      <c r="O66" s="524"/>
      <c r="P66" s="434" t="s">
        <v>22</v>
      </c>
      <c r="Q66" s="435"/>
      <c r="R66" s="435"/>
      <c r="S66" s="524" t="s">
        <v>2796</v>
      </c>
      <c r="T66" s="524" t="s">
        <v>2792</v>
      </c>
      <c r="U66" s="434" t="s">
        <v>2793</v>
      </c>
      <c r="V66" s="524"/>
      <c r="W66" s="524"/>
      <c r="X66" s="524"/>
      <c r="Y66" s="760"/>
    </row>
    <row r="67" spans="1:25" s="562" customFormat="1" ht="43.5" customHeight="1" thickBot="1">
      <c r="A67" s="761" t="s">
        <v>3138</v>
      </c>
      <c r="B67" s="618" t="s">
        <v>2820</v>
      </c>
      <c r="C67" s="439" t="s">
        <v>2666</v>
      </c>
      <c r="D67" s="440">
        <v>69</v>
      </c>
      <c r="E67" s="439" t="s">
        <v>737</v>
      </c>
      <c r="F67" s="557" t="s">
        <v>2397</v>
      </c>
      <c r="G67" s="440" t="s">
        <v>1577</v>
      </c>
      <c r="H67" s="557" t="s">
        <v>1617</v>
      </c>
      <c r="I67" s="440" t="s">
        <v>3178</v>
      </c>
      <c r="J67" s="440" t="s">
        <v>1652</v>
      </c>
      <c r="K67" s="557" t="s">
        <v>1607</v>
      </c>
      <c r="L67" s="557" t="s">
        <v>1608</v>
      </c>
      <c r="M67" s="439" t="s">
        <v>2766</v>
      </c>
      <c r="N67" s="442" t="s">
        <v>2826</v>
      </c>
      <c r="O67" s="557"/>
      <c r="P67" s="440" t="s">
        <v>22</v>
      </c>
      <c r="Q67" s="443"/>
      <c r="R67" s="443"/>
      <c r="S67" s="557" t="s">
        <v>2821</v>
      </c>
      <c r="T67" s="440" t="s">
        <v>2822</v>
      </c>
      <c r="U67" s="440" t="s">
        <v>2823</v>
      </c>
      <c r="V67" s="440"/>
      <c r="W67" s="440"/>
      <c r="X67" s="440"/>
      <c r="Y67" s="445"/>
    </row>
    <row r="68" spans="1:25" s="562" customFormat="1" ht="43.5" customHeight="1" thickBot="1">
      <c r="A68" s="758" t="s">
        <v>3138</v>
      </c>
      <c r="B68" s="431" t="s">
        <v>2827</v>
      </c>
      <c r="C68" s="524" t="s">
        <v>2666</v>
      </c>
      <c r="D68" s="434">
        <v>67</v>
      </c>
      <c r="E68" s="432" t="s">
        <v>737</v>
      </c>
      <c r="F68" s="524" t="s">
        <v>2397</v>
      </c>
      <c r="G68" s="434" t="s">
        <v>1577</v>
      </c>
      <c r="H68" s="524" t="s">
        <v>1726</v>
      </c>
      <c r="I68" s="434" t="s">
        <v>3178</v>
      </c>
      <c r="J68" s="524" t="s">
        <v>1652</v>
      </c>
      <c r="K68" s="524" t="s">
        <v>1607</v>
      </c>
      <c r="L68" s="524" t="s">
        <v>1608</v>
      </c>
      <c r="M68" s="432" t="s">
        <v>2743</v>
      </c>
      <c r="N68" s="467" t="s">
        <v>2828</v>
      </c>
      <c r="O68" s="524" t="s">
        <v>2774</v>
      </c>
      <c r="P68" s="434">
        <v>0</v>
      </c>
      <c r="Q68" s="435" t="s">
        <v>1985</v>
      </c>
      <c r="R68" s="435"/>
      <c r="S68" s="524" t="s">
        <v>2829</v>
      </c>
      <c r="T68" s="524" t="s">
        <v>2830</v>
      </c>
      <c r="U68" s="434"/>
      <c r="V68" s="524"/>
      <c r="W68" s="524"/>
      <c r="X68" s="524"/>
      <c r="Y68" s="760"/>
    </row>
    <row r="69" spans="1:25" s="562" customFormat="1" ht="43.5" customHeight="1" thickBot="1">
      <c r="A69" s="761" t="s">
        <v>3138</v>
      </c>
      <c r="B69" s="618" t="s">
        <v>2834</v>
      </c>
      <c r="C69" s="557" t="s">
        <v>2666</v>
      </c>
      <c r="D69" s="440">
        <v>76</v>
      </c>
      <c r="E69" s="439" t="s">
        <v>737</v>
      </c>
      <c r="F69" s="440" t="s">
        <v>2397</v>
      </c>
      <c r="G69" s="440" t="s">
        <v>1577</v>
      </c>
      <c r="H69" s="440" t="s">
        <v>1683</v>
      </c>
      <c r="I69" s="440" t="s">
        <v>3178</v>
      </c>
      <c r="J69" s="557" t="s">
        <v>1652</v>
      </c>
      <c r="K69" s="557" t="s">
        <v>1607</v>
      </c>
      <c r="L69" s="557" t="s">
        <v>1608</v>
      </c>
      <c r="M69" s="439" t="s">
        <v>2766</v>
      </c>
      <c r="N69" s="442" t="s">
        <v>2691</v>
      </c>
      <c r="O69" s="557" t="s">
        <v>2835</v>
      </c>
      <c r="P69" s="440" t="s">
        <v>22</v>
      </c>
      <c r="Q69" s="443"/>
      <c r="R69" s="443"/>
      <c r="S69" s="557" t="s">
        <v>2836</v>
      </c>
      <c r="T69" s="557" t="s">
        <v>2837</v>
      </c>
      <c r="U69" s="440"/>
      <c r="V69" s="557"/>
      <c r="W69" s="557"/>
      <c r="X69" s="557"/>
      <c r="Y69" s="619"/>
    </row>
    <row r="70" spans="1:25" s="562" customFormat="1" ht="43.5" customHeight="1">
      <c r="A70" s="758" t="s">
        <v>3138</v>
      </c>
      <c r="B70" s="400" t="s">
        <v>2858</v>
      </c>
      <c r="C70" s="738" t="s">
        <v>2666</v>
      </c>
      <c r="D70" s="353">
        <v>66</v>
      </c>
      <c r="E70" s="352" t="s">
        <v>737</v>
      </c>
      <c r="F70" s="738" t="s">
        <v>2397</v>
      </c>
      <c r="G70" s="353" t="s">
        <v>1576</v>
      </c>
      <c r="H70" s="738" t="s">
        <v>1683</v>
      </c>
      <c r="I70" s="353" t="s">
        <v>3178</v>
      </c>
      <c r="J70" s="738" t="s">
        <v>1652</v>
      </c>
      <c r="K70" s="738" t="s">
        <v>1607</v>
      </c>
      <c r="L70" s="738" t="s">
        <v>1608</v>
      </c>
      <c r="M70" s="352" t="s">
        <v>2806</v>
      </c>
      <c r="N70" s="484" t="s">
        <v>2859</v>
      </c>
      <c r="O70" s="738" t="s">
        <v>2669</v>
      </c>
      <c r="P70" s="353">
        <v>0</v>
      </c>
      <c r="Q70" s="355" t="s">
        <v>1985</v>
      </c>
      <c r="R70" s="355"/>
      <c r="S70" s="738" t="s">
        <v>2860</v>
      </c>
      <c r="T70" s="738" t="s">
        <v>2861</v>
      </c>
      <c r="U70" s="353"/>
      <c r="V70" s="738"/>
      <c r="W70" s="738"/>
      <c r="X70" s="738"/>
      <c r="Y70" s="765"/>
    </row>
    <row r="71" spans="1:25" s="562" customFormat="1" ht="43.5" customHeight="1">
      <c r="A71" s="758" t="s">
        <v>3138</v>
      </c>
      <c r="B71" s="400" t="s">
        <v>2858</v>
      </c>
      <c r="C71" s="738" t="s">
        <v>2666</v>
      </c>
      <c r="D71" s="353">
        <v>66</v>
      </c>
      <c r="E71" s="352" t="s">
        <v>737</v>
      </c>
      <c r="F71" s="738" t="s">
        <v>2397</v>
      </c>
      <c r="G71" s="353" t="s">
        <v>1577</v>
      </c>
      <c r="H71" s="738" t="s">
        <v>1683</v>
      </c>
      <c r="I71" s="353" t="s">
        <v>3178</v>
      </c>
      <c r="J71" s="738" t="s">
        <v>1652</v>
      </c>
      <c r="K71" s="738" t="s">
        <v>1607</v>
      </c>
      <c r="L71" s="738" t="s">
        <v>1608</v>
      </c>
      <c r="M71" s="352" t="s">
        <v>2806</v>
      </c>
      <c r="N71" s="484" t="s">
        <v>2859</v>
      </c>
      <c r="O71" s="738" t="s">
        <v>2669</v>
      </c>
      <c r="P71" s="353">
        <v>0</v>
      </c>
      <c r="Q71" s="355" t="s">
        <v>1985</v>
      </c>
      <c r="R71" s="355"/>
      <c r="S71" s="738" t="s">
        <v>2860</v>
      </c>
      <c r="T71" s="738" t="s">
        <v>2861</v>
      </c>
      <c r="U71" s="353"/>
      <c r="V71" s="738"/>
      <c r="W71" s="738"/>
      <c r="X71" s="738"/>
      <c r="Y71" s="765"/>
    </row>
    <row r="72" spans="1:25" s="562" customFormat="1" ht="43.5" customHeight="1" thickBot="1">
      <c r="A72" s="758" t="s">
        <v>3138</v>
      </c>
      <c r="B72" s="431" t="s">
        <v>2858</v>
      </c>
      <c r="C72" s="524" t="s">
        <v>2666</v>
      </c>
      <c r="D72" s="434">
        <v>66</v>
      </c>
      <c r="E72" s="432" t="s">
        <v>737</v>
      </c>
      <c r="F72" s="524" t="s">
        <v>2397</v>
      </c>
      <c r="G72" s="434" t="s">
        <v>1578</v>
      </c>
      <c r="H72" s="524" t="s">
        <v>1864</v>
      </c>
      <c r="I72" s="434" t="s">
        <v>3178</v>
      </c>
      <c r="J72" s="524" t="s">
        <v>1652</v>
      </c>
      <c r="K72" s="524" t="s">
        <v>1607</v>
      </c>
      <c r="L72" s="524" t="s">
        <v>1608</v>
      </c>
      <c r="M72" s="432" t="s">
        <v>2806</v>
      </c>
      <c r="N72" s="467" t="s">
        <v>2859</v>
      </c>
      <c r="O72" s="524" t="s">
        <v>2669</v>
      </c>
      <c r="P72" s="434">
        <v>0</v>
      </c>
      <c r="Q72" s="435" t="s">
        <v>1985</v>
      </c>
      <c r="R72" s="435"/>
      <c r="S72" s="524" t="s">
        <v>2860</v>
      </c>
      <c r="T72" s="524" t="s">
        <v>2861</v>
      </c>
      <c r="U72" s="434"/>
      <c r="V72" s="524"/>
      <c r="W72" s="524"/>
      <c r="X72" s="524"/>
      <c r="Y72" s="760"/>
    </row>
    <row r="73" spans="1:25" s="562" customFormat="1" ht="43.5" customHeight="1" thickBot="1">
      <c r="A73" s="761" t="s">
        <v>3138</v>
      </c>
      <c r="B73" s="618" t="s">
        <v>2865</v>
      </c>
      <c r="C73" s="557" t="s">
        <v>2666</v>
      </c>
      <c r="D73" s="440">
        <v>71</v>
      </c>
      <c r="E73" s="439" t="s">
        <v>737</v>
      </c>
      <c r="F73" s="440" t="s">
        <v>2397</v>
      </c>
      <c r="G73" s="440" t="s">
        <v>1576</v>
      </c>
      <c r="H73" s="440" t="s">
        <v>1683</v>
      </c>
      <c r="I73" s="440" t="s">
        <v>3178</v>
      </c>
      <c r="J73" s="557" t="s">
        <v>1652</v>
      </c>
      <c r="K73" s="557" t="s">
        <v>1607</v>
      </c>
      <c r="L73" s="557" t="s">
        <v>1608</v>
      </c>
      <c r="M73" s="439" t="s">
        <v>2866</v>
      </c>
      <c r="N73" s="442" t="s">
        <v>2691</v>
      </c>
      <c r="O73" s="557" t="s">
        <v>2835</v>
      </c>
      <c r="P73" s="440" t="s">
        <v>22</v>
      </c>
      <c r="Q73" s="443"/>
      <c r="R73" s="443"/>
      <c r="S73" s="557" t="s">
        <v>2872</v>
      </c>
      <c r="T73" s="557" t="s">
        <v>2868</v>
      </c>
      <c r="U73" s="440"/>
      <c r="V73" s="557"/>
      <c r="W73" s="557"/>
      <c r="X73" s="557"/>
      <c r="Y73" s="619" t="s">
        <v>2770</v>
      </c>
    </row>
    <row r="74" spans="1:25" s="562" customFormat="1" ht="43.5" customHeight="1">
      <c r="A74" s="758" t="s">
        <v>3138</v>
      </c>
      <c r="B74" s="622" t="s">
        <v>2873</v>
      </c>
      <c r="C74" s="383" t="s">
        <v>2666</v>
      </c>
      <c r="D74" s="384">
        <v>60</v>
      </c>
      <c r="E74" s="383" t="s">
        <v>737</v>
      </c>
      <c r="F74" s="512" t="s">
        <v>2397</v>
      </c>
      <c r="G74" s="384" t="s">
        <v>1576</v>
      </c>
      <c r="H74" s="512" t="s">
        <v>2613</v>
      </c>
      <c r="I74" s="384" t="s">
        <v>3178</v>
      </c>
      <c r="J74" s="512" t="s">
        <v>1652</v>
      </c>
      <c r="K74" s="512" t="s">
        <v>1607</v>
      </c>
      <c r="L74" s="512" t="s">
        <v>1608</v>
      </c>
      <c r="M74" s="383" t="s">
        <v>2874</v>
      </c>
      <c r="N74" s="488" t="s">
        <v>2704</v>
      </c>
      <c r="O74" s="512" t="s">
        <v>2705</v>
      </c>
      <c r="P74" s="384">
        <v>0</v>
      </c>
      <c r="Q74" s="387" t="s">
        <v>1985</v>
      </c>
      <c r="R74" s="387"/>
      <c r="S74" s="512" t="s">
        <v>2875</v>
      </c>
      <c r="T74" s="512" t="s">
        <v>2876</v>
      </c>
      <c r="U74" s="384"/>
      <c r="V74" s="384"/>
      <c r="W74" s="512"/>
      <c r="X74" s="512"/>
      <c r="Y74" s="640"/>
    </row>
    <row r="75" spans="1:25" s="562" customFormat="1" ht="43.5" customHeight="1" thickBot="1">
      <c r="A75" s="758" t="s">
        <v>3138</v>
      </c>
      <c r="B75" s="749" t="s">
        <v>2873</v>
      </c>
      <c r="C75" s="524" t="s">
        <v>2666</v>
      </c>
      <c r="D75" s="434">
        <v>60</v>
      </c>
      <c r="E75" s="432" t="s">
        <v>737</v>
      </c>
      <c r="F75" s="524" t="s">
        <v>2397</v>
      </c>
      <c r="G75" s="434" t="s">
        <v>1577</v>
      </c>
      <c r="H75" s="524" t="s">
        <v>1905</v>
      </c>
      <c r="I75" s="434" t="s">
        <v>3178</v>
      </c>
      <c r="J75" s="524" t="s">
        <v>1652</v>
      </c>
      <c r="K75" s="524" t="s">
        <v>1607</v>
      </c>
      <c r="L75" s="524" t="s">
        <v>1608</v>
      </c>
      <c r="M75" s="432" t="s">
        <v>2874</v>
      </c>
      <c r="N75" s="467" t="s">
        <v>2704</v>
      </c>
      <c r="O75" s="524" t="s">
        <v>2705</v>
      </c>
      <c r="P75" s="434">
        <v>0</v>
      </c>
      <c r="Q75" s="435" t="s">
        <v>1985</v>
      </c>
      <c r="R75" s="435"/>
      <c r="S75" s="524" t="s">
        <v>2875</v>
      </c>
      <c r="T75" s="524" t="s">
        <v>2876</v>
      </c>
      <c r="U75" s="434"/>
      <c r="V75" s="524"/>
      <c r="W75" s="524"/>
      <c r="X75" s="524"/>
      <c r="Y75" s="760"/>
    </row>
    <row r="76" spans="1:25" s="562" customFormat="1" ht="43.5" customHeight="1" thickBot="1">
      <c r="A76" s="766" t="s">
        <v>3181</v>
      </c>
      <c r="B76" s="618" t="s">
        <v>2716</v>
      </c>
      <c r="C76" s="557" t="s">
        <v>2720</v>
      </c>
      <c r="D76" s="440">
        <v>67</v>
      </c>
      <c r="E76" s="439" t="s">
        <v>737</v>
      </c>
      <c r="F76" s="440" t="s">
        <v>2397</v>
      </c>
      <c r="G76" s="440" t="s">
        <v>1576</v>
      </c>
      <c r="H76" s="440" t="s">
        <v>2721</v>
      </c>
      <c r="I76" s="440" t="s">
        <v>2722</v>
      </c>
      <c r="J76" s="557" t="s">
        <v>1652</v>
      </c>
      <c r="K76" s="557" t="s">
        <v>1607</v>
      </c>
      <c r="L76" s="557" t="s">
        <v>1608</v>
      </c>
      <c r="M76" s="439"/>
      <c r="N76" s="442" t="s">
        <v>2704</v>
      </c>
      <c r="O76" s="557" t="s">
        <v>2669</v>
      </c>
      <c r="P76" s="440">
        <v>0</v>
      </c>
      <c r="Q76" s="443" t="s">
        <v>1985</v>
      </c>
      <c r="R76" s="443" t="s">
        <v>2706</v>
      </c>
      <c r="S76" s="557" t="s">
        <v>2717</v>
      </c>
      <c r="T76" s="557" t="s">
        <v>2718</v>
      </c>
      <c r="U76" s="440"/>
      <c r="V76" s="557"/>
      <c r="W76" s="557"/>
      <c r="X76" s="557"/>
      <c r="Y76" s="619"/>
    </row>
    <row r="77" spans="1:25" s="562" customFormat="1" ht="43.5" customHeight="1" thickBot="1">
      <c r="A77" s="766" t="s">
        <v>3181</v>
      </c>
      <c r="B77" s="400" t="s">
        <v>2730</v>
      </c>
      <c r="C77" s="738" t="s">
        <v>2720</v>
      </c>
      <c r="D77" s="353">
        <v>52</v>
      </c>
      <c r="E77" s="352" t="s">
        <v>737</v>
      </c>
      <c r="F77" s="738" t="s">
        <v>2397</v>
      </c>
      <c r="G77" s="353" t="s">
        <v>1577</v>
      </c>
      <c r="H77" s="738" t="s">
        <v>2737</v>
      </c>
      <c r="I77" s="353" t="s">
        <v>2738</v>
      </c>
      <c r="J77" s="738" t="s">
        <v>2679</v>
      </c>
      <c r="K77" s="738" t="s">
        <v>1607</v>
      </c>
      <c r="L77" s="738" t="s">
        <v>1608</v>
      </c>
      <c r="M77" s="352"/>
      <c r="N77" s="484" t="s">
        <v>2731</v>
      </c>
      <c r="O77" s="738" t="s">
        <v>2732</v>
      </c>
      <c r="P77" s="353">
        <v>0</v>
      </c>
      <c r="Q77" s="355" t="s">
        <v>2007</v>
      </c>
      <c r="R77" s="355" t="s">
        <v>2733</v>
      </c>
      <c r="S77" s="738" t="s">
        <v>2734</v>
      </c>
      <c r="T77" s="738" t="s">
        <v>2735</v>
      </c>
      <c r="U77" s="353"/>
      <c r="V77" s="738"/>
      <c r="W77" s="738"/>
      <c r="X77" s="738"/>
      <c r="Y77" s="765"/>
    </row>
    <row r="78" spans="1:25" s="562" customFormat="1" ht="43.5" customHeight="1" thickBot="1">
      <c r="A78" s="766" t="s">
        <v>3181</v>
      </c>
      <c r="B78" s="400" t="s">
        <v>2730</v>
      </c>
      <c r="C78" s="738" t="s">
        <v>2720</v>
      </c>
      <c r="D78" s="353">
        <v>52</v>
      </c>
      <c r="E78" s="352" t="s">
        <v>737</v>
      </c>
      <c r="F78" s="738" t="s">
        <v>2397</v>
      </c>
      <c r="G78" s="353" t="s">
        <v>1578</v>
      </c>
      <c r="H78" s="738" t="s">
        <v>3182</v>
      </c>
      <c r="I78" s="353" t="s">
        <v>2738</v>
      </c>
      <c r="J78" s="738" t="s">
        <v>2679</v>
      </c>
      <c r="K78" s="738" t="s">
        <v>1607</v>
      </c>
      <c r="L78" s="738" t="s">
        <v>1608</v>
      </c>
      <c r="M78" s="352"/>
      <c r="N78" s="484" t="s">
        <v>2731</v>
      </c>
      <c r="O78" s="738" t="s">
        <v>2732</v>
      </c>
      <c r="P78" s="353">
        <v>0</v>
      </c>
      <c r="Q78" s="355" t="s">
        <v>2007</v>
      </c>
      <c r="R78" s="355" t="s">
        <v>2733</v>
      </c>
      <c r="S78" s="738" t="s">
        <v>2734</v>
      </c>
      <c r="T78" s="738" t="s">
        <v>2735</v>
      </c>
      <c r="U78" s="353"/>
      <c r="V78" s="738"/>
      <c r="W78" s="738"/>
      <c r="X78" s="738"/>
      <c r="Y78" s="765"/>
    </row>
    <row r="79" spans="1:25" s="562" customFormat="1" ht="43.5" customHeight="1" thickBot="1">
      <c r="A79" s="766" t="s">
        <v>3181</v>
      </c>
      <c r="B79" s="431" t="s">
        <v>2730</v>
      </c>
      <c r="C79" s="524" t="s">
        <v>2720</v>
      </c>
      <c r="D79" s="434">
        <v>52</v>
      </c>
      <c r="E79" s="432" t="s">
        <v>737</v>
      </c>
      <c r="F79" s="524" t="s">
        <v>2397</v>
      </c>
      <c r="G79" s="434" t="s">
        <v>1579</v>
      </c>
      <c r="H79" s="524" t="s">
        <v>1617</v>
      </c>
      <c r="I79" s="434" t="s">
        <v>1618</v>
      </c>
      <c r="J79" s="524" t="s">
        <v>2679</v>
      </c>
      <c r="K79" s="524" t="s">
        <v>1607</v>
      </c>
      <c r="L79" s="524" t="s">
        <v>1608</v>
      </c>
      <c r="M79" s="432"/>
      <c r="N79" s="467" t="s">
        <v>2731</v>
      </c>
      <c r="O79" s="524" t="s">
        <v>2732</v>
      </c>
      <c r="P79" s="434">
        <v>0</v>
      </c>
      <c r="Q79" s="435" t="s">
        <v>2007</v>
      </c>
      <c r="R79" s="435" t="s">
        <v>2733</v>
      </c>
      <c r="S79" s="524" t="s">
        <v>2734</v>
      </c>
      <c r="T79" s="524" t="s">
        <v>2735</v>
      </c>
      <c r="U79" s="434"/>
      <c r="V79" s="524"/>
      <c r="W79" s="524"/>
      <c r="X79" s="524"/>
      <c r="Y79" s="760"/>
    </row>
    <row r="80" spans="1:25" s="562" customFormat="1" ht="43.5" customHeight="1" thickBot="1">
      <c r="A80" s="766" t="s">
        <v>3181</v>
      </c>
      <c r="B80" s="618" t="s">
        <v>2741</v>
      </c>
      <c r="C80" s="557" t="s">
        <v>2720</v>
      </c>
      <c r="D80" s="440">
        <v>72</v>
      </c>
      <c r="E80" s="439" t="s">
        <v>737</v>
      </c>
      <c r="F80" s="440" t="s">
        <v>2397</v>
      </c>
      <c r="G80" s="440" t="s">
        <v>1577</v>
      </c>
      <c r="H80" s="440" t="s">
        <v>2746</v>
      </c>
      <c r="I80" s="440" t="s">
        <v>2747</v>
      </c>
      <c r="J80" s="557" t="s">
        <v>2679</v>
      </c>
      <c r="K80" s="557" t="s">
        <v>1607</v>
      </c>
      <c r="L80" s="557" t="s">
        <v>1608</v>
      </c>
      <c r="M80" s="439"/>
      <c r="N80" s="442" t="s">
        <v>2742</v>
      </c>
      <c r="O80" s="557" t="s">
        <v>2705</v>
      </c>
      <c r="P80" s="440">
        <v>0</v>
      </c>
      <c r="Q80" s="443" t="s">
        <v>1985</v>
      </c>
      <c r="R80" s="443" t="s">
        <v>2743</v>
      </c>
      <c r="S80" s="557" t="s">
        <v>2734</v>
      </c>
      <c r="T80" s="557" t="s">
        <v>2744</v>
      </c>
      <c r="U80" s="440"/>
      <c r="V80" s="557"/>
      <c r="W80" s="557"/>
      <c r="X80" s="557"/>
      <c r="Y80" s="619"/>
    </row>
    <row r="81" spans="1:25" s="562" customFormat="1" ht="43.5" customHeight="1" thickBot="1">
      <c r="A81" s="766" t="s">
        <v>3181</v>
      </c>
      <c r="B81" s="622" t="s">
        <v>2752</v>
      </c>
      <c r="C81" s="383" t="s">
        <v>2720</v>
      </c>
      <c r="D81" s="384">
        <v>67</v>
      </c>
      <c r="E81" s="383" t="s">
        <v>737</v>
      </c>
      <c r="F81" s="512" t="s">
        <v>2397</v>
      </c>
      <c r="G81" s="384" t="s">
        <v>1577</v>
      </c>
      <c r="H81" s="512" t="s">
        <v>1617</v>
      </c>
      <c r="I81" s="384" t="s">
        <v>1618</v>
      </c>
      <c r="J81" s="512" t="s">
        <v>2679</v>
      </c>
      <c r="K81" s="512" t="s">
        <v>1607</v>
      </c>
      <c r="L81" s="512" t="s">
        <v>1608</v>
      </c>
      <c r="M81" s="383"/>
      <c r="N81" s="488" t="s">
        <v>2753</v>
      </c>
      <c r="O81" s="512" t="s">
        <v>2705</v>
      </c>
      <c r="P81" s="384">
        <v>0</v>
      </c>
      <c r="Q81" s="387" t="s">
        <v>1985</v>
      </c>
      <c r="R81" s="387" t="s">
        <v>2754</v>
      </c>
      <c r="S81" s="512" t="s">
        <v>2755</v>
      </c>
      <c r="T81" s="512" t="s">
        <v>2756</v>
      </c>
      <c r="U81" s="384" t="s">
        <v>2757</v>
      </c>
      <c r="V81" s="384"/>
      <c r="W81" s="512"/>
      <c r="X81" s="512" t="s">
        <v>2758</v>
      </c>
      <c r="Y81" s="640"/>
    </row>
    <row r="82" spans="1:25" s="562" customFormat="1" ht="43.5" customHeight="1" thickBot="1">
      <c r="A82" s="766" t="s">
        <v>3181</v>
      </c>
      <c r="B82" s="749" t="s">
        <v>2752</v>
      </c>
      <c r="C82" s="524" t="s">
        <v>2720</v>
      </c>
      <c r="D82" s="434">
        <v>67</v>
      </c>
      <c r="E82" s="432" t="s">
        <v>737</v>
      </c>
      <c r="F82" s="524" t="s">
        <v>2397</v>
      </c>
      <c r="G82" s="434" t="s">
        <v>1578</v>
      </c>
      <c r="H82" s="524" t="s">
        <v>2760</v>
      </c>
      <c r="I82" s="434" t="s">
        <v>1618</v>
      </c>
      <c r="J82" s="524" t="s">
        <v>2679</v>
      </c>
      <c r="K82" s="524" t="s">
        <v>1607</v>
      </c>
      <c r="L82" s="524" t="s">
        <v>1608</v>
      </c>
      <c r="M82" s="432"/>
      <c r="N82" s="467" t="s">
        <v>2753</v>
      </c>
      <c r="O82" s="524" t="s">
        <v>2705</v>
      </c>
      <c r="P82" s="434">
        <v>0</v>
      </c>
      <c r="Q82" s="435" t="s">
        <v>1985</v>
      </c>
      <c r="R82" s="435" t="s">
        <v>2754</v>
      </c>
      <c r="S82" s="524" t="s">
        <v>2755</v>
      </c>
      <c r="T82" s="524" t="s">
        <v>2756</v>
      </c>
      <c r="U82" s="434" t="s">
        <v>2757</v>
      </c>
      <c r="V82" s="524"/>
      <c r="W82" s="524"/>
      <c r="X82" s="524" t="s">
        <v>2758</v>
      </c>
      <c r="Y82" s="760"/>
    </row>
    <row r="83" spans="1:25" s="562" customFormat="1" ht="43.5" customHeight="1" thickBot="1">
      <c r="A83" s="766" t="s">
        <v>3181</v>
      </c>
      <c r="B83" s="701" t="s">
        <v>2763</v>
      </c>
      <c r="C83" s="767" t="s">
        <v>2720</v>
      </c>
      <c r="D83" s="768">
        <v>73</v>
      </c>
      <c r="E83" s="767" t="s">
        <v>737</v>
      </c>
      <c r="F83" s="714" t="s">
        <v>2397</v>
      </c>
      <c r="G83" s="768" t="s">
        <v>1578</v>
      </c>
      <c r="H83" s="714" t="s">
        <v>3183</v>
      </c>
      <c r="I83" s="768" t="s">
        <v>1618</v>
      </c>
      <c r="J83" s="714" t="s">
        <v>2679</v>
      </c>
      <c r="K83" s="714" t="s">
        <v>1607</v>
      </c>
      <c r="L83" s="714" t="s">
        <v>1608</v>
      </c>
      <c r="M83" s="767"/>
      <c r="N83" s="769" t="s">
        <v>2764</v>
      </c>
      <c r="O83" s="714" t="s">
        <v>2765</v>
      </c>
      <c r="P83" s="768">
        <v>0</v>
      </c>
      <c r="Q83" s="770" t="s">
        <v>1985</v>
      </c>
      <c r="R83" s="770" t="s">
        <v>2766</v>
      </c>
      <c r="S83" s="714" t="s">
        <v>2767</v>
      </c>
      <c r="T83" s="714" t="s">
        <v>2768</v>
      </c>
      <c r="U83" s="768" t="s">
        <v>2769</v>
      </c>
      <c r="V83" s="768"/>
      <c r="W83" s="714"/>
      <c r="X83" s="714"/>
      <c r="Y83" s="705" t="s">
        <v>2770</v>
      </c>
    </row>
    <row r="84" spans="1:25" s="562" customFormat="1" ht="43.5" customHeight="1" thickBot="1">
      <c r="A84" s="766" t="s">
        <v>3181</v>
      </c>
      <c r="B84" s="595" t="s">
        <v>2772</v>
      </c>
      <c r="C84" s="552" t="s">
        <v>2720</v>
      </c>
      <c r="D84" s="449">
        <v>71</v>
      </c>
      <c r="E84" s="448" t="s">
        <v>737</v>
      </c>
      <c r="F84" s="449"/>
      <c r="G84" s="449" t="s">
        <v>1577</v>
      </c>
      <c r="H84" s="449" t="s">
        <v>1726</v>
      </c>
      <c r="I84" s="449" t="s">
        <v>1618</v>
      </c>
      <c r="J84" s="552" t="s">
        <v>2679</v>
      </c>
      <c r="K84" s="552" t="s">
        <v>1607</v>
      </c>
      <c r="L84" s="552" t="s">
        <v>1608</v>
      </c>
      <c r="M84" s="448"/>
      <c r="N84" s="451" t="s">
        <v>2773</v>
      </c>
      <c r="O84" s="552" t="s">
        <v>2774</v>
      </c>
      <c r="P84" s="449">
        <v>0</v>
      </c>
      <c r="Q84" s="452" t="s">
        <v>1985</v>
      </c>
      <c r="R84" s="452" t="s">
        <v>2775</v>
      </c>
      <c r="S84" s="552" t="s">
        <v>2776</v>
      </c>
      <c r="T84" s="552" t="s">
        <v>2777</v>
      </c>
      <c r="U84" s="449" t="s">
        <v>2778</v>
      </c>
      <c r="V84" s="552"/>
      <c r="W84" s="552"/>
      <c r="X84" s="552"/>
      <c r="Y84" s="646"/>
    </row>
    <row r="85" spans="1:25" s="562" customFormat="1" ht="43.5" customHeight="1" thickBot="1">
      <c r="A85" s="766" t="s">
        <v>3181</v>
      </c>
      <c r="B85" s="618" t="s">
        <v>2797</v>
      </c>
      <c r="C85" s="557" t="s">
        <v>2720</v>
      </c>
      <c r="D85" s="440">
        <v>61</v>
      </c>
      <c r="E85" s="439" t="s">
        <v>737</v>
      </c>
      <c r="F85" s="557" t="s">
        <v>2397</v>
      </c>
      <c r="G85" s="440" t="s">
        <v>1577</v>
      </c>
      <c r="H85" s="557" t="s">
        <v>2803</v>
      </c>
      <c r="I85" s="440" t="s">
        <v>1618</v>
      </c>
      <c r="J85" s="557" t="s">
        <v>2679</v>
      </c>
      <c r="K85" s="557" t="s">
        <v>1607</v>
      </c>
      <c r="L85" s="557" t="s">
        <v>1608</v>
      </c>
      <c r="M85" s="439"/>
      <c r="N85" s="557" t="s">
        <v>2798</v>
      </c>
      <c r="O85" s="557" t="s">
        <v>2774</v>
      </c>
      <c r="P85" s="440">
        <v>0</v>
      </c>
      <c r="Q85" s="443" t="s">
        <v>1985</v>
      </c>
      <c r="R85" s="443" t="s">
        <v>2743</v>
      </c>
      <c r="S85" s="557" t="s">
        <v>2799</v>
      </c>
      <c r="T85" s="557" t="s">
        <v>2800</v>
      </c>
      <c r="U85" s="440"/>
      <c r="V85" s="557" t="s">
        <v>2359</v>
      </c>
      <c r="W85" s="557" t="s">
        <v>2801</v>
      </c>
      <c r="X85" s="557" t="s">
        <v>2758</v>
      </c>
      <c r="Y85" s="619"/>
    </row>
    <row r="86" spans="1:25" s="562" customFormat="1" ht="43.5" customHeight="1" thickBot="1">
      <c r="A86" s="766" t="s">
        <v>3181</v>
      </c>
      <c r="B86" s="749" t="s">
        <v>2804</v>
      </c>
      <c r="C86" s="524" t="s">
        <v>2720</v>
      </c>
      <c r="D86" s="434">
        <v>63</v>
      </c>
      <c r="E86" s="432" t="s">
        <v>737</v>
      </c>
      <c r="F86" s="434" t="s">
        <v>2397</v>
      </c>
      <c r="G86" s="434" t="s">
        <v>1578</v>
      </c>
      <c r="H86" s="434" t="s">
        <v>1792</v>
      </c>
      <c r="I86" s="434" t="s">
        <v>1812</v>
      </c>
      <c r="J86" s="524" t="s">
        <v>2679</v>
      </c>
      <c r="K86" s="524" t="s">
        <v>1607</v>
      </c>
      <c r="L86" s="524" t="s">
        <v>1608</v>
      </c>
      <c r="M86" s="432"/>
      <c r="N86" s="467" t="s">
        <v>2805</v>
      </c>
      <c r="O86" s="524" t="s">
        <v>2669</v>
      </c>
      <c r="P86" s="434">
        <v>1</v>
      </c>
      <c r="Q86" s="435" t="s">
        <v>2007</v>
      </c>
      <c r="R86" s="435" t="s">
        <v>2806</v>
      </c>
      <c r="S86" s="524" t="s">
        <v>2807</v>
      </c>
      <c r="T86" s="524" t="s">
        <v>2808</v>
      </c>
      <c r="U86" s="434"/>
      <c r="V86" s="524" t="s">
        <v>2359</v>
      </c>
      <c r="W86" s="524" t="s">
        <v>2801</v>
      </c>
      <c r="X86" s="524" t="s">
        <v>2758</v>
      </c>
      <c r="Y86" s="760"/>
    </row>
    <row r="87" spans="1:25" s="562" customFormat="1" ht="43.5" customHeight="1" thickBot="1">
      <c r="A87" s="766" t="s">
        <v>3181</v>
      </c>
      <c r="B87" s="618" t="s">
        <v>2827</v>
      </c>
      <c r="C87" s="557" t="s">
        <v>2720</v>
      </c>
      <c r="D87" s="440">
        <v>67</v>
      </c>
      <c r="E87" s="439" t="s">
        <v>737</v>
      </c>
      <c r="F87" s="440" t="s">
        <v>2397</v>
      </c>
      <c r="G87" s="440" t="s">
        <v>1577</v>
      </c>
      <c r="H87" s="440" t="s">
        <v>1617</v>
      </c>
      <c r="I87" s="440" t="s">
        <v>1618</v>
      </c>
      <c r="J87" s="557" t="s">
        <v>2679</v>
      </c>
      <c r="K87" s="557" t="s">
        <v>1607</v>
      </c>
      <c r="L87" s="557" t="s">
        <v>1608</v>
      </c>
      <c r="M87" s="439"/>
      <c r="N87" s="442" t="s">
        <v>2828</v>
      </c>
      <c r="O87" s="557" t="s">
        <v>2774</v>
      </c>
      <c r="P87" s="440">
        <v>0</v>
      </c>
      <c r="Q87" s="443" t="s">
        <v>1985</v>
      </c>
      <c r="R87" s="443" t="s">
        <v>2743</v>
      </c>
      <c r="S87" s="557" t="s">
        <v>2829</v>
      </c>
      <c r="T87" s="557" t="s">
        <v>2830</v>
      </c>
      <c r="U87" s="440"/>
      <c r="V87" s="557"/>
      <c r="W87" s="557"/>
      <c r="X87" s="557"/>
      <c r="Y87" s="619"/>
    </row>
    <row r="88" spans="1:25" s="562" customFormat="1" ht="43.5" customHeight="1" thickBot="1">
      <c r="A88" s="766" t="s">
        <v>3181</v>
      </c>
      <c r="B88" s="400" t="s">
        <v>2858</v>
      </c>
      <c r="C88" s="738" t="s">
        <v>2720</v>
      </c>
      <c r="D88" s="353">
        <v>66</v>
      </c>
      <c r="E88" s="352" t="s">
        <v>737</v>
      </c>
      <c r="F88" s="738" t="s">
        <v>2397</v>
      </c>
      <c r="G88" s="353" t="s">
        <v>1576</v>
      </c>
      <c r="H88" s="738" t="s">
        <v>1662</v>
      </c>
      <c r="I88" s="353" t="s">
        <v>1618</v>
      </c>
      <c r="J88" s="738" t="s">
        <v>2679</v>
      </c>
      <c r="K88" s="738" t="s">
        <v>1607</v>
      </c>
      <c r="L88" s="738" t="s">
        <v>1608</v>
      </c>
      <c r="M88" s="352"/>
      <c r="N88" s="484" t="s">
        <v>2859</v>
      </c>
      <c r="O88" s="738" t="s">
        <v>2669</v>
      </c>
      <c r="P88" s="353">
        <v>0</v>
      </c>
      <c r="Q88" s="355" t="s">
        <v>1985</v>
      </c>
      <c r="R88" s="355" t="s">
        <v>2806</v>
      </c>
      <c r="S88" s="738" t="s">
        <v>2860</v>
      </c>
      <c r="T88" s="738" t="s">
        <v>2861</v>
      </c>
      <c r="U88" s="353"/>
      <c r="V88" s="738"/>
      <c r="W88" s="738"/>
      <c r="X88" s="738" t="s">
        <v>2862</v>
      </c>
      <c r="Y88" s="765"/>
    </row>
    <row r="89" spans="1:25" s="562" customFormat="1" ht="43.5" customHeight="1" thickBot="1">
      <c r="A89" s="766" t="s">
        <v>3181</v>
      </c>
      <c r="B89" s="400" t="s">
        <v>2858</v>
      </c>
      <c r="C89" s="738" t="s">
        <v>2720</v>
      </c>
      <c r="D89" s="353">
        <v>66</v>
      </c>
      <c r="E89" s="352" t="s">
        <v>737</v>
      </c>
      <c r="F89" s="738" t="s">
        <v>2397</v>
      </c>
      <c r="G89" s="353" t="s">
        <v>1577</v>
      </c>
      <c r="H89" s="738" t="s">
        <v>3184</v>
      </c>
      <c r="I89" s="353" t="s">
        <v>1618</v>
      </c>
      <c r="J89" s="738" t="s">
        <v>2679</v>
      </c>
      <c r="K89" s="738" t="s">
        <v>1607</v>
      </c>
      <c r="L89" s="738" t="s">
        <v>1608</v>
      </c>
      <c r="M89" s="352"/>
      <c r="N89" s="484" t="s">
        <v>2859</v>
      </c>
      <c r="O89" s="738" t="s">
        <v>2669</v>
      </c>
      <c r="P89" s="353">
        <v>0</v>
      </c>
      <c r="Q89" s="355" t="s">
        <v>1985</v>
      </c>
      <c r="R89" s="355" t="s">
        <v>2806</v>
      </c>
      <c r="S89" s="738" t="s">
        <v>2860</v>
      </c>
      <c r="T89" s="738" t="s">
        <v>2861</v>
      </c>
      <c r="U89" s="353"/>
      <c r="V89" s="738"/>
      <c r="W89" s="738"/>
      <c r="X89" s="738" t="s">
        <v>2862</v>
      </c>
      <c r="Y89" s="765"/>
    </row>
    <row r="90" spans="1:25" s="562" customFormat="1" ht="43.5" customHeight="1" thickBot="1">
      <c r="A90" s="766" t="s">
        <v>3181</v>
      </c>
      <c r="B90" s="400" t="s">
        <v>2858</v>
      </c>
      <c r="C90" s="738" t="s">
        <v>2720</v>
      </c>
      <c r="D90" s="353">
        <v>66</v>
      </c>
      <c r="E90" s="352" t="s">
        <v>737</v>
      </c>
      <c r="F90" s="738" t="s">
        <v>2397</v>
      </c>
      <c r="G90" s="353" t="s">
        <v>1578</v>
      </c>
      <c r="H90" s="738" t="s">
        <v>3151</v>
      </c>
      <c r="I90" s="353" t="s">
        <v>1618</v>
      </c>
      <c r="J90" s="738" t="s">
        <v>2679</v>
      </c>
      <c r="K90" s="738" t="s">
        <v>1607</v>
      </c>
      <c r="L90" s="738" t="s">
        <v>1608</v>
      </c>
      <c r="M90" s="352"/>
      <c r="N90" s="484" t="s">
        <v>2859</v>
      </c>
      <c r="O90" s="738" t="s">
        <v>2669</v>
      </c>
      <c r="P90" s="353">
        <v>0</v>
      </c>
      <c r="Q90" s="355" t="s">
        <v>1985</v>
      </c>
      <c r="R90" s="355" t="s">
        <v>2806</v>
      </c>
      <c r="S90" s="738" t="s">
        <v>2860</v>
      </c>
      <c r="T90" s="738" t="s">
        <v>2861</v>
      </c>
      <c r="U90" s="353"/>
      <c r="V90" s="738"/>
      <c r="W90" s="738"/>
      <c r="X90" s="738" t="s">
        <v>2862</v>
      </c>
      <c r="Y90" s="765"/>
    </row>
    <row r="91" spans="1:25" s="562" customFormat="1" ht="43.5" customHeight="1" thickBot="1">
      <c r="A91" s="766" t="s">
        <v>3181</v>
      </c>
      <c r="B91" s="400" t="s">
        <v>2858</v>
      </c>
      <c r="C91" s="738" t="s">
        <v>2720</v>
      </c>
      <c r="D91" s="353">
        <v>66</v>
      </c>
      <c r="E91" s="352" t="s">
        <v>737</v>
      </c>
      <c r="F91" s="353" t="s">
        <v>2397</v>
      </c>
      <c r="G91" s="353" t="s">
        <v>1579</v>
      </c>
      <c r="H91" s="353" t="s">
        <v>3185</v>
      </c>
      <c r="I91" s="353" t="s">
        <v>1618</v>
      </c>
      <c r="J91" s="738" t="s">
        <v>2679</v>
      </c>
      <c r="K91" s="738" t="s">
        <v>1607</v>
      </c>
      <c r="L91" s="738" t="s">
        <v>1608</v>
      </c>
      <c r="M91" s="352"/>
      <c r="N91" s="484" t="s">
        <v>2859</v>
      </c>
      <c r="O91" s="738" t="s">
        <v>2669</v>
      </c>
      <c r="P91" s="353">
        <v>0</v>
      </c>
      <c r="Q91" s="355" t="s">
        <v>1985</v>
      </c>
      <c r="R91" s="355" t="s">
        <v>2806</v>
      </c>
      <c r="S91" s="738" t="s">
        <v>2860</v>
      </c>
      <c r="T91" s="738" t="s">
        <v>2861</v>
      </c>
      <c r="U91" s="353"/>
      <c r="V91" s="738"/>
      <c r="W91" s="738"/>
      <c r="X91" s="738" t="s">
        <v>2862</v>
      </c>
      <c r="Y91" s="765"/>
    </row>
    <row r="92" spans="1:25" s="562" customFormat="1" ht="43.5" customHeight="1" thickBot="1">
      <c r="A92" s="766" t="s">
        <v>3181</v>
      </c>
      <c r="B92" s="431" t="s">
        <v>2858</v>
      </c>
      <c r="C92" s="524" t="s">
        <v>2720</v>
      </c>
      <c r="D92" s="434">
        <v>66</v>
      </c>
      <c r="E92" s="432" t="s">
        <v>737</v>
      </c>
      <c r="F92" s="434" t="s">
        <v>2397</v>
      </c>
      <c r="G92" s="434" t="s">
        <v>1580</v>
      </c>
      <c r="H92" s="434" t="s">
        <v>2864</v>
      </c>
      <c r="I92" s="434" t="s">
        <v>1618</v>
      </c>
      <c r="J92" s="524" t="s">
        <v>2679</v>
      </c>
      <c r="K92" s="524" t="s">
        <v>1607</v>
      </c>
      <c r="L92" s="524" t="s">
        <v>1608</v>
      </c>
      <c r="M92" s="432"/>
      <c r="N92" s="467" t="s">
        <v>2859</v>
      </c>
      <c r="O92" s="524" t="s">
        <v>2669</v>
      </c>
      <c r="P92" s="434">
        <v>0</v>
      </c>
      <c r="Q92" s="435" t="s">
        <v>1985</v>
      </c>
      <c r="R92" s="435" t="s">
        <v>2806</v>
      </c>
      <c r="S92" s="524" t="s">
        <v>2860</v>
      </c>
      <c r="T92" s="524" t="s">
        <v>2861</v>
      </c>
      <c r="U92" s="434"/>
      <c r="V92" s="524"/>
      <c r="W92" s="524"/>
      <c r="X92" s="524" t="s">
        <v>2862</v>
      </c>
      <c r="Y92" s="760"/>
    </row>
    <row r="93" spans="1:25" s="562" customFormat="1" ht="43.5" customHeight="1" thickBot="1">
      <c r="A93" s="766" t="s">
        <v>3181</v>
      </c>
      <c r="B93" s="367" t="s">
        <v>2873</v>
      </c>
      <c r="C93" s="532" t="s">
        <v>2720</v>
      </c>
      <c r="D93" s="369">
        <v>60</v>
      </c>
      <c r="E93" s="368" t="s">
        <v>737</v>
      </c>
      <c r="F93" s="369" t="s">
        <v>2397</v>
      </c>
      <c r="G93" s="369" t="s">
        <v>1576</v>
      </c>
      <c r="H93" s="369" t="s">
        <v>2879</v>
      </c>
      <c r="I93" s="369" t="s">
        <v>3186</v>
      </c>
      <c r="J93" s="532" t="s">
        <v>2878</v>
      </c>
      <c r="K93" s="532" t="s">
        <v>1607</v>
      </c>
      <c r="L93" s="532" t="s">
        <v>1608</v>
      </c>
      <c r="M93" s="368"/>
      <c r="N93" s="477" t="s">
        <v>2704</v>
      </c>
      <c r="O93" s="532" t="s">
        <v>2705</v>
      </c>
      <c r="P93" s="369">
        <v>0</v>
      </c>
      <c r="Q93" s="371" t="s">
        <v>1985</v>
      </c>
      <c r="R93" s="371" t="s">
        <v>2874</v>
      </c>
      <c r="S93" s="532" t="s">
        <v>2875</v>
      </c>
      <c r="T93" s="532" t="s">
        <v>2876</v>
      </c>
      <c r="U93" s="369"/>
      <c r="V93" s="532"/>
      <c r="W93" s="532"/>
      <c r="X93" s="532"/>
      <c r="Y93" s="763"/>
    </row>
    <row r="94" spans="1:25" s="562" customFormat="1" ht="43.5" customHeight="1" thickBot="1">
      <c r="A94" s="766" t="s">
        <v>3181</v>
      </c>
      <c r="B94" s="410" t="s">
        <v>2873</v>
      </c>
      <c r="C94" s="537" t="s">
        <v>2720</v>
      </c>
      <c r="D94" s="412">
        <v>60</v>
      </c>
      <c r="E94" s="411" t="s">
        <v>737</v>
      </c>
      <c r="F94" s="412" t="s">
        <v>2397</v>
      </c>
      <c r="G94" s="412" t="s">
        <v>1577</v>
      </c>
      <c r="H94" s="412" t="s">
        <v>2880</v>
      </c>
      <c r="I94" s="412" t="s">
        <v>3187</v>
      </c>
      <c r="J94" s="537" t="s">
        <v>2878</v>
      </c>
      <c r="K94" s="537" t="s">
        <v>1607</v>
      </c>
      <c r="L94" s="537" t="s">
        <v>1608</v>
      </c>
      <c r="M94" s="411"/>
      <c r="N94" s="479" t="s">
        <v>2704</v>
      </c>
      <c r="O94" s="537" t="s">
        <v>2705</v>
      </c>
      <c r="P94" s="412">
        <v>0</v>
      </c>
      <c r="Q94" s="427" t="s">
        <v>1985</v>
      </c>
      <c r="R94" s="427" t="s">
        <v>2874</v>
      </c>
      <c r="S94" s="537" t="s">
        <v>2875</v>
      </c>
      <c r="T94" s="537" t="s">
        <v>2876</v>
      </c>
      <c r="U94" s="412"/>
      <c r="V94" s="537"/>
      <c r="W94" s="537"/>
      <c r="X94" s="537"/>
      <c r="Y94" s="756"/>
    </row>
    <row r="95" spans="1:25" s="562" customFormat="1" ht="43.5" customHeight="1" thickBot="1">
      <c r="A95" s="766" t="s">
        <v>3181</v>
      </c>
      <c r="B95" s="375" t="s">
        <v>2873</v>
      </c>
      <c r="C95" s="547" t="s">
        <v>2720</v>
      </c>
      <c r="D95" s="377">
        <v>60</v>
      </c>
      <c r="E95" s="376" t="s">
        <v>737</v>
      </c>
      <c r="F95" s="377" t="s">
        <v>2397</v>
      </c>
      <c r="G95" s="377" t="s">
        <v>1578</v>
      </c>
      <c r="H95" s="377" t="s">
        <v>2881</v>
      </c>
      <c r="I95" s="377" t="s">
        <v>3188</v>
      </c>
      <c r="J95" s="547" t="s">
        <v>2878</v>
      </c>
      <c r="K95" s="547" t="s">
        <v>1607</v>
      </c>
      <c r="L95" s="547" t="s">
        <v>1608</v>
      </c>
      <c r="M95" s="376"/>
      <c r="N95" s="482" t="s">
        <v>2704</v>
      </c>
      <c r="O95" s="547" t="s">
        <v>2705</v>
      </c>
      <c r="P95" s="377">
        <v>0</v>
      </c>
      <c r="Q95" s="379" t="s">
        <v>1985</v>
      </c>
      <c r="R95" s="379" t="s">
        <v>2874</v>
      </c>
      <c r="S95" s="547" t="s">
        <v>2875</v>
      </c>
      <c r="T95" s="547" t="s">
        <v>2876</v>
      </c>
      <c r="U95" s="377"/>
      <c r="V95" s="547"/>
      <c r="W95" s="547"/>
      <c r="X95" s="547"/>
      <c r="Y95" s="609"/>
    </row>
    <row r="96" spans="1:25" s="562" customFormat="1" ht="43.5" customHeight="1" thickBot="1">
      <c r="A96" s="766" t="s">
        <v>3181</v>
      </c>
      <c r="B96" s="382" t="s">
        <v>2886</v>
      </c>
      <c r="C96" s="512" t="s">
        <v>2720</v>
      </c>
      <c r="D96" s="384">
        <v>66</v>
      </c>
      <c r="E96" s="383" t="s">
        <v>737</v>
      </c>
      <c r="F96" s="384" t="s">
        <v>2397</v>
      </c>
      <c r="G96" s="384" t="s">
        <v>1576</v>
      </c>
      <c r="H96" s="384" t="s">
        <v>2892</v>
      </c>
      <c r="I96" s="384" t="s">
        <v>2893</v>
      </c>
      <c r="J96" s="512" t="s">
        <v>2891</v>
      </c>
      <c r="K96" s="512" t="s">
        <v>1607</v>
      </c>
      <c r="L96" s="512" t="s">
        <v>1608</v>
      </c>
      <c r="M96" s="383"/>
      <c r="N96" s="488" t="s">
        <v>2691</v>
      </c>
      <c r="O96" s="512" t="s">
        <v>2705</v>
      </c>
      <c r="P96" s="384">
        <v>0</v>
      </c>
      <c r="Q96" s="387" t="s">
        <v>1985</v>
      </c>
      <c r="R96" s="387" t="s">
        <v>2887</v>
      </c>
      <c r="S96" s="512" t="s">
        <v>2888</v>
      </c>
      <c r="T96" s="512" t="s">
        <v>2889</v>
      </c>
      <c r="U96" s="384"/>
      <c r="V96" s="512" t="s">
        <v>2359</v>
      </c>
      <c r="W96" s="512"/>
      <c r="X96" s="512"/>
      <c r="Y96" s="640"/>
    </row>
    <row r="97" spans="1:25" s="562" customFormat="1" ht="43.5" customHeight="1" thickBot="1">
      <c r="A97" s="766" t="s">
        <v>3181</v>
      </c>
      <c r="B97" s="400" t="s">
        <v>2886</v>
      </c>
      <c r="C97" s="738" t="s">
        <v>2720</v>
      </c>
      <c r="D97" s="353">
        <v>66</v>
      </c>
      <c r="E97" s="352" t="s">
        <v>737</v>
      </c>
      <c r="F97" s="353" t="s">
        <v>2397</v>
      </c>
      <c r="G97" s="353" t="s">
        <v>1577</v>
      </c>
      <c r="H97" s="353" t="s">
        <v>1937</v>
      </c>
      <c r="I97" s="353" t="s">
        <v>3188</v>
      </c>
      <c r="J97" s="738" t="s">
        <v>2891</v>
      </c>
      <c r="K97" s="738" t="s">
        <v>1607</v>
      </c>
      <c r="L97" s="738" t="s">
        <v>1608</v>
      </c>
      <c r="M97" s="352"/>
      <c r="N97" s="484" t="s">
        <v>2691</v>
      </c>
      <c r="O97" s="738" t="s">
        <v>2705</v>
      </c>
      <c r="P97" s="353">
        <v>0</v>
      </c>
      <c r="Q97" s="355" t="s">
        <v>1985</v>
      </c>
      <c r="R97" s="355" t="s">
        <v>2887</v>
      </c>
      <c r="S97" s="738" t="s">
        <v>2888</v>
      </c>
      <c r="T97" s="738" t="s">
        <v>2889</v>
      </c>
      <c r="U97" s="353"/>
      <c r="V97" s="738" t="s">
        <v>2359</v>
      </c>
      <c r="W97" s="738"/>
      <c r="X97" s="738"/>
      <c r="Y97" s="765"/>
    </row>
    <row r="98" spans="1:25" s="562" customFormat="1" ht="43.5" customHeight="1" thickBot="1">
      <c r="A98" s="766" t="s">
        <v>3181</v>
      </c>
      <c r="B98" s="424" t="s">
        <v>2886</v>
      </c>
      <c r="C98" s="643" t="s">
        <v>2720</v>
      </c>
      <c r="D98" s="362">
        <v>66</v>
      </c>
      <c r="E98" s="361" t="s">
        <v>737</v>
      </c>
      <c r="F98" s="362" t="s">
        <v>2397</v>
      </c>
      <c r="G98" s="362" t="s">
        <v>1578</v>
      </c>
      <c r="H98" s="362" t="s">
        <v>2364</v>
      </c>
      <c r="I98" s="362" t="s">
        <v>3188</v>
      </c>
      <c r="J98" s="643" t="s">
        <v>2891</v>
      </c>
      <c r="K98" s="643" t="s">
        <v>1607</v>
      </c>
      <c r="L98" s="643" t="s">
        <v>1608</v>
      </c>
      <c r="M98" s="361"/>
      <c r="N98" s="771" t="s">
        <v>2691</v>
      </c>
      <c r="O98" s="643" t="s">
        <v>2705</v>
      </c>
      <c r="P98" s="362">
        <v>0</v>
      </c>
      <c r="Q98" s="364" t="s">
        <v>1985</v>
      </c>
      <c r="R98" s="364" t="s">
        <v>2887</v>
      </c>
      <c r="S98" s="643" t="s">
        <v>2888</v>
      </c>
      <c r="T98" s="643" t="s">
        <v>2889</v>
      </c>
      <c r="U98" s="362"/>
      <c r="V98" s="643" t="s">
        <v>2359</v>
      </c>
      <c r="W98" s="643"/>
      <c r="X98" s="643"/>
      <c r="Y98" s="644"/>
    </row>
    <row r="99" spans="1:25" s="574" customFormat="1">
      <c r="K99" s="562"/>
    </row>
    <row r="100" spans="1:25" s="574" customFormat="1">
      <c r="K100" s="562"/>
    </row>
    <row r="101" spans="1:25" s="574" customFormat="1">
      <c r="K101" s="562"/>
    </row>
    <row r="102" spans="1:25" s="574" customFormat="1">
      <c r="K102" s="562"/>
    </row>
    <row r="103" spans="1:25" s="574" customFormat="1">
      <c r="K103" s="562"/>
    </row>
    <row r="104" spans="1:25" s="574" customFormat="1">
      <c r="K104" s="562"/>
    </row>
    <row r="105" spans="1:25" s="574" customFormat="1">
      <c r="K105" s="562"/>
    </row>
    <row r="106" spans="1:25" s="574" customFormat="1">
      <c r="K106" s="562"/>
    </row>
    <row r="107" spans="1:25" s="574" customFormat="1">
      <c r="A107" s="574" t="s">
        <v>1742</v>
      </c>
      <c r="K107" s="562"/>
    </row>
    <row r="108" spans="1:25" s="574" customFormat="1">
      <c r="K108" s="562"/>
    </row>
    <row r="109" spans="1:25" s="574" customFormat="1">
      <c r="K109" s="562"/>
    </row>
    <row r="110" spans="1:25" s="574" customFormat="1">
      <c r="K110" s="562"/>
    </row>
    <row r="111" spans="1:25" s="574" customFormat="1">
      <c r="K111" s="562"/>
    </row>
    <row r="112" spans="1:25" s="574" customFormat="1">
      <c r="K112" s="562"/>
    </row>
    <row r="113" spans="11:11" s="574" customFormat="1">
      <c r="K113" s="562"/>
    </row>
    <row r="114" spans="11:11" s="574" customFormat="1">
      <c r="K114" s="562"/>
    </row>
    <row r="115" spans="11:11" s="574" customFormat="1">
      <c r="K115" s="562"/>
    </row>
    <row r="116" spans="11:11" s="574" customFormat="1">
      <c r="K116" s="562"/>
    </row>
    <row r="117" spans="11:11" s="574" customFormat="1">
      <c r="K117" s="562"/>
    </row>
    <row r="118" spans="11:11" s="574" customFormat="1">
      <c r="K118" s="562"/>
    </row>
    <row r="119" spans="11:11" s="574" customFormat="1">
      <c r="K119" s="562"/>
    </row>
    <row r="120" spans="11:11" s="574" customFormat="1">
      <c r="K120" s="562"/>
    </row>
    <row r="121" spans="11:11" s="574" customFormat="1">
      <c r="K121" s="562"/>
    </row>
    <row r="122" spans="11:11" s="574" customFormat="1">
      <c r="K122" s="562"/>
    </row>
    <row r="123" spans="11:11" s="574" customFormat="1">
      <c r="K123" s="562"/>
    </row>
    <row r="124" spans="11:11" s="574" customFormat="1">
      <c r="K124" s="562"/>
    </row>
    <row r="125" spans="11:11" s="574" customFormat="1">
      <c r="K125" s="562"/>
    </row>
    <row r="126" spans="11:11" s="574" customFormat="1">
      <c r="K126" s="562"/>
    </row>
    <row r="127" spans="11:11" s="574" customFormat="1">
      <c r="K127" s="562"/>
    </row>
    <row r="128" spans="11:11" s="574" customFormat="1">
      <c r="K128" s="562"/>
    </row>
    <row r="129" spans="11:11" s="574" customFormat="1">
      <c r="K129" s="562"/>
    </row>
    <row r="130" spans="11:11" s="574" customFormat="1">
      <c r="K130" s="562"/>
    </row>
    <row r="131" spans="11:11" s="574" customFormat="1">
      <c r="K131" s="562"/>
    </row>
    <row r="132" spans="11:11" s="574" customFormat="1">
      <c r="K132" s="562"/>
    </row>
    <row r="133" spans="11:11" s="574" customFormat="1">
      <c r="K133" s="562"/>
    </row>
    <row r="134" spans="11:11" s="574" customFormat="1">
      <c r="K134" s="562"/>
    </row>
    <row r="135" spans="11:11" s="574" customFormat="1" ht="409.5" customHeight="1">
      <c r="K135" s="562"/>
    </row>
    <row r="136" spans="11:11" s="574" customFormat="1">
      <c r="K136" s="562"/>
    </row>
    <row r="137" spans="11:11" s="574" customFormat="1">
      <c r="K137" s="562"/>
    </row>
    <row r="138" spans="11:11" s="574" customFormat="1">
      <c r="K138" s="562"/>
    </row>
    <row r="139" spans="11:11" s="574" customFormat="1">
      <c r="K139" s="562"/>
    </row>
    <row r="140" spans="11:11" s="574" customFormat="1">
      <c r="K140" s="562"/>
    </row>
    <row r="141" spans="11:11" s="574" customFormat="1">
      <c r="K141" s="562"/>
    </row>
    <row r="142" spans="11:11" s="574" customFormat="1">
      <c r="K142" s="562"/>
    </row>
    <row r="143" spans="11:11" s="574" customFormat="1">
      <c r="K143" s="562"/>
    </row>
    <row r="144" spans="11:11" s="574" customFormat="1">
      <c r="K144" s="562"/>
    </row>
    <row r="145" spans="11:11" s="574" customFormat="1">
      <c r="K145" s="562"/>
    </row>
    <row r="146" spans="11:11" s="574" customFormat="1">
      <c r="K146" s="562"/>
    </row>
    <row r="147" spans="11:11" s="574" customFormat="1">
      <c r="K147" s="562"/>
    </row>
    <row r="148" spans="11:11" s="574" customFormat="1">
      <c r="K148" s="562"/>
    </row>
    <row r="149" spans="11:11" s="574" customFormat="1">
      <c r="K149" s="562"/>
    </row>
    <row r="150" spans="11:11" s="574" customFormat="1">
      <c r="K150" s="562"/>
    </row>
    <row r="151" spans="11:11" s="574" customFormat="1">
      <c r="K151" s="562"/>
    </row>
    <row r="152" spans="11:11" s="574" customFormat="1">
      <c r="K152" s="562"/>
    </row>
    <row r="153" spans="11:11" s="574" customFormat="1">
      <c r="K153" s="562"/>
    </row>
    <row r="154" spans="11:11" s="574" customFormat="1">
      <c r="K154" s="562"/>
    </row>
    <row r="155" spans="11:11" s="574" customFormat="1">
      <c r="K155" s="562"/>
    </row>
    <row r="156" spans="11:11" s="574" customFormat="1">
      <c r="K156" s="562"/>
    </row>
    <row r="157" spans="11:11" s="574" customFormat="1">
      <c r="K157" s="562"/>
    </row>
    <row r="158" spans="11:11" s="574" customFormat="1">
      <c r="K158" s="562"/>
    </row>
    <row r="159" spans="11:11" s="574" customFormat="1">
      <c r="K159" s="562"/>
    </row>
    <row r="160" spans="11:11" s="574" customFormat="1">
      <c r="K160" s="562"/>
    </row>
    <row r="161" spans="11:11" s="574" customFormat="1">
      <c r="K161" s="562"/>
    </row>
    <row r="162" spans="11:11" s="574" customFormat="1">
      <c r="K162" s="562"/>
    </row>
    <row r="163" spans="11:11" s="574" customFormat="1">
      <c r="K163" s="562"/>
    </row>
    <row r="164" spans="11:11" s="574" customFormat="1">
      <c r="K164" s="562"/>
    </row>
    <row r="165" spans="11:11" s="574" customFormat="1">
      <c r="K165" s="562"/>
    </row>
    <row r="166" spans="11:11" s="574" customFormat="1">
      <c r="K166" s="562"/>
    </row>
    <row r="167" spans="11:11" s="574" customFormat="1">
      <c r="K167" s="562"/>
    </row>
    <row r="168" spans="11:11" s="574" customFormat="1">
      <c r="K168" s="562"/>
    </row>
    <row r="169" spans="11:11" s="574" customFormat="1">
      <c r="K169" s="562"/>
    </row>
    <row r="170" spans="11:11" s="574" customFormat="1">
      <c r="K170" s="562"/>
    </row>
    <row r="171" spans="11:11" s="574" customFormat="1">
      <c r="K171" s="562"/>
    </row>
    <row r="172" spans="11:11" s="574" customFormat="1">
      <c r="K172" s="562"/>
    </row>
    <row r="173" spans="11:11" s="574" customFormat="1">
      <c r="K173" s="562"/>
    </row>
    <row r="174" spans="11:11" s="574" customFormat="1">
      <c r="K174" s="562"/>
    </row>
    <row r="175" spans="11:11" s="574" customFormat="1">
      <c r="K175" s="562"/>
    </row>
    <row r="176" spans="11:11" s="574" customFormat="1">
      <c r="K176" s="562"/>
    </row>
    <row r="177" spans="11:11" s="574" customFormat="1">
      <c r="K177" s="562"/>
    </row>
    <row r="178" spans="11:11" s="574" customFormat="1">
      <c r="K178" s="562"/>
    </row>
    <row r="179" spans="11:11" s="574" customFormat="1">
      <c r="K179" s="562"/>
    </row>
    <row r="180" spans="11:11" s="574" customFormat="1">
      <c r="K180" s="562"/>
    </row>
    <row r="181" spans="11:11" s="574" customFormat="1">
      <c r="K181" s="562"/>
    </row>
    <row r="182" spans="11:11" s="574" customFormat="1">
      <c r="K182" s="562"/>
    </row>
    <row r="183" spans="11:11" s="574" customFormat="1">
      <c r="K183" s="562"/>
    </row>
    <row r="184" spans="11:11" s="574" customFormat="1">
      <c r="K184" s="562"/>
    </row>
    <row r="185" spans="11:11" s="574" customFormat="1">
      <c r="K185" s="562"/>
    </row>
    <row r="186" spans="11:11" s="574" customFormat="1">
      <c r="K186" s="562"/>
    </row>
    <row r="187" spans="11:11" s="574" customFormat="1">
      <c r="K187" s="562"/>
    </row>
    <row r="188" spans="11:11" s="574" customFormat="1">
      <c r="K188" s="562"/>
    </row>
    <row r="189" spans="11:11" s="574" customFormat="1">
      <c r="K189" s="562"/>
    </row>
    <row r="190" spans="11:11" s="574" customFormat="1">
      <c r="K190" s="562"/>
    </row>
    <row r="191" spans="11:11" s="574" customFormat="1">
      <c r="K191" s="562"/>
    </row>
    <row r="192" spans="11:11" s="574" customFormat="1">
      <c r="K192" s="562"/>
    </row>
    <row r="193" spans="11:11" s="574" customFormat="1">
      <c r="K193" s="562"/>
    </row>
    <row r="194" spans="11:11" s="574" customFormat="1">
      <c r="K194" s="562"/>
    </row>
    <row r="195" spans="11:11" s="574" customFormat="1">
      <c r="K195" s="562"/>
    </row>
    <row r="196" spans="11:11" s="574" customFormat="1">
      <c r="K196" s="562"/>
    </row>
    <row r="197" spans="11:11" s="574" customFormat="1">
      <c r="K197" s="562"/>
    </row>
    <row r="198" spans="11:11" s="574" customFormat="1">
      <c r="K198" s="562"/>
    </row>
    <row r="199" spans="11:11" s="574" customFormat="1">
      <c r="K199" s="562"/>
    </row>
    <row r="200" spans="11:11" s="574" customFormat="1">
      <c r="K200" s="562"/>
    </row>
    <row r="201" spans="11:11" s="574" customFormat="1">
      <c r="K201" s="562"/>
    </row>
    <row r="202" spans="11:11" s="574" customFormat="1">
      <c r="K202" s="562"/>
    </row>
    <row r="203" spans="11:11" s="574" customFormat="1">
      <c r="K203" s="562"/>
    </row>
    <row r="204" spans="11:11" s="574" customFormat="1">
      <c r="K204" s="562"/>
    </row>
    <row r="205" spans="11:11" s="574" customFormat="1">
      <c r="K205" s="562"/>
    </row>
    <row r="206" spans="11:11" s="574" customFormat="1">
      <c r="K206" s="562"/>
    </row>
    <row r="207" spans="11:11" s="574" customFormat="1">
      <c r="K207" s="562"/>
    </row>
    <row r="208" spans="11:11" s="574" customFormat="1">
      <c r="K208" s="562"/>
    </row>
    <row r="209" spans="11:11" s="574" customFormat="1">
      <c r="K209" s="562"/>
    </row>
    <row r="210" spans="11:11" s="574" customFormat="1">
      <c r="K210" s="562"/>
    </row>
    <row r="211" spans="11:11" s="574" customFormat="1">
      <c r="K211" s="562"/>
    </row>
    <row r="212" spans="11:11" s="574" customFormat="1">
      <c r="K212" s="562"/>
    </row>
    <row r="213" spans="11:11" s="574" customFormat="1">
      <c r="K213" s="562"/>
    </row>
    <row r="214" spans="11:11" s="574" customFormat="1">
      <c r="K214" s="562"/>
    </row>
    <row r="215" spans="11:11" s="574" customFormat="1">
      <c r="K215" s="562"/>
    </row>
    <row r="216" spans="11:11" s="574" customFormat="1">
      <c r="K216" s="562"/>
    </row>
    <row r="217" spans="11:11" s="574" customFormat="1">
      <c r="K217" s="562"/>
    </row>
    <row r="218" spans="11:11" s="574" customFormat="1">
      <c r="K218" s="562"/>
    </row>
    <row r="219" spans="11:11" s="574" customFormat="1">
      <c r="K219" s="562"/>
    </row>
    <row r="220" spans="11:11" s="574" customFormat="1">
      <c r="K220" s="562"/>
    </row>
    <row r="221" spans="11:11" s="574" customFormat="1">
      <c r="K221" s="562"/>
    </row>
    <row r="222" spans="11:11" s="574" customFormat="1">
      <c r="K222" s="562"/>
    </row>
    <row r="223" spans="11:11" s="574" customFormat="1">
      <c r="K223" s="562"/>
    </row>
    <row r="224" spans="11:11" s="574" customFormat="1">
      <c r="K224" s="562"/>
    </row>
    <row r="225" spans="11:11" s="574" customFormat="1">
      <c r="K225" s="562"/>
    </row>
    <row r="226" spans="11:11" s="574" customFormat="1">
      <c r="K226" s="562"/>
    </row>
    <row r="227" spans="11:11" s="574" customFormat="1">
      <c r="K227" s="562"/>
    </row>
    <row r="228" spans="11:11" s="574" customFormat="1">
      <c r="K228" s="562"/>
    </row>
    <row r="229" spans="11:11" s="574" customFormat="1">
      <c r="K229" s="562"/>
    </row>
    <row r="230" spans="11:11" s="574" customFormat="1">
      <c r="K230" s="562"/>
    </row>
    <row r="231" spans="11:11" s="574" customFormat="1">
      <c r="K231" s="562"/>
    </row>
    <row r="232" spans="11:11" s="574" customFormat="1">
      <c r="K232" s="562"/>
    </row>
    <row r="233" spans="11:11" s="574" customFormat="1">
      <c r="K233" s="562"/>
    </row>
    <row r="234" spans="11:11" s="574" customFormat="1">
      <c r="K234" s="562"/>
    </row>
    <row r="235" spans="11:11" s="574" customFormat="1">
      <c r="K235" s="562"/>
    </row>
    <row r="236" spans="11:11" s="574" customFormat="1">
      <c r="K236" s="562"/>
    </row>
    <row r="237" spans="11:11" s="574" customFormat="1">
      <c r="K237" s="562"/>
    </row>
    <row r="238" spans="11:11" s="574" customFormat="1">
      <c r="K238" s="562"/>
    </row>
    <row r="239" spans="11:11" s="574" customFormat="1">
      <c r="K239" s="562"/>
    </row>
    <row r="240" spans="11:11" s="574" customFormat="1">
      <c r="K240" s="562"/>
    </row>
    <row r="241" spans="11:11" s="574" customFormat="1">
      <c r="K241" s="562"/>
    </row>
    <row r="242" spans="11:11" s="574" customFormat="1">
      <c r="K242" s="562"/>
    </row>
    <row r="243" spans="11:11" s="574" customFormat="1">
      <c r="K243" s="562"/>
    </row>
    <row r="244" spans="11:11" s="574" customFormat="1">
      <c r="K244" s="562"/>
    </row>
    <row r="245" spans="11:11" s="574" customFormat="1">
      <c r="K245" s="562"/>
    </row>
    <row r="246" spans="11:11" s="574" customFormat="1">
      <c r="K246" s="562"/>
    </row>
    <row r="247" spans="11:11" s="574" customFormat="1">
      <c r="K247" s="562"/>
    </row>
    <row r="248" spans="11:11" s="574" customFormat="1">
      <c r="K248" s="562"/>
    </row>
    <row r="249" spans="11:11" s="574" customFormat="1">
      <c r="K249" s="562"/>
    </row>
    <row r="250" spans="11:11" s="574" customFormat="1">
      <c r="K250" s="562"/>
    </row>
    <row r="251" spans="11:11" s="574" customFormat="1">
      <c r="K251" s="562"/>
    </row>
    <row r="252" spans="11:11" s="574" customFormat="1">
      <c r="K252" s="562"/>
    </row>
    <row r="253" spans="11:11" s="574" customFormat="1">
      <c r="K253" s="562"/>
    </row>
    <row r="254" spans="11:11" s="574" customFormat="1">
      <c r="K254" s="562"/>
    </row>
    <row r="255" spans="11:11" s="574" customFormat="1">
      <c r="K255" s="562"/>
    </row>
    <row r="256" spans="11:11" s="574" customFormat="1">
      <c r="K256" s="562"/>
    </row>
    <row r="257" spans="11:11" s="574" customFormat="1">
      <c r="K257" s="562"/>
    </row>
    <row r="258" spans="11:11" s="574" customFormat="1">
      <c r="K258" s="562"/>
    </row>
    <row r="259" spans="11:11" s="574" customFormat="1">
      <c r="K259" s="562"/>
    </row>
    <row r="260" spans="11:11" s="574" customFormat="1">
      <c r="K260" s="562"/>
    </row>
    <row r="261" spans="11:11" s="574" customFormat="1">
      <c r="K261" s="562"/>
    </row>
    <row r="262" spans="11:11" s="574" customFormat="1">
      <c r="K262" s="562"/>
    </row>
    <row r="263" spans="11:11" s="574" customFormat="1">
      <c r="K263" s="562"/>
    </row>
    <row r="264" spans="11:11" s="574" customFormat="1">
      <c r="K264" s="562"/>
    </row>
    <row r="265" spans="11:11" s="574" customFormat="1">
      <c r="K265" s="562"/>
    </row>
    <row r="266" spans="11:11" s="574" customFormat="1">
      <c r="K266" s="562"/>
    </row>
    <row r="267" spans="11:11" s="574" customFormat="1">
      <c r="K267" s="562"/>
    </row>
    <row r="268" spans="11:11" s="574" customFormat="1">
      <c r="K268" s="562"/>
    </row>
    <row r="269" spans="11:11" s="574" customFormat="1">
      <c r="K269" s="562"/>
    </row>
    <row r="270" spans="11:11" s="574" customFormat="1">
      <c r="K270" s="562"/>
    </row>
    <row r="271" spans="11:11" s="574" customFormat="1">
      <c r="K271" s="562"/>
    </row>
    <row r="272" spans="11:11" s="574" customFormat="1">
      <c r="K272" s="562"/>
    </row>
    <row r="273" spans="11:11" s="574" customFormat="1">
      <c r="K273" s="562"/>
    </row>
    <row r="274" spans="11:11" s="574" customFormat="1">
      <c r="K274" s="562"/>
    </row>
    <row r="275" spans="11:11" s="574" customFormat="1">
      <c r="K275" s="562"/>
    </row>
    <row r="276" spans="11:11" s="574" customFormat="1">
      <c r="K276" s="562"/>
    </row>
    <row r="277" spans="11:11" s="574" customFormat="1">
      <c r="K277" s="562"/>
    </row>
    <row r="278" spans="11:11" s="574" customFormat="1">
      <c r="K278" s="562"/>
    </row>
    <row r="279" spans="11:11" s="574" customFormat="1">
      <c r="K279" s="562"/>
    </row>
    <row r="280" spans="11:11" s="574" customFormat="1">
      <c r="K280" s="562"/>
    </row>
    <row r="281" spans="11:11" s="574" customFormat="1">
      <c r="K281" s="562"/>
    </row>
    <row r="282" spans="11:11" s="574" customFormat="1">
      <c r="K282" s="562"/>
    </row>
    <row r="283" spans="11:11" s="574" customFormat="1">
      <c r="K283" s="562"/>
    </row>
    <row r="284" spans="11:11" s="574" customFormat="1">
      <c r="K284" s="562"/>
    </row>
    <row r="285" spans="11:11" s="574" customFormat="1">
      <c r="K285" s="562"/>
    </row>
    <row r="286" spans="11:11" s="574" customFormat="1">
      <c r="K286" s="562"/>
    </row>
    <row r="287" spans="11:11" s="574" customFormat="1">
      <c r="K287" s="562"/>
    </row>
    <row r="288" spans="11:11" s="574" customFormat="1">
      <c r="K288" s="562"/>
    </row>
    <row r="289" spans="11:11" s="574" customFormat="1">
      <c r="K289" s="562"/>
    </row>
    <row r="290" spans="11:11" s="574" customFormat="1">
      <c r="K290" s="562"/>
    </row>
    <row r="291" spans="11:11" s="574" customFormat="1">
      <c r="K291" s="562"/>
    </row>
    <row r="292" spans="11:11" s="574" customFormat="1">
      <c r="K292" s="562"/>
    </row>
    <row r="293" spans="11:11" s="574" customFormat="1">
      <c r="K293" s="562"/>
    </row>
    <row r="294" spans="11:11" s="574" customFormat="1">
      <c r="K294" s="562"/>
    </row>
    <row r="295" spans="11:11" s="574" customFormat="1">
      <c r="K295" s="562"/>
    </row>
    <row r="296" spans="11:11" s="574" customFormat="1">
      <c r="K296" s="562"/>
    </row>
    <row r="297" spans="11:11" s="574" customFormat="1">
      <c r="K297" s="562"/>
    </row>
    <row r="298" spans="11:11" s="574" customFormat="1">
      <c r="K298" s="562"/>
    </row>
    <row r="299" spans="11:11" s="574" customFormat="1">
      <c r="K299" s="562"/>
    </row>
    <row r="300" spans="11:11" s="574" customFormat="1">
      <c r="K300" s="562"/>
    </row>
    <row r="301" spans="11:11" s="574" customFormat="1">
      <c r="K301" s="562"/>
    </row>
    <row r="302" spans="11:11" s="574" customFormat="1">
      <c r="K302" s="562"/>
    </row>
    <row r="303" spans="11:11" s="574" customFormat="1">
      <c r="K303" s="562"/>
    </row>
    <row r="304" spans="11:11" s="574" customFormat="1">
      <c r="K304" s="562"/>
    </row>
    <row r="305" spans="11:11" s="574" customFormat="1">
      <c r="K305" s="562"/>
    </row>
    <row r="306" spans="11:11" s="574" customFormat="1">
      <c r="K306" s="562"/>
    </row>
    <row r="307" spans="11:11" s="574" customFormat="1">
      <c r="K307" s="562"/>
    </row>
    <row r="308" spans="11:11" s="574" customFormat="1">
      <c r="K308" s="562"/>
    </row>
    <row r="309" spans="11:11" s="574" customFormat="1">
      <c r="K309" s="562"/>
    </row>
    <row r="310" spans="11:11" s="574" customFormat="1">
      <c r="K310" s="562"/>
    </row>
    <row r="311" spans="11:11" s="574" customFormat="1">
      <c r="K311" s="562"/>
    </row>
    <row r="312" spans="11:11" s="574" customFormat="1">
      <c r="K312" s="562"/>
    </row>
    <row r="313" spans="11:11" s="574" customFormat="1">
      <c r="K313" s="562"/>
    </row>
    <row r="314" spans="11:11" s="574" customFormat="1">
      <c r="K314" s="562"/>
    </row>
    <row r="315" spans="11:11" s="574" customFormat="1">
      <c r="K315" s="562"/>
    </row>
    <row r="316" spans="11:11" s="574" customFormat="1">
      <c r="K316" s="562"/>
    </row>
    <row r="317" spans="11:11" s="574" customFormat="1">
      <c r="K317" s="562"/>
    </row>
    <row r="318" spans="11:11" s="574" customFormat="1">
      <c r="K318" s="562"/>
    </row>
    <row r="319" spans="11:11" s="574" customFormat="1">
      <c r="K319" s="562"/>
    </row>
    <row r="320" spans="11:11" s="574" customFormat="1">
      <c r="K320" s="562"/>
    </row>
    <row r="321" spans="11:11" s="574" customFormat="1">
      <c r="K321" s="562"/>
    </row>
    <row r="322" spans="11:11" s="574" customFormat="1">
      <c r="K322" s="562"/>
    </row>
    <row r="323" spans="11:11" s="574" customFormat="1">
      <c r="K323" s="562"/>
    </row>
    <row r="324" spans="11:11" s="574" customFormat="1">
      <c r="K324" s="562"/>
    </row>
    <row r="325" spans="11:11" s="574" customFormat="1">
      <c r="K325" s="562"/>
    </row>
    <row r="326" spans="11:11" s="574" customFormat="1">
      <c r="K326" s="562"/>
    </row>
    <row r="327" spans="11:11" s="574" customFormat="1">
      <c r="K327" s="562"/>
    </row>
    <row r="328" spans="11:11" s="574" customFormat="1">
      <c r="K328" s="562"/>
    </row>
    <row r="329" spans="11:11" s="574" customFormat="1">
      <c r="K329" s="562"/>
    </row>
    <row r="330" spans="11:11" s="574" customFormat="1">
      <c r="K330" s="562"/>
    </row>
    <row r="331" spans="11:11" s="574" customFormat="1">
      <c r="K331" s="562"/>
    </row>
    <row r="332" spans="11:11" s="574" customFormat="1">
      <c r="K332" s="562"/>
    </row>
    <row r="333" spans="11:11" s="574" customFormat="1">
      <c r="K333" s="562"/>
    </row>
    <row r="334" spans="11:11" s="574" customFormat="1">
      <c r="K334" s="562"/>
    </row>
    <row r="335" spans="11:11" s="574" customFormat="1">
      <c r="K335" s="562"/>
    </row>
    <row r="336" spans="11:11" s="574" customFormat="1">
      <c r="K336" s="562"/>
    </row>
    <row r="337" spans="11:11" s="574" customFormat="1">
      <c r="K337" s="562"/>
    </row>
    <row r="338" spans="11:11" s="574" customFormat="1">
      <c r="K338" s="562"/>
    </row>
    <row r="339" spans="11:11" s="574" customFormat="1">
      <c r="K339" s="562"/>
    </row>
    <row r="340" spans="11:11" s="574" customFormat="1">
      <c r="K340" s="562"/>
    </row>
    <row r="341" spans="11:11" s="574" customFormat="1">
      <c r="K341" s="562"/>
    </row>
    <row r="342" spans="11:11" s="574" customFormat="1">
      <c r="K342" s="562"/>
    </row>
    <row r="343" spans="11:11" s="574" customFormat="1">
      <c r="K343" s="562"/>
    </row>
    <row r="344" spans="11:11" s="574" customFormat="1">
      <c r="K344" s="562"/>
    </row>
    <row r="345" spans="11:11" s="574" customFormat="1">
      <c r="K345" s="562"/>
    </row>
    <row r="346" spans="11:11" s="574" customFormat="1">
      <c r="K346" s="562"/>
    </row>
    <row r="347" spans="11:11" s="574" customFormat="1">
      <c r="K347" s="562"/>
    </row>
    <row r="348" spans="11:11" s="574" customFormat="1">
      <c r="K348" s="562"/>
    </row>
    <row r="349" spans="11:11" s="574" customFormat="1">
      <c r="K349" s="562"/>
    </row>
    <row r="350" spans="11:11" s="574" customFormat="1">
      <c r="K350" s="562"/>
    </row>
    <row r="351" spans="11:11" s="574" customFormat="1">
      <c r="K351" s="562"/>
    </row>
    <row r="352" spans="11:11" s="574" customFormat="1">
      <c r="K352" s="562"/>
    </row>
    <row r="353" spans="11:11" s="574" customFormat="1">
      <c r="K353" s="562"/>
    </row>
    <row r="354" spans="11:11" s="574" customFormat="1">
      <c r="K354" s="562"/>
    </row>
    <row r="355" spans="11:11" s="574" customFormat="1">
      <c r="K355" s="562"/>
    </row>
    <row r="356" spans="11:11" s="574" customFormat="1">
      <c r="K356" s="562"/>
    </row>
    <row r="357" spans="11:11" s="574" customFormat="1">
      <c r="K357" s="562"/>
    </row>
    <row r="358" spans="11:11" s="574" customFormat="1">
      <c r="K358" s="562"/>
    </row>
    <row r="359" spans="11:11" s="574" customFormat="1">
      <c r="K359" s="562"/>
    </row>
    <row r="360" spans="11:11" s="574" customFormat="1">
      <c r="K360" s="562"/>
    </row>
    <row r="361" spans="11:11" s="574" customFormat="1">
      <c r="K361" s="562"/>
    </row>
    <row r="362" spans="11:11" s="574" customFormat="1">
      <c r="K362" s="562"/>
    </row>
    <row r="363" spans="11:11" s="574" customFormat="1">
      <c r="K363" s="562"/>
    </row>
    <row r="364" spans="11:11" s="574" customFormat="1">
      <c r="K364" s="562"/>
    </row>
    <row r="365" spans="11:11" s="574" customFormat="1">
      <c r="K365" s="562"/>
    </row>
    <row r="366" spans="11:11" s="574" customFormat="1">
      <c r="K366" s="562"/>
    </row>
    <row r="367" spans="11:11" s="574" customFormat="1">
      <c r="K367" s="562"/>
    </row>
    <row r="368" spans="11:11" s="574" customFormat="1">
      <c r="K368" s="562"/>
    </row>
    <row r="369" spans="11:11" s="574" customFormat="1">
      <c r="K369" s="562"/>
    </row>
    <row r="370" spans="11:11" s="574" customFormat="1">
      <c r="K370" s="562"/>
    </row>
    <row r="371" spans="11:11" s="574" customFormat="1">
      <c r="K371" s="562"/>
    </row>
    <row r="372" spans="11:11" s="574" customFormat="1">
      <c r="K372" s="562"/>
    </row>
    <row r="373" spans="11:11" s="574" customFormat="1">
      <c r="K373" s="562"/>
    </row>
    <row r="374" spans="11:11" s="574" customFormat="1">
      <c r="K374" s="562"/>
    </row>
    <row r="375" spans="11:11" s="574" customFormat="1">
      <c r="K375" s="562"/>
    </row>
    <row r="376" spans="11:11" s="574" customFormat="1">
      <c r="K376" s="562"/>
    </row>
    <row r="377" spans="11:11" s="574" customFormat="1">
      <c r="K377" s="562"/>
    </row>
    <row r="378" spans="11:11" s="574" customFormat="1">
      <c r="K378" s="562"/>
    </row>
    <row r="379" spans="11:11" s="574" customFormat="1">
      <c r="K379" s="562"/>
    </row>
    <row r="380" spans="11:11" s="574" customFormat="1">
      <c r="K380" s="562"/>
    </row>
    <row r="381" spans="11:11" s="574" customFormat="1">
      <c r="K381" s="562"/>
    </row>
    <row r="382" spans="11:11" s="574" customFormat="1">
      <c r="K382" s="562"/>
    </row>
    <row r="383" spans="11:11" s="574" customFormat="1">
      <c r="K383" s="562"/>
    </row>
    <row r="384" spans="11:11" s="574" customFormat="1">
      <c r="K384" s="562"/>
    </row>
    <row r="385" spans="11:11" s="574" customFormat="1">
      <c r="K385" s="562"/>
    </row>
    <row r="386" spans="11:11" s="574" customFormat="1">
      <c r="K386" s="562"/>
    </row>
    <row r="387" spans="11:11" s="574" customFormat="1">
      <c r="K387" s="562"/>
    </row>
    <row r="388" spans="11:11" s="574" customFormat="1">
      <c r="K388" s="562"/>
    </row>
    <row r="389" spans="11:11" s="574" customFormat="1">
      <c r="K389" s="562"/>
    </row>
    <row r="390" spans="11:11" s="574" customFormat="1">
      <c r="K390" s="562"/>
    </row>
    <row r="391" spans="11:11" s="574" customFormat="1">
      <c r="K391" s="562"/>
    </row>
    <row r="392" spans="11:11" s="574" customFormat="1">
      <c r="K392" s="562"/>
    </row>
    <row r="393" spans="11:11" s="574" customFormat="1">
      <c r="K393" s="562"/>
    </row>
    <row r="394" spans="11:11" s="574" customFormat="1">
      <c r="K394" s="562"/>
    </row>
    <row r="395" spans="11:11" s="574" customFormat="1">
      <c r="K395" s="562"/>
    </row>
    <row r="396" spans="11:11" s="574" customFormat="1">
      <c r="K396" s="562"/>
    </row>
    <row r="397" spans="11:11" s="574" customFormat="1">
      <c r="K397" s="562"/>
    </row>
    <row r="398" spans="11:11" s="574" customFormat="1">
      <c r="K398" s="562"/>
    </row>
    <row r="399" spans="11:11" s="574" customFormat="1">
      <c r="K399" s="562"/>
    </row>
    <row r="400" spans="11:11" s="574" customFormat="1">
      <c r="K400" s="562"/>
    </row>
    <row r="401" spans="11:11" s="574" customFormat="1">
      <c r="K401" s="562"/>
    </row>
    <row r="402" spans="11:11" s="574" customFormat="1">
      <c r="K402" s="562"/>
    </row>
    <row r="403" spans="11:11" s="574" customFormat="1">
      <c r="K403" s="562"/>
    </row>
    <row r="404" spans="11:11" s="574" customFormat="1">
      <c r="K404" s="562"/>
    </row>
    <row r="405" spans="11:11" s="574" customFormat="1">
      <c r="K405" s="562"/>
    </row>
    <row r="406" spans="11:11" s="574" customFormat="1">
      <c r="K406" s="562"/>
    </row>
    <row r="407" spans="11:11" s="574" customFormat="1">
      <c r="K407" s="562"/>
    </row>
    <row r="408" spans="11:11" s="574" customFormat="1">
      <c r="K408" s="562"/>
    </row>
    <row r="409" spans="11:11" s="574" customFormat="1">
      <c r="K409" s="562"/>
    </row>
    <row r="410" spans="11:11" s="574" customFormat="1">
      <c r="K410" s="562"/>
    </row>
    <row r="411" spans="11:11" s="574" customFormat="1">
      <c r="K411" s="562"/>
    </row>
    <row r="412" spans="11:11" s="574" customFormat="1">
      <c r="K412" s="562"/>
    </row>
    <row r="413" spans="11:11" s="574" customFormat="1">
      <c r="K413" s="562"/>
    </row>
    <row r="414" spans="11:11" s="574" customFormat="1">
      <c r="K414" s="562"/>
    </row>
    <row r="415" spans="11:11" s="574" customFormat="1">
      <c r="K415" s="562"/>
    </row>
    <row r="416" spans="11:11" s="574" customFormat="1">
      <c r="K416" s="562"/>
    </row>
    <row r="417" spans="11:11" s="574" customFormat="1">
      <c r="K417" s="562"/>
    </row>
    <row r="418" spans="11:11" s="574" customFormat="1">
      <c r="K418" s="562"/>
    </row>
    <row r="419" spans="11:11" s="574" customFormat="1">
      <c r="K419" s="562"/>
    </row>
    <row r="420" spans="11:11" s="574" customFormat="1">
      <c r="K420" s="562"/>
    </row>
    <row r="421" spans="11:11" s="574" customFormat="1">
      <c r="K421" s="562"/>
    </row>
    <row r="422" spans="11:11" s="574" customFormat="1">
      <c r="K422" s="562"/>
    </row>
    <row r="423" spans="11:11" s="574" customFormat="1">
      <c r="K423" s="562"/>
    </row>
    <row r="424" spans="11:11" s="574" customFormat="1">
      <c r="K424" s="562"/>
    </row>
    <row r="425" spans="11:11" s="574" customFormat="1">
      <c r="K425" s="562"/>
    </row>
    <row r="426" spans="11:11" s="574" customFormat="1">
      <c r="K426" s="562"/>
    </row>
    <row r="427" spans="11:11" s="574" customFormat="1">
      <c r="K427" s="562"/>
    </row>
    <row r="428" spans="11:11" s="574" customFormat="1">
      <c r="K428" s="562"/>
    </row>
    <row r="429" spans="11:11" s="574" customFormat="1">
      <c r="K429" s="562"/>
    </row>
    <row r="430" spans="11:11" s="574" customFormat="1">
      <c r="K430" s="562"/>
    </row>
    <row r="431" spans="11:11" s="574" customFormat="1">
      <c r="K431" s="562"/>
    </row>
    <row r="432" spans="11:11" s="574" customFormat="1">
      <c r="K432" s="562"/>
    </row>
    <row r="433" spans="11:11" s="574" customFormat="1">
      <c r="K433" s="562"/>
    </row>
    <row r="434" spans="11:11" s="574" customFormat="1">
      <c r="K434" s="562"/>
    </row>
    <row r="435" spans="11:11" s="574" customFormat="1">
      <c r="K435" s="562"/>
    </row>
    <row r="436" spans="11:11" s="574" customFormat="1">
      <c r="K436" s="562"/>
    </row>
    <row r="437" spans="11:11" s="574" customFormat="1">
      <c r="K437" s="562"/>
    </row>
    <row r="438" spans="11:11" s="574" customFormat="1">
      <c r="K438" s="562"/>
    </row>
    <row r="439" spans="11:11" s="574" customFormat="1">
      <c r="K439" s="562"/>
    </row>
    <row r="440" spans="11:11" s="574" customFormat="1">
      <c r="K440" s="562"/>
    </row>
    <row r="441" spans="11:11" s="574" customFormat="1">
      <c r="K441" s="562"/>
    </row>
    <row r="442" spans="11:11" s="574" customFormat="1">
      <c r="K442" s="562"/>
    </row>
    <row r="443" spans="11:11" s="574" customFormat="1">
      <c r="K443" s="562"/>
    </row>
    <row r="444" spans="11:11" s="574" customFormat="1">
      <c r="K444" s="562"/>
    </row>
    <row r="445" spans="11:11" s="574" customFormat="1">
      <c r="K445" s="562"/>
    </row>
    <row r="446" spans="11:11" s="574" customFormat="1">
      <c r="K446" s="562"/>
    </row>
    <row r="447" spans="11:11" s="574" customFormat="1">
      <c r="K447" s="562"/>
    </row>
    <row r="448" spans="11:11" s="574" customFormat="1">
      <c r="K448" s="562"/>
    </row>
    <row r="449" spans="11:11" s="574" customFormat="1">
      <c r="K449" s="562"/>
    </row>
    <row r="450" spans="11:11" s="574" customFormat="1">
      <c r="K450" s="562"/>
    </row>
    <row r="451" spans="11:11" s="574" customFormat="1">
      <c r="K451" s="562"/>
    </row>
    <row r="452" spans="11:11" s="574" customFormat="1">
      <c r="K452" s="562"/>
    </row>
    <row r="453" spans="11:11" s="574" customFormat="1">
      <c r="K453" s="562"/>
    </row>
    <row r="454" spans="11:11" s="574" customFormat="1">
      <c r="K454" s="562"/>
    </row>
    <row r="455" spans="11:11" s="574" customFormat="1">
      <c r="K455" s="562"/>
    </row>
    <row r="456" spans="11:11" s="574" customFormat="1">
      <c r="K456" s="562"/>
    </row>
    <row r="457" spans="11:11" s="574" customFormat="1">
      <c r="K457" s="562"/>
    </row>
    <row r="458" spans="11:11" s="574" customFormat="1">
      <c r="K458" s="562"/>
    </row>
    <row r="459" spans="11:11" s="574" customFormat="1">
      <c r="K459" s="562"/>
    </row>
    <row r="460" spans="11:11" s="574" customFormat="1">
      <c r="K460" s="562"/>
    </row>
    <row r="461" spans="11:11" s="574" customFormat="1">
      <c r="K461" s="562"/>
    </row>
    <row r="462" spans="11:11" s="574" customFormat="1">
      <c r="K462" s="562"/>
    </row>
    <row r="463" spans="11:11" s="574" customFormat="1">
      <c r="K463" s="562"/>
    </row>
    <row r="464" spans="11:11" s="574" customFormat="1">
      <c r="K464" s="562"/>
    </row>
    <row r="465" spans="11:11" s="574" customFormat="1">
      <c r="K465" s="562"/>
    </row>
    <row r="466" spans="11:11" s="574" customFormat="1">
      <c r="K466" s="562"/>
    </row>
    <row r="467" spans="11:11" s="574" customFormat="1">
      <c r="K467" s="562"/>
    </row>
    <row r="468" spans="11:11" s="574" customFormat="1">
      <c r="K468" s="562"/>
    </row>
    <row r="469" spans="11:11" s="574" customFormat="1">
      <c r="K469" s="562"/>
    </row>
    <row r="470" spans="11:11" s="574" customFormat="1">
      <c r="K470" s="562"/>
    </row>
    <row r="471" spans="11:11" s="574" customFormat="1">
      <c r="K471" s="562"/>
    </row>
    <row r="472" spans="11:11" s="574" customFormat="1">
      <c r="K472" s="562"/>
    </row>
    <row r="473" spans="11:11" s="574" customFormat="1">
      <c r="K473" s="562"/>
    </row>
    <row r="474" spans="11:11" s="574" customFormat="1">
      <c r="K474" s="562"/>
    </row>
    <row r="475" spans="11:11" s="574" customFormat="1">
      <c r="K475" s="562"/>
    </row>
    <row r="476" spans="11:11" s="574" customFormat="1">
      <c r="K476" s="562"/>
    </row>
    <row r="477" spans="11:11" s="574" customFormat="1">
      <c r="K477" s="562"/>
    </row>
    <row r="478" spans="11:11" s="574" customFormat="1">
      <c r="K478" s="562"/>
    </row>
    <row r="479" spans="11:11" s="574" customFormat="1">
      <c r="K479" s="562"/>
    </row>
    <row r="480" spans="11:11" s="574" customFormat="1">
      <c r="K480" s="562"/>
    </row>
    <row r="481" spans="11:11" s="574" customFormat="1">
      <c r="K481" s="562"/>
    </row>
    <row r="482" spans="11:11" s="574" customFormat="1">
      <c r="K482" s="562"/>
    </row>
    <row r="483" spans="11:11" s="574" customFormat="1">
      <c r="K483" s="562"/>
    </row>
    <row r="484" spans="11:11" s="574" customFormat="1">
      <c r="K484" s="562"/>
    </row>
    <row r="485" spans="11:11" s="574" customFormat="1">
      <c r="K485" s="562"/>
    </row>
    <row r="486" spans="11:11" s="574" customFormat="1">
      <c r="K486" s="562"/>
    </row>
    <row r="487" spans="11:11" s="574" customFormat="1">
      <c r="K487" s="562"/>
    </row>
    <row r="488" spans="11:11" s="574" customFormat="1">
      <c r="K488" s="562"/>
    </row>
    <row r="489" spans="11:11" s="574" customFormat="1">
      <c r="K489" s="562"/>
    </row>
    <row r="490" spans="11:11" s="574" customFormat="1">
      <c r="K490" s="562"/>
    </row>
    <row r="491" spans="11:11" s="574" customFormat="1">
      <c r="K491" s="562"/>
    </row>
    <row r="492" spans="11:11" s="574" customFormat="1">
      <c r="K492" s="562"/>
    </row>
    <row r="493" spans="11:11" s="574" customFormat="1">
      <c r="K493" s="562"/>
    </row>
    <row r="494" spans="11:11" s="574" customFormat="1">
      <c r="K494" s="562"/>
    </row>
    <row r="495" spans="11:11" s="574" customFormat="1">
      <c r="K495" s="562"/>
    </row>
    <row r="496" spans="11:11" s="574" customFormat="1">
      <c r="K496" s="562"/>
    </row>
    <row r="497" spans="11:11" s="574" customFormat="1">
      <c r="K497" s="562"/>
    </row>
    <row r="498" spans="11:11" s="574" customFormat="1">
      <c r="K498" s="562"/>
    </row>
    <row r="499" spans="11:11" s="574" customFormat="1">
      <c r="K499" s="562"/>
    </row>
    <row r="500" spans="11:11" s="574" customFormat="1">
      <c r="K500" s="562"/>
    </row>
    <row r="501" spans="11:11" s="574" customFormat="1">
      <c r="K501" s="562"/>
    </row>
    <row r="502" spans="11:11" s="574" customFormat="1">
      <c r="K502" s="562"/>
    </row>
    <row r="503" spans="11:11" s="574" customFormat="1">
      <c r="K503" s="562"/>
    </row>
    <row r="504" spans="11:11" s="574" customFormat="1">
      <c r="K504" s="562"/>
    </row>
    <row r="505" spans="11:11" s="574" customFormat="1">
      <c r="K505" s="562"/>
    </row>
    <row r="506" spans="11:11" s="574" customFormat="1">
      <c r="K506" s="562"/>
    </row>
    <row r="507" spans="11:11" s="574" customFormat="1">
      <c r="K507" s="562"/>
    </row>
    <row r="508" spans="11:11" s="574" customFormat="1">
      <c r="K508" s="562"/>
    </row>
    <row r="509" spans="11:11" s="574" customFormat="1">
      <c r="K509" s="562"/>
    </row>
    <row r="510" spans="11:11" s="574" customFormat="1">
      <c r="K510" s="562"/>
    </row>
    <row r="511" spans="11:11" s="574" customFormat="1">
      <c r="K511" s="562"/>
    </row>
    <row r="512" spans="11:11" s="574" customFormat="1">
      <c r="K512" s="562"/>
    </row>
    <row r="513" spans="11:11" s="574" customFormat="1">
      <c r="K513" s="562"/>
    </row>
    <row r="514" spans="11:11" s="574" customFormat="1">
      <c r="K514" s="562"/>
    </row>
    <row r="515" spans="11:11" s="574" customFormat="1">
      <c r="K515" s="562"/>
    </row>
    <row r="516" spans="11:11" s="574" customFormat="1">
      <c r="K516" s="562"/>
    </row>
    <row r="517" spans="11:11" s="574" customFormat="1">
      <c r="K517" s="562"/>
    </row>
    <row r="518" spans="11:11" s="574" customFormat="1">
      <c r="K518" s="562"/>
    </row>
    <row r="519" spans="11:11" s="574" customFormat="1">
      <c r="K519" s="562"/>
    </row>
    <row r="520" spans="11:11" s="574" customFormat="1">
      <c r="K520" s="562"/>
    </row>
    <row r="521" spans="11:11" s="574" customFormat="1">
      <c r="K521" s="562"/>
    </row>
    <row r="522" spans="11:11" s="574" customFormat="1">
      <c r="K522" s="562"/>
    </row>
    <row r="523" spans="11:11" s="574" customFormat="1">
      <c r="K523" s="562"/>
    </row>
    <row r="524" spans="11:11" s="574" customFormat="1">
      <c r="K524" s="562"/>
    </row>
    <row r="525" spans="11:11" s="574" customFormat="1">
      <c r="K525" s="562"/>
    </row>
    <row r="526" spans="11:11" s="574" customFormat="1">
      <c r="K526" s="562"/>
    </row>
    <row r="527" spans="11:11" s="574" customFormat="1">
      <c r="K527" s="562"/>
    </row>
    <row r="528" spans="11:11" s="574" customFormat="1">
      <c r="K528" s="562"/>
    </row>
    <row r="529" spans="11:11" s="574" customFormat="1">
      <c r="K529" s="562"/>
    </row>
    <row r="530" spans="11:11" s="574" customFormat="1">
      <c r="K530" s="562"/>
    </row>
    <row r="531" spans="11:11" s="574" customFormat="1">
      <c r="K531" s="562"/>
    </row>
    <row r="532" spans="11:11" s="574" customFormat="1">
      <c r="K532" s="562"/>
    </row>
    <row r="533" spans="11:11" s="574" customFormat="1">
      <c r="K533" s="562"/>
    </row>
    <row r="534" spans="11:11" s="574" customFormat="1">
      <c r="K534" s="562"/>
    </row>
    <row r="535" spans="11:11" s="574" customFormat="1">
      <c r="K535" s="562"/>
    </row>
    <row r="536" spans="11:11" s="574" customFormat="1">
      <c r="K536" s="562"/>
    </row>
    <row r="537" spans="11:11" s="574" customFormat="1">
      <c r="K537" s="562"/>
    </row>
    <row r="538" spans="11:11" s="574" customFormat="1">
      <c r="K538" s="562"/>
    </row>
    <row r="539" spans="11:11" s="574" customFormat="1">
      <c r="K539" s="562"/>
    </row>
    <row r="540" spans="11:11" s="574" customFormat="1">
      <c r="K540" s="562"/>
    </row>
    <row r="541" spans="11:11" s="574" customFormat="1">
      <c r="K541" s="562"/>
    </row>
    <row r="542" spans="11:11" s="574" customFormat="1">
      <c r="K542" s="562"/>
    </row>
    <row r="543" spans="11:11" s="574" customFormat="1">
      <c r="K543" s="562"/>
    </row>
    <row r="544" spans="11:11" s="574" customFormat="1">
      <c r="K544" s="562"/>
    </row>
    <row r="545" spans="11:11" s="574" customFormat="1">
      <c r="K545" s="562"/>
    </row>
    <row r="546" spans="11:11" s="574" customFormat="1">
      <c r="K546" s="562"/>
    </row>
    <row r="547" spans="11:11" s="574" customFormat="1">
      <c r="K547" s="562"/>
    </row>
    <row r="548" spans="11:11" s="574" customFormat="1">
      <c r="K548" s="562"/>
    </row>
    <row r="549" spans="11:11" s="574" customFormat="1">
      <c r="K549" s="562"/>
    </row>
    <row r="550" spans="11:11" s="574" customFormat="1">
      <c r="K550" s="562"/>
    </row>
    <row r="551" spans="11:11" s="574" customFormat="1">
      <c r="K551" s="562"/>
    </row>
    <row r="552" spans="11:11" s="574" customFormat="1">
      <c r="K552" s="562"/>
    </row>
    <row r="553" spans="11:11" s="574" customFormat="1">
      <c r="K553" s="562"/>
    </row>
    <row r="554" spans="11:11" s="574" customFormat="1">
      <c r="K554" s="562"/>
    </row>
    <row r="555" spans="11:11" s="574" customFormat="1">
      <c r="K555" s="562"/>
    </row>
    <row r="556" spans="11:11" s="574" customFormat="1">
      <c r="K556" s="562"/>
    </row>
    <row r="557" spans="11:11" s="574" customFormat="1">
      <c r="K557" s="562"/>
    </row>
    <row r="558" spans="11:11" s="574" customFormat="1">
      <c r="K558" s="562"/>
    </row>
    <row r="559" spans="11:11" s="574" customFormat="1">
      <c r="K559" s="562"/>
    </row>
    <row r="560" spans="11:11" s="574" customFormat="1">
      <c r="K560" s="562"/>
    </row>
    <row r="561" spans="11:11" s="574" customFormat="1">
      <c r="K561" s="562"/>
    </row>
    <row r="562" spans="11:11" s="574" customFormat="1">
      <c r="K562" s="562"/>
    </row>
    <row r="563" spans="11:11" s="574" customFormat="1">
      <c r="K563" s="562"/>
    </row>
    <row r="564" spans="11:11" s="574" customFormat="1">
      <c r="K564" s="562"/>
    </row>
    <row r="565" spans="11:11" s="574" customFormat="1">
      <c r="K565" s="562"/>
    </row>
    <row r="566" spans="11:11" s="574" customFormat="1">
      <c r="K566" s="562"/>
    </row>
    <row r="567" spans="11:11" s="574" customFormat="1">
      <c r="K567" s="562"/>
    </row>
    <row r="568" spans="11:11" s="574" customFormat="1">
      <c r="K568" s="562"/>
    </row>
    <row r="569" spans="11:11" s="574" customFormat="1">
      <c r="K569" s="562"/>
    </row>
    <row r="570" spans="11:11" s="574" customFormat="1">
      <c r="K570" s="562"/>
    </row>
    <row r="571" spans="11:11" s="574" customFormat="1">
      <c r="K571" s="562"/>
    </row>
    <row r="572" spans="11:11" s="574" customFormat="1">
      <c r="K572" s="562"/>
    </row>
    <row r="573" spans="11:11" s="574" customFormat="1">
      <c r="K573" s="562"/>
    </row>
    <row r="574" spans="11:11" s="574" customFormat="1">
      <c r="K574" s="562"/>
    </row>
    <row r="575" spans="11:11" s="574" customFormat="1">
      <c r="K575" s="562"/>
    </row>
    <row r="576" spans="11:11" s="574" customFormat="1">
      <c r="K576" s="562"/>
    </row>
    <row r="577" spans="11:11" s="574" customFormat="1">
      <c r="K577" s="562"/>
    </row>
    <row r="578" spans="11:11" s="574" customFormat="1">
      <c r="K578" s="562"/>
    </row>
    <row r="579" spans="11:11" s="574" customFormat="1">
      <c r="K579" s="562"/>
    </row>
    <row r="580" spans="11:11" s="574" customFormat="1">
      <c r="K580" s="562"/>
    </row>
    <row r="581" spans="11:11" s="574" customFormat="1">
      <c r="K581" s="562"/>
    </row>
    <row r="582" spans="11:11" s="574" customFormat="1">
      <c r="K582" s="562"/>
    </row>
    <row r="583" spans="11:11" s="574" customFormat="1">
      <c r="K583" s="562"/>
    </row>
    <row r="584" spans="11:11" s="574" customFormat="1">
      <c r="K584" s="562"/>
    </row>
    <row r="585" spans="11:11" s="574" customFormat="1">
      <c r="K585" s="562"/>
    </row>
    <row r="586" spans="11:11" s="574" customFormat="1">
      <c r="K586" s="562"/>
    </row>
    <row r="587" spans="11:11" s="574" customFormat="1">
      <c r="K587" s="562"/>
    </row>
    <row r="588" spans="11:11" s="574" customFormat="1">
      <c r="K588" s="562"/>
    </row>
    <row r="589" spans="11:11" s="574" customFormat="1">
      <c r="K589" s="562"/>
    </row>
    <row r="590" spans="11:11" s="574" customFormat="1">
      <c r="K590" s="562"/>
    </row>
    <row r="591" spans="11:11" s="574" customFormat="1">
      <c r="K591" s="562"/>
    </row>
    <row r="592" spans="11:11" s="574" customFormat="1">
      <c r="K592" s="562"/>
    </row>
    <row r="593" spans="11:11" s="574" customFormat="1">
      <c r="K593" s="562"/>
    </row>
    <row r="594" spans="11:11" s="574" customFormat="1">
      <c r="K594" s="562"/>
    </row>
    <row r="595" spans="11:11" s="574" customFormat="1">
      <c r="K595" s="562"/>
    </row>
    <row r="596" spans="11:11" s="574" customFormat="1">
      <c r="K596" s="562"/>
    </row>
    <row r="597" spans="11:11" s="574" customFormat="1">
      <c r="K597" s="562"/>
    </row>
    <row r="598" spans="11:11" s="574" customFormat="1">
      <c r="K598" s="562"/>
    </row>
    <row r="599" spans="11:11" s="574" customFormat="1">
      <c r="K599" s="562"/>
    </row>
    <row r="600" spans="11:11" s="574" customFormat="1">
      <c r="K600" s="562"/>
    </row>
    <row r="601" spans="11:11" s="574" customFormat="1">
      <c r="K601" s="562"/>
    </row>
    <row r="602" spans="11:11" s="574" customFormat="1">
      <c r="K602" s="562"/>
    </row>
    <row r="603" spans="11:11" s="574" customFormat="1">
      <c r="K603" s="562"/>
    </row>
    <row r="604" spans="11:11" s="574" customFormat="1">
      <c r="K604" s="562"/>
    </row>
    <row r="605" spans="11:11" s="574" customFormat="1">
      <c r="K605" s="562"/>
    </row>
    <row r="606" spans="11:11" s="574" customFormat="1">
      <c r="K606" s="562"/>
    </row>
    <row r="607" spans="11:11" s="574" customFormat="1">
      <c r="K607" s="562"/>
    </row>
    <row r="608" spans="11:11" s="574" customFormat="1">
      <c r="K608" s="562"/>
    </row>
    <row r="609" spans="11:11" s="574" customFormat="1">
      <c r="K609" s="562"/>
    </row>
    <row r="610" spans="11:11" s="574" customFormat="1">
      <c r="K610" s="562"/>
    </row>
    <row r="611" spans="11:11" s="574" customFormat="1">
      <c r="K611" s="562"/>
    </row>
    <row r="612" spans="11:11" s="574" customFormat="1">
      <c r="K612" s="562"/>
    </row>
    <row r="613" spans="11:11" s="574" customFormat="1">
      <c r="K613" s="562"/>
    </row>
    <row r="614" spans="11:11" s="574" customFormat="1">
      <c r="K614" s="562"/>
    </row>
    <row r="615" spans="11:11" s="574" customFormat="1">
      <c r="K615" s="562"/>
    </row>
    <row r="616" spans="11:11" s="574" customFormat="1">
      <c r="K616" s="562"/>
    </row>
    <row r="617" spans="11:11" s="574" customFormat="1">
      <c r="K617" s="562"/>
    </row>
    <row r="618" spans="11:11" s="574" customFormat="1">
      <c r="K618" s="562"/>
    </row>
    <row r="619" spans="11:11" s="574" customFormat="1">
      <c r="K619" s="562"/>
    </row>
    <row r="620" spans="11:11" s="574" customFormat="1">
      <c r="K620" s="562"/>
    </row>
    <row r="621" spans="11:11" s="574" customFormat="1">
      <c r="K621" s="562"/>
    </row>
    <row r="622" spans="11:11" s="574" customFormat="1">
      <c r="K622" s="562"/>
    </row>
    <row r="623" spans="11:11" s="574" customFormat="1">
      <c r="K623" s="562"/>
    </row>
    <row r="624" spans="11:11" s="574" customFormat="1">
      <c r="K624" s="562"/>
    </row>
    <row r="625" spans="11:11" s="574" customFormat="1">
      <c r="K625" s="562"/>
    </row>
    <row r="626" spans="11:11" s="574" customFormat="1">
      <c r="K626" s="562"/>
    </row>
    <row r="627" spans="11:11" s="574" customFormat="1">
      <c r="K627" s="562"/>
    </row>
    <row r="628" spans="11:11" s="574" customFormat="1">
      <c r="K628" s="562"/>
    </row>
    <row r="629" spans="11:11" s="574" customFormat="1">
      <c r="K629" s="562"/>
    </row>
    <row r="630" spans="11:11" s="574" customFormat="1">
      <c r="K630" s="562"/>
    </row>
    <row r="631" spans="11:11" s="574" customFormat="1">
      <c r="K631" s="562"/>
    </row>
    <row r="632" spans="11:11" s="574" customFormat="1">
      <c r="K632" s="562"/>
    </row>
    <row r="633" spans="11:11" s="574" customFormat="1">
      <c r="K633" s="562"/>
    </row>
    <row r="634" spans="11:11" s="574" customFormat="1">
      <c r="K634" s="562"/>
    </row>
    <row r="635" spans="11:11" s="574" customFormat="1">
      <c r="K635" s="562"/>
    </row>
    <row r="636" spans="11:11" s="574" customFormat="1">
      <c r="K636" s="562"/>
    </row>
    <row r="637" spans="11:11" s="574" customFormat="1">
      <c r="K637" s="562"/>
    </row>
    <row r="638" spans="11:11" s="574" customFormat="1">
      <c r="K638" s="562"/>
    </row>
    <row r="639" spans="11:11" s="574" customFormat="1">
      <c r="K639" s="562"/>
    </row>
    <row r="640" spans="11:11" s="574" customFormat="1">
      <c r="K640" s="562"/>
    </row>
    <row r="641" spans="11:11" s="574" customFormat="1">
      <c r="K641" s="562"/>
    </row>
    <row r="642" spans="11:11" s="574" customFormat="1">
      <c r="K642" s="562"/>
    </row>
    <row r="643" spans="11:11" s="574" customFormat="1">
      <c r="K643" s="562"/>
    </row>
    <row r="644" spans="11:11" s="574" customFormat="1">
      <c r="K644" s="562"/>
    </row>
    <row r="645" spans="11:11" s="574" customFormat="1">
      <c r="K645" s="562"/>
    </row>
    <row r="646" spans="11:11" s="574" customFormat="1">
      <c r="K646" s="562"/>
    </row>
    <row r="647" spans="11:11" s="574" customFormat="1">
      <c r="K647" s="562"/>
    </row>
    <row r="648" spans="11:11" s="574" customFormat="1">
      <c r="K648" s="562"/>
    </row>
    <row r="649" spans="11:11" s="574" customFormat="1">
      <c r="K649" s="562"/>
    </row>
    <row r="650" spans="11:11" s="574" customFormat="1">
      <c r="K650" s="562"/>
    </row>
    <row r="651" spans="11:11" s="574" customFormat="1">
      <c r="K651" s="562"/>
    </row>
    <row r="652" spans="11:11" s="574" customFormat="1">
      <c r="K652" s="562"/>
    </row>
    <row r="653" spans="11:11" s="574" customFormat="1">
      <c r="K653" s="562"/>
    </row>
    <row r="654" spans="11:11" s="574" customFormat="1">
      <c r="K654" s="562"/>
    </row>
    <row r="655" spans="11:11" s="574" customFormat="1">
      <c r="K655" s="562"/>
    </row>
    <row r="656" spans="11:11" s="574" customFormat="1">
      <c r="K656" s="562"/>
    </row>
    <row r="657" spans="11:11" s="574" customFormat="1">
      <c r="K657" s="562"/>
    </row>
    <row r="658" spans="11:11" s="574" customFormat="1">
      <c r="K658" s="562"/>
    </row>
    <row r="659" spans="11:11" s="574" customFormat="1">
      <c r="K659" s="562"/>
    </row>
    <row r="660" spans="11:11" s="574" customFormat="1">
      <c r="K660" s="562"/>
    </row>
    <row r="661" spans="11:11" s="574" customFormat="1">
      <c r="K661" s="562"/>
    </row>
    <row r="662" spans="11:11" s="574" customFormat="1">
      <c r="K662" s="562"/>
    </row>
    <row r="663" spans="11:11" s="574" customFormat="1">
      <c r="K663" s="562"/>
    </row>
    <row r="664" spans="11:11" s="574" customFormat="1">
      <c r="K664" s="562"/>
    </row>
    <row r="665" spans="11:11" s="574" customFormat="1">
      <c r="K665" s="562"/>
    </row>
    <row r="666" spans="11:11" s="574" customFormat="1">
      <c r="K666" s="562"/>
    </row>
    <row r="667" spans="11:11" s="574" customFormat="1">
      <c r="K667" s="562"/>
    </row>
    <row r="668" spans="11:11" s="574" customFormat="1">
      <c r="K668" s="562"/>
    </row>
    <row r="669" spans="11:11" s="574" customFormat="1">
      <c r="K669" s="562"/>
    </row>
    <row r="670" spans="11:11" s="574" customFormat="1">
      <c r="K670" s="562"/>
    </row>
    <row r="671" spans="11:11" s="574" customFormat="1">
      <c r="K671" s="562"/>
    </row>
    <row r="672" spans="11:11" s="574" customFormat="1">
      <c r="K672" s="562"/>
    </row>
    <row r="673" spans="11:11" s="574" customFormat="1">
      <c r="K673" s="562"/>
    </row>
    <row r="674" spans="11:11" s="574" customFormat="1">
      <c r="K674" s="562"/>
    </row>
    <row r="675" spans="11:11" s="574" customFormat="1">
      <c r="K675" s="562"/>
    </row>
    <row r="676" spans="11:11" s="574" customFormat="1">
      <c r="K676" s="562"/>
    </row>
    <row r="677" spans="11:11" s="574" customFormat="1">
      <c r="K677" s="562"/>
    </row>
    <row r="678" spans="11:11" s="574" customFormat="1">
      <c r="K678" s="562"/>
    </row>
    <row r="679" spans="11:11" s="574" customFormat="1">
      <c r="K679" s="562"/>
    </row>
    <row r="680" spans="11:11" s="574" customFormat="1">
      <c r="K680" s="562"/>
    </row>
    <row r="681" spans="11:11" s="574" customFormat="1">
      <c r="K681" s="562"/>
    </row>
    <row r="682" spans="11:11" s="574" customFormat="1">
      <c r="K682" s="562"/>
    </row>
    <row r="683" spans="11:11" s="574" customFormat="1">
      <c r="K683" s="562"/>
    </row>
    <row r="684" spans="11:11" s="574" customFormat="1">
      <c r="K684" s="562"/>
    </row>
    <row r="685" spans="11:11" s="574" customFormat="1">
      <c r="K685" s="562"/>
    </row>
    <row r="686" spans="11:11" s="574" customFormat="1">
      <c r="K686" s="562"/>
    </row>
    <row r="687" spans="11:11" s="574" customFormat="1">
      <c r="K687" s="562"/>
    </row>
    <row r="688" spans="11:11" s="574" customFormat="1">
      <c r="K688" s="562"/>
    </row>
    <row r="689" spans="11:11" s="574" customFormat="1">
      <c r="K689" s="562"/>
    </row>
    <row r="690" spans="11:11" s="574" customFormat="1">
      <c r="K690" s="562"/>
    </row>
    <row r="691" spans="11:11" s="574" customFormat="1">
      <c r="K691" s="562"/>
    </row>
    <row r="692" spans="11:11" s="574" customFormat="1">
      <c r="K692" s="562"/>
    </row>
    <row r="693" spans="11:11" s="574" customFormat="1">
      <c r="K693" s="562"/>
    </row>
    <row r="694" spans="11:11" s="574" customFormat="1">
      <c r="K694" s="562"/>
    </row>
    <row r="695" spans="11:11" s="574" customFormat="1">
      <c r="K695" s="562"/>
    </row>
    <row r="696" spans="11:11" s="574" customFormat="1">
      <c r="K696" s="562"/>
    </row>
    <row r="697" spans="11:11" s="574" customFormat="1">
      <c r="K697" s="562"/>
    </row>
    <row r="698" spans="11:11" s="574" customFormat="1">
      <c r="K698" s="562"/>
    </row>
    <row r="699" spans="11:11" s="574" customFormat="1">
      <c r="K699" s="562"/>
    </row>
    <row r="700" spans="11:11" s="574" customFormat="1">
      <c r="K700" s="562"/>
    </row>
    <row r="701" spans="11:11" s="574" customFormat="1">
      <c r="K701" s="562"/>
    </row>
    <row r="702" spans="11:11" s="574" customFormat="1">
      <c r="K702" s="562"/>
    </row>
    <row r="703" spans="11:11" s="574" customFormat="1">
      <c r="K703" s="562"/>
    </row>
    <row r="704" spans="11:11" s="574" customFormat="1">
      <c r="K704" s="562"/>
    </row>
    <row r="705" spans="11:11" s="574" customFormat="1">
      <c r="K705" s="562"/>
    </row>
    <row r="706" spans="11:11" s="574" customFormat="1">
      <c r="K706" s="562"/>
    </row>
    <row r="707" spans="11:11" s="574" customFormat="1">
      <c r="K707" s="562"/>
    </row>
    <row r="708" spans="11:11" s="574" customFormat="1">
      <c r="K708" s="562"/>
    </row>
    <row r="709" spans="11:11" s="574" customFormat="1">
      <c r="K709" s="562"/>
    </row>
    <row r="710" spans="11:11" s="574" customFormat="1">
      <c r="K710" s="562"/>
    </row>
    <row r="711" spans="11:11" s="574" customFormat="1">
      <c r="K711" s="562"/>
    </row>
    <row r="712" spans="11:11" s="574" customFormat="1">
      <c r="K712" s="562"/>
    </row>
    <row r="713" spans="11:11" s="574" customFormat="1">
      <c r="K713" s="562"/>
    </row>
    <row r="714" spans="11:11" s="574" customFormat="1">
      <c r="K714" s="562"/>
    </row>
    <row r="715" spans="11:11" s="574" customFormat="1">
      <c r="K715" s="562"/>
    </row>
    <row r="716" spans="11:11" s="574" customFormat="1">
      <c r="K716" s="562"/>
    </row>
    <row r="717" spans="11:11" s="574" customFormat="1">
      <c r="K717" s="562"/>
    </row>
    <row r="718" spans="11:11" s="574" customFormat="1">
      <c r="K718" s="562"/>
    </row>
    <row r="719" spans="11:11" s="574" customFormat="1">
      <c r="K719" s="562"/>
    </row>
    <row r="720" spans="11:11" s="574" customFormat="1">
      <c r="K720" s="562"/>
    </row>
    <row r="721" spans="11:11" s="574" customFormat="1">
      <c r="K721" s="562"/>
    </row>
    <row r="722" spans="11:11" s="574" customFormat="1">
      <c r="K722" s="562"/>
    </row>
    <row r="723" spans="11:11" s="574" customFormat="1">
      <c r="K723" s="562"/>
    </row>
    <row r="724" spans="11:11" s="574" customFormat="1">
      <c r="K724" s="562"/>
    </row>
    <row r="725" spans="11:11" s="574" customFormat="1">
      <c r="K725" s="562"/>
    </row>
    <row r="726" spans="11:11" s="574" customFormat="1">
      <c r="K726" s="562"/>
    </row>
    <row r="727" spans="11:11" s="574" customFormat="1">
      <c r="K727" s="562"/>
    </row>
    <row r="728" spans="11:11" s="574" customFormat="1">
      <c r="K728" s="562"/>
    </row>
    <row r="729" spans="11:11" s="574" customFormat="1">
      <c r="K729" s="562"/>
    </row>
    <row r="730" spans="11:11" s="574" customFormat="1">
      <c r="K730" s="562"/>
    </row>
    <row r="731" spans="11:11" s="574" customFormat="1">
      <c r="K731" s="562"/>
    </row>
    <row r="732" spans="11:11" s="574" customFormat="1">
      <c r="K732" s="562"/>
    </row>
    <row r="733" spans="11:11" s="574" customFormat="1">
      <c r="K733" s="562"/>
    </row>
    <row r="734" spans="11:11" s="574" customFormat="1">
      <c r="K734" s="562"/>
    </row>
    <row r="735" spans="11:11" s="574" customFormat="1">
      <c r="K735" s="562"/>
    </row>
    <row r="736" spans="11:11" s="574" customFormat="1">
      <c r="K736" s="562"/>
    </row>
    <row r="737" spans="11:11" s="574" customFormat="1">
      <c r="K737" s="562"/>
    </row>
    <row r="738" spans="11:11" s="574" customFormat="1">
      <c r="K738" s="562"/>
    </row>
    <row r="739" spans="11:11" s="574" customFormat="1">
      <c r="K739" s="562"/>
    </row>
    <row r="740" spans="11:11" s="574" customFormat="1">
      <c r="K740" s="562"/>
    </row>
    <row r="741" spans="11:11" s="574" customFormat="1">
      <c r="K741" s="562"/>
    </row>
    <row r="742" spans="11:11" s="574" customFormat="1">
      <c r="K742" s="562"/>
    </row>
    <row r="743" spans="11:11" s="574" customFormat="1">
      <c r="K743" s="562"/>
    </row>
    <row r="744" spans="11:11" s="574" customFormat="1">
      <c r="K744" s="562"/>
    </row>
    <row r="745" spans="11:11" s="574" customFormat="1">
      <c r="K745" s="562"/>
    </row>
    <row r="746" spans="11:11" s="574" customFormat="1">
      <c r="K746" s="562"/>
    </row>
    <row r="747" spans="11:11" s="574" customFormat="1">
      <c r="K747" s="562"/>
    </row>
    <row r="748" spans="11:11" s="574" customFormat="1">
      <c r="K748" s="562"/>
    </row>
    <row r="749" spans="11:11" s="574" customFormat="1">
      <c r="K749" s="562"/>
    </row>
    <row r="750" spans="11:11" s="574" customFormat="1">
      <c r="K750" s="562"/>
    </row>
    <row r="751" spans="11:11" s="574" customFormat="1">
      <c r="K751" s="562"/>
    </row>
    <row r="752" spans="11:11" s="574" customFormat="1">
      <c r="K752" s="562"/>
    </row>
    <row r="753" spans="11:11" s="574" customFormat="1">
      <c r="K753" s="562"/>
    </row>
    <row r="754" spans="11:11" s="574" customFormat="1">
      <c r="K754" s="562"/>
    </row>
    <row r="755" spans="11:11" s="574" customFormat="1">
      <c r="K755" s="562"/>
    </row>
    <row r="756" spans="11:11" s="574" customFormat="1">
      <c r="K756" s="562"/>
    </row>
    <row r="757" spans="11:11" s="574" customFormat="1">
      <c r="K757" s="562"/>
    </row>
    <row r="758" spans="11:11" s="574" customFormat="1">
      <c r="K758" s="562"/>
    </row>
    <row r="759" spans="11:11" s="574" customFormat="1">
      <c r="K759" s="562"/>
    </row>
    <row r="760" spans="11:11" s="574" customFormat="1">
      <c r="K760" s="562"/>
    </row>
    <row r="761" spans="11:11" s="574" customFormat="1">
      <c r="K761" s="562"/>
    </row>
    <row r="762" spans="11:11" s="574" customFormat="1">
      <c r="K762" s="562"/>
    </row>
    <row r="763" spans="11:11" s="574" customFormat="1">
      <c r="K763" s="562"/>
    </row>
    <row r="764" spans="11:11" s="574" customFormat="1">
      <c r="K764" s="562"/>
    </row>
    <row r="765" spans="11:11" s="574" customFormat="1">
      <c r="K765" s="562"/>
    </row>
    <row r="766" spans="11:11" s="574" customFormat="1">
      <c r="K766" s="562"/>
    </row>
    <row r="767" spans="11:11" s="574" customFormat="1">
      <c r="K767" s="562"/>
    </row>
    <row r="768" spans="11:11" s="574" customFormat="1">
      <c r="K768" s="562"/>
    </row>
    <row r="769" spans="11:11" s="574" customFormat="1">
      <c r="K769" s="562"/>
    </row>
    <row r="770" spans="11:11" s="574" customFormat="1">
      <c r="K770" s="562"/>
    </row>
    <row r="771" spans="11:11" s="574" customFormat="1">
      <c r="K771" s="562"/>
    </row>
    <row r="772" spans="11:11" s="574" customFormat="1">
      <c r="K772" s="562"/>
    </row>
    <row r="773" spans="11:11" s="574" customFormat="1">
      <c r="K773" s="562"/>
    </row>
    <row r="774" spans="11:11" s="574" customFormat="1">
      <c r="K774" s="562"/>
    </row>
    <row r="775" spans="11:11" s="574" customFormat="1">
      <c r="K775" s="562"/>
    </row>
    <row r="776" spans="11:11" s="574" customFormat="1">
      <c r="K776" s="562"/>
    </row>
    <row r="777" spans="11:11" s="574" customFormat="1">
      <c r="K777" s="562"/>
    </row>
    <row r="778" spans="11:11" s="574" customFormat="1">
      <c r="K778" s="562"/>
    </row>
    <row r="779" spans="11:11" s="574" customFormat="1">
      <c r="K779" s="562"/>
    </row>
    <row r="780" spans="11:11" s="574" customFormat="1">
      <c r="K780" s="562"/>
    </row>
    <row r="781" spans="11:11" s="574" customFormat="1">
      <c r="K781" s="562"/>
    </row>
    <row r="782" spans="11:11" s="574" customFormat="1">
      <c r="K782" s="562"/>
    </row>
    <row r="783" spans="11:11" s="574" customFormat="1">
      <c r="K783" s="562"/>
    </row>
    <row r="784" spans="11:11" s="574" customFormat="1">
      <c r="K784" s="562"/>
    </row>
    <row r="785" spans="11:11" s="574" customFormat="1">
      <c r="K785" s="562"/>
    </row>
    <row r="786" spans="11:11" s="574" customFormat="1">
      <c r="K786" s="562"/>
    </row>
    <row r="787" spans="11:11" s="574" customFormat="1">
      <c r="K787" s="562"/>
    </row>
    <row r="788" spans="11:11" s="574" customFormat="1">
      <c r="K788" s="562"/>
    </row>
    <row r="789" spans="11:11" s="574" customFormat="1">
      <c r="K789" s="562"/>
    </row>
    <row r="790" spans="11:11" s="574" customFormat="1">
      <c r="K790" s="562"/>
    </row>
    <row r="791" spans="11:11" s="574" customFormat="1">
      <c r="K791" s="562"/>
    </row>
    <row r="792" spans="11:11" s="574" customFormat="1">
      <c r="K792" s="562"/>
    </row>
    <row r="793" spans="11:11" s="574" customFormat="1">
      <c r="K793" s="562"/>
    </row>
    <row r="794" spans="11:11" s="574" customFormat="1">
      <c r="K794" s="562"/>
    </row>
    <row r="795" spans="11:11" s="574" customFormat="1">
      <c r="K795" s="562"/>
    </row>
    <row r="796" spans="11:11" s="574" customFormat="1">
      <c r="K796" s="562"/>
    </row>
    <row r="797" spans="11:11" s="574" customFormat="1">
      <c r="K797" s="562"/>
    </row>
    <row r="798" spans="11:11" s="574" customFormat="1">
      <c r="K798" s="562"/>
    </row>
    <row r="799" spans="11:11" s="574" customFormat="1">
      <c r="K799" s="562"/>
    </row>
    <row r="800" spans="11:11" s="574" customFormat="1">
      <c r="K800" s="562"/>
    </row>
    <row r="801" spans="11:11" s="574" customFormat="1">
      <c r="K801" s="562"/>
    </row>
    <row r="802" spans="11:11" s="574" customFormat="1">
      <c r="K802" s="562"/>
    </row>
    <row r="803" spans="11:11" s="574" customFormat="1">
      <c r="K803" s="562"/>
    </row>
    <row r="804" spans="11:11" s="574" customFormat="1">
      <c r="K804" s="562"/>
    </row>
    <row r="805" spans="11:11" s="574" customFormat="1">
      <c r="K805" s="562"/>
    </row>
    <row r="806" spans="11:11" s="574" customFormat="1">
      <c r="K806" s="562"/>
    </row>
    <row r="807" spans="11:11" s="574" customFormat="1">
      <c r="K807" s="562"/>
    </row>
    <row r="808" spans="11:11" s="574" customFormat="1">
      <c r="K808" s="562"/>
    </row>
    <row r="809" spans="11:11" s="574" customFormat="1">
      <c r="K809" s="562"/>
    </row>
    <row r="810" spans="11:11" s="574" customFormat="1">
      <c r="K810" s="562"/>
    </row>
    <row r="811" spans="11:11" s="574" customFormat="1">
      <c r="K811" s="562"/>
    </row>
    <row r="812" spans="11:11" s="574" customFormat="1">
      <c r="K812" s="562"/>
    </row>
    <row r="813" spans="11:11" s="574" customFormat="1">
      <c r="K813" s="562"/>
    </row>
    <row r="814" spans="11:11" s="574" customFormat="1">
      <c r="K814" s="562"/>
    </row>
    <row r="815" spans="11:11" s="574" customFormat="1">
      <c r="K815" s="562"/>
    </row>
    <row r="816" spans="11:11" s="574" customFormat="1">
      <c r="K816" s="562"/>
    </row>
    <row r="817" spans="11:11" s="574" customFormat="1">
      <c r="K817" s="562"/>
    </row>
    <row r="818" spans="11:11" s="574" customFormat="1">
      <c r="K818" s="562"/>
    </row>
    <row r="819" spans="11:11" s="574" customFormat="1">
      <c r="K819" s="562"/>
    </row>
    <row r="820" spans="11:11" s="574" customFormat="1">
      <c r="K820" s="562"/>
    </row>
    <row r="821" spans="11:11" s="574" customFormat="1">
      <c r="K821" s="562"/>
    </row>
    <row r="822" spans="11:11" s="574" customFormat="1">
      <c r="K822" s="562"/>
    </row>
    <row r="823" spans="11:11" s="574" customFormat="1">
      <c r="K823" s="562"/>
    </row>
    <row r="824" spans="11:11" s="574" customFormat="1">
      <c r="K824" s="562"/>
    </row>
    <row r="825" spans="11:11" s="574" customFormat="1">
      <c r="K825" s="562"/>
    </row>
    <row r="826" spans="11:11" s="574" customFormat="1">
      <c r="K826" s="562"/>
    </row>
    <row r="827" spans="11:11" s="574" customFormat="1">
      <c r="K827" s="562"/>
    </row>
    <row r="828" spans="11:11" s="574" customFormat="1">
      <c r="K828" s="562"/>
    </row>
    <row r="829" spans="11:11" s="574" customFormat="1">
      <c r="K829" s="562"/>
    </row>
    <row r="830" spans="11:11" s="574" customFormat="1">
      <c r="K830" s="562"/>
    </row>
    <row r="831" spans="11:11" s="574" customFormat="1">
      <c r="K831" s="562"/>
    </row>
    <row r="832" spans="11:11" s="574" customFormat="1">
      <c r="K832" s="562"/>
    </row>
    <row r="833" spans="11:11" s="574" customFormat="1">
      <c r="K833" s="562"/>
    </row>
    <row r="834" spans="11:11" s="574" customFormat="1">
      <c r="K834" s="562"/>
    </row>
    <row r="835" spans="11:11" s="574" customFormat="1">
      <c r="K835" s="562"/>
    </row>
    <row r="836" spans="11:11" s="574" customFormat="1">
      <c r="K836" s="562"/>
    </row>
    <row r="837" spans="11:11" s="574" customFormat="1">
      <c r="K837" s="562"/>
    </row>
    <row r="838" spans="11:11" s="574" customFormat="1">
      <c r="K838" s="562"/>
    </row>
    <row r="839" spans="11:11" s="574" customFormat="1">
      <c r="K839" s="562"/>
    </row>
    <row r="840" spans="11:11" s="574" customFormat="1">
      <c r="K840" s="562"/>
    </row>
    <row r="841" spans="11:11" s="574" customFormat="1">
      <c r="K841" s="562"/>
    </row>
    <row r="842" spans="11:11" s="574" customFormat="1">
      <c r="K842" s="562"/>
    </row>
    <row r="843" spans="11:11" s="574" customFormat="1">
      <c r="K843" s="562"/>
    </row>
    <row r="844" spans="11:11" s="574" customFormat="1">
      <c r="K844" s="562"/>
    </row>
    <row r="845" spans="11:11" s="574" customFormat="1">
      <c r="K845" s="562"/>
    </row>
    <row r="846" spans="11:11" s="574" customFormat="1">
      <c r="K846" s="562"/>
    </row>
    <row r="847" spans="11:11" s="574" customFormat="1">
      <c r="K847" s="562"/>
    </row>
    <row r="848" spans="11:11" s="574" customFormat="1">
      <c r="K848" s="562"/>
    </row>
    <row r="849" spans="11:11" s="574" customFormat="1">
      <c r="K849" s="562"/>
    </row>
    <row r="850" spans="11:11" s="574" customFormat="1">
      <c r="K850" s="562"/>
    </row>
    <row r="851" spans="11:11" s="574" customFormat="1">
      <c r="K851" s="562"/>
    </row>
    <row r="852" spans="11:11" s="574" customFormat="1">
      <c r="K852" s="562"/>
    </row>
    <row r="853" spans="11:11" s="574" customFormat="1">
      <c r="K853" s="562"/>
    </row>
    <row r="854" spans="11:11" s="574" customFormat="1">
      <c r="K854" s="562"/>
    </row>
    <row r="855" spans="11:11" s="574" customFormat="1">
      <c r="K855" s="562"/>
    </row>
    <row r="856" spans="11:11" s="574" customFormat="1">
      <c r="K856" s="562"/>
    </row>
    <row r="857" spans="11:11" s="574" customFormat="1">
      <c r="K857" s="562"/>
    </row>
    <row r="858" spans="11:11" s="574" customFormat="1">
      <c r="K858" s="562"/>
    </row>
    <row r="859" spans="11:11" s="574" customFormat="1">
      <c r="K859" s="562"/>
    </row>
    <row r="860" spans="11:11" s="574" customFormat="1">
      <c r="K860" s="562"/>
    </row>
    <row r="861" spans="11:11" s="574" customFormat="1">
      <c r="K861" s="562"/>
    </row>
    <row r="862" spans="11:11" s="574" customFormat="1">
      <c r="K862" s="562"/>
    </row>
    <row r="863" spans="11:11" s="574" customFormat="1">
      <c r="K863" s="562"/>
    </row>
    <row r="864" spans="11:11" s="574" customFormat="1">
      <c r="K864" s="562"/>
    </row>
    <row r="865" spans="11:11" s="574" customFormat="1">
      <c r="K865" s="562"/>
    </row>
    <row r="866" spans="11:11" s="574" customFormat="1">
      <c r="K866" s="562"/>
    </row>
    <row r="867" spans="11:11" s="574" customFormat="1">
      <c r="K867" s="562"/>
    </row>
    <row r="868" spans="11:11" s="574" customFormat="1">
      <c r="K868" s="562"/>
    </row>
    <row r="869" spans="11:11" s="574" customFormat="1">
      <c r="K869" s="562"/>
    </row>
    <row r="870" spans="11:11" s="574" customFormat="1">
      <c r="K870" s="562"/>
    </row>
    <row r="871" spans="11:11" s="574" customFormat="1">
      <c r="K871" s="562"/>
    </row>
    <row r="872" spans="11:11" s="574" customFormat="1">
      <c r="K872" s="562"/>
    </row>
    <row r="873" spans="11:11" s="574" customFormat="1">
      <c r="K873" s="562"/>
    </row>
    <row r="874" spans="11:11" s="574" customFormat="1">
      <c r="K874" s="562"/>
    </row>
    <row r="875" spans="11:11" s="574" customFormat="1">
      <c r="K875" s="562"/>
    </row>
    <row r="876" spans="11:11" s="574" customFormat="1">
      <c r="K876" s="562"/>
    </row>
    <row r="877" spans="11:11" s="574" customFormat="1">
      <c r="K877" s="562"/>
    </row>
    <row r="878" spans="11:11" s="574" customFormat="1">
      <c r="K878" s="562"/>
    </row>
    <row r="879" spans="11:11" s="574" customFormat="1">
      <c r="K879" s="562"/>
    </row>
    <row r="880" spans="11:11" s="574" customFormat="1">
      <c r="K880" s="562"/>
    </row>
    <row r="881" spans="11:11" s="574" customFormat="1">
      <c r="K881" s="562"/>
    </row>
    <row r="882" spans="11:11" s="574" customFormat="1">
      <c r="K882" s="562"/>
    </row>
    <row r="883" spans="11:11" s="574" customFormat="1">
      <c r="K883" s="562"/>
    </row>
    <row r="884" spans="11:11" s="574" customFormat="1">
      <c r="K884" s="562"/>
    </row>
    <row r="885" spans="11:11" s="574" customFormat="1">
      <c r="K885" s="562"/>
    </row>
    <row r="886" spans="11:11" s="574" customFormat="1">
      <c r="K886" s="562"/>
    </row>
    <row r="887" spans="11:11" s="574" customFormat="1">
      <c r="K887" s="562"/>
    </row>
    <row r="888" spans="11:11" s="574" customFormat="1">
      <c r="K888" s="562"/>
    </row>
    <row r="889" spans="11:11" s="574" customFormat="1">
      <c r="K889" s="562"/>
    </row>
    <row r="890" spans="11:11" s="574" customFormat="1">
      <c r="K890" s="562"/>
    </row>
    <row r="891" spans="11:11" s="574" customFormat="1">
      <c r="K891" s="562"/>
    </row>
    <row r="892" spans="11:11" s="574" customFormat="1">
      <c r="K892" s="562"/>
    </row>
    <row r="893" spans="11:11" s="574" customFormat="1">
      <c r="K893" s="562"/>
    </row>
    <row r="894" spans="11:11" s="574" customFormat="1">
      <c r="K894" s="562"/>
    </row>
    <row r="895" spans="11:11" s="574" customFormat="1">
      <c r="K895" s="562"/>
    </row>
    <row r="896" spans="11:11" s="574" customFormat="1">
      <c r="K896" s="562"/>
    </row>
    <row r="897" spans="11:11" s="574" customFormat="1">
      <c r="K897" s="562"/>
    </row>
    <row r="898" spans="11:11" s="574" customFormat="1">
      <c r="K898" s="562"/>
    </row>
    <row r="899" spans="11:11" s="574" customFormat="1">
      <c r="K899" s="562"/>
    </row>
    <row r="900" spans="11:11" s="574" customFormat="1">
      <c r="K900" s="562"/>
    </row>
    <row r="901" spans="11:11" s="574" customFormat="1">
      <c r="K901" s="562"/>
    </row>
    <row r="902" spans="11:11" s="574" customFormat="1">
      <c r="K902" s="562"/>
    </row>
    <row r="903" spans="11:11" s="574" customFormat="1">
      <c r="K903" s="562"/>
    </row>
    <row r="904" spans="11:11" s="574" customFormat="1">
      <c r="K904" s="562"/>
    </row>
    <row r="905" spans="11:11" s="574" customFormat="1">
      <c r="K905" s="562"/>
    </row>
    <row r="906" spans="11:11" s="574" customFormat="1">
      <c r="K906" s="562"/>
    </row>
    <row r="907" spans="11:11" s="574" customFormat="1">
      <c r="K907" s="562"/>
    </row>
    <row r="908" spans="11:11" s="574" customFormat="1">
      <c r="K908" s="562"/>
    </row>
    <row r="909" spans="11:11" s="574" customFormat="1">
      <c r="K909" s="562"/>
    </row>
    <row r="910" spans="11:11" s="574" customFormat="1">
      <c r="K910" s="562"/>
    </row>
    <row r="911" spans="11:11" s="574" customFormat="1">
      <c r="K911" s="562"/>
    </row>
    <row r="912" spans="11:11" s="574" customFormat="1">
      <c r="K912" s="562"/>
    </row>
    <row r="913" spans="11:11" s="574" customFormat="1">
      <c r="K913" s="562"/>
    </row>
    <row r="914" spans="11:11" s="574" customFormat="1">
      <c r="K914" s="562"/>
    </row>
    <row r="915" spans="11:11" s="574" customFormat="1">
      <c r="K915" s="562"/>
    </row>
    <row r="916" spans="11:11" s="574" customFormat="1">
      <c r="K916" s="562"/>
    </row>
    <row r="917" spans="11:11" s="574" customFormat="1">
      <c r="K917" s="562"/>
    </row>
    <row r="918" spans="11:11" s="574" customFormat="1">
      <c r="K918" s="562"/>
    </row>
    <row r="919" spans="11:11" s="574" customFormat="1">
      <c r="K919" s="562"/>
    </row>
    <row r="920" spans="11:11" s="574" customFormat="1">
      <c r="K920" s="562"/>
    </row>
    <row r="921" spans="11:11" s="574" customFormat="1">
      <c r="K921" s="562"/>
    </row>
    <row r="922" spans="11:11" s="574" customFormat="1">
      <c r="K922" s="562"/>
    </row>
    <row r="923" spans="11:11" s="574" customFormat="1">
      <c r="K923" s="562"/>
    </row>
    <row r="924" spans="11:11" s="574" customFormat="1">
      <c r="K924" s="562"/>
    </row>
    <row r="925" spans="11:11" s="574" customFormat="1">
      <c r="K925" s="562"/>
    </row>
    <row r="926" spans="11:11" s="574" customFormat="1">
      <c r="K926" s="562"/>
    </row>
    <row r="927" spans="11:11" s="574" customFormat="1">
      <c r="K927" s="562"/>
    </row>
    <row r="928" spans="11:11" s="574" customFormat="1">
      <c r="K928" s="562"/>
    </row>
    <row r="929" spans="11:11" s="574" customFormat="1">
      <c r="K929" s="562"/>
    </row>
    <row r="930" spans="11:11" s="574" customFormat="1">
      <c r="K930" s="562"/>
    </row>
    <row r="931" spans="11:11" s="574" customFormat="1">
      <c r="K931" s="562"/>
    </row>
    <row r="932" spans="11:11" s="574" customFormat="1">
      <c r="K932" s="562"/>
    </row>
    <row r="933" spans="11:11" s="574" customFormat="1">
      <c r="K933" s="562"/>
    </row>
    <row r="934" spans="11:11" s="574" customFormat="1">
      <c r="K934" s="562"/>
    </row>
    <row r="935" spans="11:11" s="574" customFormat="1">
      <c r="K935" s="562"/>
    </row>
    <row r="936" spans="11:11" s="574" customFormat="1">
      <c r="K936" s="562"/>
    </row>
    <row r="937" spans="11:11" s="574" customFormat="1">
      <c r="K937" s="562"/>
    </row>
    <row r="938" spans="11:11" s="574" customFormat="1">
      <c r="K938" s="562"/>
    </row>
    <row r="939" spans="11:11" s="574" customFormat="1">
      <c r="K939" s="562"/>
    </row>
    <row r="940" spans="11:11" s="574" customFormat="1">
      <c r="K940" s="562"/>
    </row>
    <row r="941" spans="11:11" s="574" customFormat="1">
      <c r="K941" s="562"/>
    </row>
    <row r="942" spans="11:11" s="574" customFormat="1">
      <c r="K942" s="562"/>
    </row>
    <row r="943" spans="11:11" s="574" customFormat="1">
      <c r="K943" s="562"/>
    </row>
    <row r="944" spans="11:11" s="574" customFormat="1">
      <c r="K944" s="562"/>
    </row>
    <row r="945" spans="11:11" s="574" customFormat="1">
      <c r="K945" s="562"/>
    </row>
    <row r="946" spans="11:11" s="574" customFormat="1">
      <c r="K946" s="562"/>
    </row>
    <row r="947" spans="11:11" s="574" customFormat="1">
      <c r="K947" s="562"/>
    </row>
    <row r="948" spans="11:11" s="574" customFormat="1">
      <c r="K948" s="562"/>
    </row>
    <row r="949" spans="11:11" s="574" customFormat="1">
      <c r="K949" s="562"/>
    </row>
    <row r="950" spans="11:11" s="574" customFormat="1">
      <c r="K950" s="562"/>
    </row>
    <row r="951" spans="11:11" s="574" customFormat="1">
      <c r="K951" s="562"/>
    </row>
    <row r="952" spans="11:11" s="574" customFormat="1">
      <c r="K952" s="562"/>
    </row>
    <row r="953" spans="11:11" s="574" customFormat="1">
      <c r="K953" s="562"/>
    </row>
    <row r="954" spans="11:11" s="574" customFormat="1">
      <c r="K954" s="562"/>
    </row>
    <row r="955" spans="11:11" s="574" customFormat="1">
      <c r="K955" s="562"/>
    </row>
    <row r="956" spans="11:11" s="574" customFormat="1">
      <c r="K956" s="562"/>
    </row>
    <row r="957" spans="11:11" s="574" customFormat="1">
      <c r="K957" s="562"/>
    </row>
    <row r="958" spans="11:11" s="574" customFormat="1">
      <c r="K958" s="562"/>
    </row>
    <row r="959" spans="11:11" s="574" customFormat="1">
      <c r="K959" s="562"/>
    </row>
    <row r="960" spans="11:11" s="574" customFormat="1">
      <c r="K960" s="562"/>
    </row>
    <row r="961" spans="11:11" s="574" customFormat="1">
      <c r="K961" s="562"/>
    </row>
    <row r="962" spans="11:11" s="574" customFormat="1">
      <c r="K962" s="562"/>
    </row>
    <row r="963" spans="11:11" s="574" customFormat="1">
      <c r="K963" s="562"/>
    </row>
    <row r="964" spans="11:11" s="574" customFormat="1">
      <c r="K964" s="562"/>
    </row>
    <row r="965" spans="11:11" s="574" customFormat="1">
      <c r="K965" s="562"/>
    </row>
    <row r="966" spans="11:11" s="574" customFormat="1">
      <c r="K966" s="562"/>
    </row>
    <row r="967" spans="11:11" s="574" customFormat="1">
      <c r="K967" s="562"/>
    </row>
    <row r="968" spans="11:11" s="574" customFormat="1">
      <c r="K968" s="562"/>
    </row>
    <row r="969" spans="11:11" s="574" customFormat="1">
      <c r="K969" s="562"/>
    </row>
    <row r="970" spans="11:11" s="574" customFormat="1">
      <c r="K970" s="562"/>
    </row>
    <row r="971" spans="11:11" s="574" customFormat="1">
      <c r="K971" s="562"/>
    </row>
    <row r="972" spans="11:11" s="574" customFormat="1">
      <c r="K972" s="562"/>
    </row>
    <row r="973" spans="11:11" s="574" customFormat="1">
      <c r="K973" s="562"/>
    </row>
    <row r="974" spans="11:11" s="574" customFormat="1">
      <c r="K974" s="562"/>
    </row>
    <row r="975" spans="11:11" s="574" customFormat="1">
      <c r="K975" s="562"/>
    </row>
    <row r="976" spans="11:11" s="574" customFormat="1">
      <c r="K976" s="562"/>
    </row>
    <row r="977" spans="11:11" s="574" customFormat="1">
      <c r="K977" s="562"/>
    </row>
    <row r="978" spans="11:11" s="574" customFormat="1">
      <c r="K978" s="562"/>
    </row>
    <row r="979" spans="11:11" s="574" customFormat="1">
      <c r="K979" s="562"/>
    </row>
    <row r="980" spans="11:11" s="574" customFormat="1">
      <c r="K980" s="562"/>
    </row>
    <row r="981" spans="11:11" s="574" customFormat="1">
      <c r="K981" s="562"/>
    </row>
    <row r="982" spans="11:11" s="574" customFormat="1">
      <c r="K982" s="562"/>
    </row>
    <row r="983" spans="11:11" s="574" customFormat="1">
      <c r="K983" s="562"/>
    </row>
    <row r="984" spans="11:11" s="574" customFormat="1">
      <c r="K984" s="562"/>
    </row>
    <row r="985" spans="11:11" s="574" customFormat="1">
      <c r="K985" s="562"/>
    </row>
    <row r="986" spans="11:11" s="574" customFormat="1">
      <c r="K986" s="562"/>
    </row>
    <row r="987" spans="11:11" s="574" customFormat="1">
      <c r="K987" s="562"/>
    </row>
    <row r="988" spans="11:11" s="574" customFormat="1">
      <c r="K988" s="562"/>
    </row>
    <row r="989" spans="11:11" s="574" customFormat="1">
      <c r="K989" s="562"/>
    </row>
    <row r="990" spans="11:11" s="574" customFormat="1">
      <c r="K990" s="562"/>
    </row>
    <row r="991" spans="11:11" s="574" customFormat="1">
      <c r="K991" s="562"/>
    </row>
    <row r="992" spans="11:11" s="574" customFormat="1">
      <c r="K992" s="562"/>
    </row>
    <row r="993" spans="11:11" s="574" customFormat="1">
      <c r="K993" s="562"/>
    </row>
    <row r="994" spans="11:11" s="574" customFormat="1">
      <c r="K994" s="562"/>
    </row>
    <row r="995" spans="11:11" s="574" customFormat="1">
      <c r="K995" s="562"/>
    </row>
    <row r="996" spans="11:11" s="574" customFormat="1">
      <c r="K996" s="562"/>
    </row>
    <row r="997" spans="11:11" s="574" customFormat="1">
      <c r="K997" s="562"/>
    </row>
    <row r="998" spans="11:11" s="574" customFormat="1">
      <c r="K998" s="562"/>
    </row>
    <row r="999" spans="11:11" s="574" customFormat="1">
      <c r="K999" s="562"/>
    </row>
    <row r="1000" spans="11:11" s="574" customFormat="1">
      <c r="K1000" s="562"/>
    </row>
    <row r="1001" spans="11:11" s="574" customFormat="1">
      <c r="K1001" s="562"/>
    </row>
    <row r="1002" spans="11:11" s="574" customFormat="1">
      <c r="K1002" s="562"/>
    </row>
    <row r="1003" spans="11:11" s="574" customFormat="1">
      <c r="K1003" s="562"/>
    </row>
    <row r="1004" spans="11:11" s="574" customFormat="1">
      <c r="K1004" s="562"/>
    </row>
    <row r="1005" spans="11:11" s="574" customFormat="1">
      <c r="K1005" s="562"/>
    </row>
    <row r="1006" spans="11:11" s="574" customFormat="1">
      <c r="K1006" s="562"/>
    </row>
    <row r="1007" spans="11:11" s="574" customFormat="1">
      <c r="K1007" s="562"/>
    </row>
    <row r="1008" spans="11:11" s="574" customFormat="1">
      <c r="K1008" s="562"/>
    </row>
    <row r="1009" spans="11:11" s="574" customFormat="1">
      <c r="K1009" s="562"/>
    </row>
    <row r="1010" spans="11:11" s="574" customFormat="1">
      <c r="K1010" s="562"/>
    </row>
    <row r="1011" spans="11:11" s="574" customFormat="1">
      <c r="K1011" s="562"/>
    </row>
    <row r="1012" spans="11:11" s="574" customFormat="1">
      <c r="K1012" s="562"/>
    </row>
    <row r="1013" spans="11:11" s="574" customFormat="1">
      <c r="K1013" s="562"/>
    </row>
    <row r="1014" spans="11:11" s="574" customFormat="1">
      <c r="K1014" s="562"/>
    </row>
    <row r="1015" spans="11:11" s="574" customFormat="1">
      <c r="K1015" s="562"/>
    </row>
    <row r="1016" spans="11:11" s="574" customFormat="1">
      <c r="K1016" s="562"/>
    </row>
    <row r="1017" spans="11:11" s="574" customFormat="1">
      <c r="K1017" s="562"/>
    </row>
    <row r="1018" spans="11:11" s="574" customFormat="1">
      <c r="K1018" s="562"/>
    </row>
    <row r="1019" spans="11:11" s="574" customFormat="1">
      <c r="K1019" s="562"/>
    </row>
    <row r="1020" spans="11:11" s="574" customFormat="1">
      <c r="K1020" s="562"/>
    </row>
    <row r="1021" spans="11:11" s="574" customFormat="1">
      <c r="K1021" s="562"/>
    </row>
    <row r="1022" spans="11:11" s="574" customFormat="1">
      <c r="K1022" s="562"/>
    </row>
    <row r="1023" spans="11:11" s="574" customFormat="1">
      <c r="K1023" s="562"/>
    </row>
    <row r="1024" spans="11:11" s="574" customFormat="1">
      <c r="K1024" s="562"/>
    </row>
    <row r="1025" spans="11:11" s="574" customFormat="1">
      <c r="K1025" s="562"/>
    </row>
    <row r="1026" spans="11:11" s="574" customFormat="1">
      <c r="K1026" s="562"/>
    </row>
    <row r="1027" spans="11:11" s="574" customFormat="1">
      <c r="K1027" s="562"/>
    </row>
    <row r="1028" spans="11:11" s="574" customFormat="1">
      <c r="K1028" s="562"/>
    </row>
    <row r="1029" spans="11:11" s="574" customFormat="1">
      <c r="K1029" s="562"/>
    </row>
    <row r="1030" spans="11:11" s="574" customFormat="1">
      <c r="K1030" s="562"/>
    </row>
    <row r="1031" spans="11:11" s="574" customFormat="1">
      <c r="K1031" s="562"/>
    </row>
    <row r="1032" spans="11:11" s="574" customFormat="1">
      <c r="K1032" s="562"/>
    </row>
    <row r="1033" spans="11:11" s="574" customFormat="1">
      <c r="K1033" s="562"/>
    </row>
    <row r="1034" spans="11:11" s="574" customFormat="1">
      <c r="K1034" s="562"/>
    </row>
    <row r="1035" spans="11:11" s="574" customFormat="1">
      <c r="K1035" s="562"/>
    </row>
    <row r="1036" spans="11:11" s="574" customFormat="1">
      <c r="K1036" s="562"/>
    </row>
    <row r="1037" spans="11:11" s="574" customFormat="1">
      <c r="K1037" s="562"/>
    </row>
    <row r="1038" spans="11:11" s="574" customFormat="1">
      <c r="K1038" s="562"/>
    </row>
    <row r="1039" spans="11:11" s="574" customFormat="1">
      <c r="K1039" s="562"/>
    </row>
    <row r="1040" spans="11:11" s="574" customFormat="1">
      <c r="K1040" s="562"/>
    </row>
    <row r="1041" spans="11:11" s="574" customFormat="1">
      <c r="K1041" s="562"/>
    </row>
    <row r="1042" spans="11:11" s="574" customFormat="1">
      <c r="K1042" s="562"/>
    </row>
    <row r="1043" spans="11:11" s="574" customFormat="1">
      <c r="K1043" s="562"/>
    </row>
    <row r="1044" spans="11:11" s="574" customFormat="1">
      <c r="K1044" s="562"/>
    </row>
    <row r="1045" spans="11:11" s="574" customFormat="1">
      <c r="K1045" s="562"/>
    </row>
    <row r="1046" spans="11:11" s="574" customFormat="1">
      <c r="K1046" s="562"/>
    </row>
    <row r="1047" spans="11:11" s="574" customFormat="1">
      <c r="K1047" s="562"/>
    </row>
    <row r="1048" spans="11:11" s="574" customFormat="1">
      <c r="K1048" s="562"/>
    </row>
    <row r="1049" spans="11:11" s="574" customFormat="1">
      <c r="K1049" s="562"/>
    </row>
    <row r="1050" spans="11:11" s="574" customFormat="1">
      <c r="K1050" s="562"/>
    </row>
    <row r="1051" spans="11:11" s="574" customFormat="1">
      <c r="K1051" s="562"/>
    </row>
    <row r="1052" spans="11:11" s="574" customFormat="1">
      <c r="K1052" s="562"/>
    </row>
    <row r="1053" spans="11:11" s="574" customFormat="1">
      <c r="K1053" s="562"/>
    </row>
    <row r="1054" spans="11:11" s="574" customFormat="1">
      <c r="K1054" s="562"/>
    </row>
    <row r="1055" spans="11:11" s="574" customFormat="1">
      <c r="K1055" s="562"/>
    </row>
    <row r="1056" spans="11:11" s="574" customFormat="1">
      <c r="K1056" s="562"/>
    </row>
    <row r="1057" spans="11:11" s="574" customFormat="1">
      <c r="K1057" s="562"/>
    </row>
    <row r="1058" spans="11:11" s="574" customFormat="1">
      <c r="K1058" s="562"/>
    </row>
    <row r="1059" spans="11:11" s="574" customFormat="1">
      <c r="K1059" s="562"/>
    </row>
    <row r="1060" spans="11:11" s="574" customFormat="1">
      <c r="K1060" s="562"/>
    </row>
    <row r="1061" spans="11:11" s="574" customFormat="1">
      <c r="K1061" s="562"/>
    </row>
    <row r="1062" spans="11:11" s="574" customFormat="1">
      <c r="K1062" s="562"/>
    </row>
    <row r="1063" spans="11:11" s="574" customFormat="1">
      <c r="K1063" s="562"/>
    </row>
    <row r="1064" spans="11:11" s="574" customFormat="1">
      <c r="K1064" s="562"/>
    </row>
    <row r="1065" spans="11:11" s="574" customFormat="1">
      <c r="K1065" s="562"/>
    </row>
    <row r="1066" spans="11:11" s="574" customFormat="1">
      <c r="K1066" s="562"/>
    </row>
    <row r="1067" spans="11:11" s="574" customFormat="1">
      <c r="K1067" s="562"/>
    </row>
    <row r="1068" spans="11:11" s="574" customFormat="1">
      <c r="K1068" s="562"/>
    </row>
    <row r="1069" spans="11:11" s="574" customFormat="1">
      <c r="K1069" s="562"/>
    </row>
    <row r="1070" spans="11:11" s="574" customFormat="1">
      <c r="K1070" s="562"/>
    </row>
    <row r="1071" spans="11:11" s="574" customFormat="1">
      <c r="K1071" s="562"/>
    </row>
    <row r="1072" spans="11:11" s="574" customFormat="1">
      <c r="K1072" s="562"/>
    </row>
    <row r="1073" spans="11:11" s="574" customFormat="1">
      <c r="K1073" s="562"/>
    </row>
    <row r="1074" spans="11:11" s="574" customFormat="1">
      <c r="K1074" s="562"/>
    </row>
    <row r="1075" spans="11:11" s="574" customFormat="1">
      <c r="K1075" s="562"/>
    </row>
    <row r="1076" spans="11:11" s="574" customFormat="1">
      <c r="K1076" s="562"/>
    </row>
    <row r="1077" spans="11:11" s="574" customFormat="1">
      <c r="K1077" s="562"/>
    </row>
    <row r="1078" spans="11:11" s="574" customFormat="1">
      <c r="K1078" s="562"/>
    </row>
    <row r="1079" spans="11:11" s="574" customFormat="1">
      <c r="K1079" s="562"/>
    </row>
    <row r="1080" spans="11:11" s="574" customFormat="1">
      <c r="K1080" s="562"/>
    </row>
    <row r="1081" spans="11:11" s="574" customFormat="1">
      <c r="K1081" s="562"/>
    </row>
    <row r="1082" spans="11:11" s="574" customFormat="1">
      <c r="K1082" s="562"/>
    </row>
    <row r="1083" spans="11:11" s="574" customFormat="1">
      <c r="K1083" s="562"/>
    </row>
    <row r="1084" spans="11:11" s="574" customFormat="1">
      <c r="K1084" s="562"/>
    </row>
    <row r="1085" spans="11:11" s="574" customFormat="1">
      <c r="K1085" s="562"/>
    </row>
    <row r="1086" spans="11:11" s="574" customFormat="1">
      <c r="K1086" s="562"/>
    </row>
    <row r="1087" spans="11:11" s="574" customFormat="1">
      <c r="K1087" s="562"/>
    </row>
    <row r="1088" spans="11:11" s="574" customFormat="1">
      <c r="K1088" s="562"/>
    </row>
    <row r="1089" spans="11:11" s="574" customFormat="1">
      <c r="K1089" s="562"/>
    </row>
    <row r="1090" spans="11:11" s="574" customFormat="1">
      <c r="K1090" s="562"/>
    </row>
    <row r="1091" spans="11:11" s="574" customFormat="1">
      <c r="K1091" s="562"/>
    </row>
    <row r="1092" spans="11:11" s="574" customFormat="1">
      <c r="K1092" s="562"/>
    </row>
    <row r="1093" spans="11:11" s="574" customFormat="1">
      <c r="K1093" s="562"/>
    </row>
    <row r="1094" spans="11:11" s="574" customFormat="1">
      <c r="K1094" s="562"/>
    </row>
    <row r="1095" spans="11:11" s="574" customFormat="1">
      <c r="K1095" s="562"/>
    </row>
    <row r="1096" spans="11:11" s="574" customFormat="1">
      <c r="K1096" s="562"/>
    </row>
    <row r="1097" spans="11:11" s="574" customFormat="1">
      <c r="K1097" s="562"/>
    </row>
    <row r="1098" spans="11:11" s="574" customFormat="1">
      <c r="K1098" s="562"/>
    </row>
    <row r="1099" spans="11:11" s="574" customFormat="1">
      <c r="K1099" s="562"/>
    </row>
    <row r="1100" spans="11:11" s="574" customFormat="1">
      <c r="K1100" s="562"/>
    </row>
    <row r="1101" spans="11:11" s="574" customFormat="1">
      <c r="K1101" s="562"/>
    </row>
    <row r="1102" spans="11:11" s="574" customFormat="1">
      <c r="K1102" s="562"/>
    </row>
    <row r="1103" spans="11:11" s="574" customFormat="1">
      <c r="K1103" s="562"/>
    </row>
    <row r="1104" spans="11:11" s="574" customFormat="1">
      <c r="K1104" s="562"/>
    </row>
    <row r="1105" spans="11:11" s="574" customFormat="1">
      <c r="K1105" s="562"/>
    </row>
    <row r="1106" spans="11:11" s="574" customFormat="1">
      <c r="K1106" s="562"/>
    </row>
    <row r="1107" spans="11:11" s="574" customFormat="1">
      <c r="K1107" s="562"/>
    </row>
    <row r="1108" spans="11:11" s="574" customFormat="1">
      <c r="K1108" s="562"/>
    </row>
    <row r="1109" spans="11:11" s="574" customFormat="1">
      <c r="K1109" s="562"/>
    </row>
    <row r="1110" spans="11:11" s="574" customFormat="1">
      <c r="K1110" s="562"/>
    </row>
    <row r="1111" spans="11:11" s="574" customFormat="1">
      <c r="K1111" s="562"/>
    </row>
    <row r="1112" spans="11:11" s="574" customFormat="1">
      <c r="K1112" s="562"/>
    </row>
    <row r="1113" spans="11:11" s="574" customFormat="1">
      <c r="K1113" s="562"/>
    </row>
    <row r="1114" spans="11:11" s="574" customFormat="1">
      <c r="K1114" s="562"/>
    </row>
    <row r="1115" spans="11:11" s="574" customFormat="1">
      <c r="K1115" s="562"/>
    </row>
    <row r="1116" spans="11:11" s="574" customFormat="1">
      <c r="K1116" s="562"/>
    </row>
    <row r="1117" spans="11:11" s="574" customFormat="1">
      <c r="K1117" s="562"/>
    </row>
    <row r="1118" spans="11:11" s="574" customFormat="1">
      <c r="K1118" s="562"/>
    </row>
    <row r="1119" spans="11:11" s="574" customFormat="1">
      <c r="K1119" s="562"/>
    </row>
    <row r="1120" spans="11:11" s="574" customFormat="1">
      <c r="K1120" s="562"/>
    </row>
    <row r="1121" spans="11:11" s="574" customFormat="1">
      <c r="K1121" s="562"/>
    </row>
    <row r="1122" spans="11:11" s="574" customFormat="1">
      <c r="K1122" s="562"/>
    </row>
    <row r="1123" spans="11:11" s="574" customFormat="1">
      <c r="K1123" s="562"/>
    </row>
    <row r="1124" spans="11:11" s="574" customFormat="1">
      <c r="K1124" s="562"/>
    </row>
    <row r="1125" spans="11:11" s="574" customFormat="1">
      <c r="K1125" s="562"/>
    </row>
    <row r="1126" spans="11:11" s="574" customFormat="1">
      <c r="K1126" s="562"/>
    </row>
    <row r="1127" spans="11:11" s="574" customFormat="1">
      <c r="K1127" s="562"/>
    </row>
    <row r="1128" spans="11:11" s="574" customFormat="1">
      <c r="K1128" s="562"/>
    </row>
    <row r="1129" spans="11:11" s="574" customFormat="1">
      <c r="K1129" s="562"/>
    </row>
    <row r="1130" spans="11:11" s="574" customFormat="1">
      <c r="K1130" s="562"/>
    </row>
    <row r="1131" spans="11:11" s="574" customFormat="1">
      <c r="K1131" s="562"/>
    </row>
    <row r="1132" spans="11:11" s="574" customFormat="1">
      <c r="K1132" s="562"/>
    </row>
    <row r="1133" spans="11:11" s="574" customFormat="1">
      <c r="K1133" s="562"/>
    </row>
    <row r="1134" spans="11:11" s="574" customFormat="1">
      <c r="K1134" s="562"/>
    </row>
    <row r="1135" spans="11:11" s="574" customFormat="1">
      <c r="K1135" s="562"/>
    </row>
    <row r="1136" spans="11:11" s="574" customFormat="1">
      <c r="K1136" s="562"/>
    </row>
    <row r="1137" spans="11:11" s="574" customFormat="1">
      <c r="K1137" s="562"/>
    </row>
    <row r="1138" spans="11:11" s="574" customFormat="1">
      <c r="K1138" s="562"/>
    </row>
    <row r="1139" spans="11:11" s="574" customFormat="1">
      <c r="K1139" s="562"/>
    </row>
    <row r="1140" spans="11:11" s="574" customFormat="1">
      <c r="K1140" s="562"/>
    </row>
    <row r="1141" spans="11:11" s="574" customFormat="1">
      <c r="K1141" s="562"/>
    </row>
    <row r="1142" spans="11:11" s="574" customFormat="1">
      <c r="K1142" s="562"/>
    </row>
    <row r="1143" spans="11:11" s="574" customFormat="1">
      <c r="K1143" s="562"/>
    </row>
    <row r="1144" spans="11:11" s="574" customFormat="1">
      <c r="K1144" s="562"/>
    </row>
    <row r="1145" spans="11:11" s="574" customFormat="1">
      <c r="K1145" s="562"/>
    </row>
    <row r="1146" spans="11:11" s="574" customFormat="1">
      <c r="K1146" s="562"/>
    </row>
    <row r="1147" spans="11:11" s="574" customFormat="1">
      <c r="K1147" s="562"/>
    </row>
    <row r="1148" spans="11:11" s="574" customFormat="1">
      <c r="K1148" s="562"/>
    </row>
    <row r="1149" spans="11:11" s="574" customFormat="1">
      <c r="K1149" s="562"/>
    </row>
    <row r="1150" spans="11:11" s="574" customFormat="1">
      <c r="K1150" s="562"/>
    </row>
    <row r="1151" spans="11:11" s="574" customFormat="1">
      <c r="K1151" s="562"/>
    </row>
    <row r="1152" spans="11:11" s="574" customFormat="1">
      <c r="K1152" s="562"/>
    </row>
    <row r="1153" spans="11:11" s="574" customFormat="1">
      <c r="K1153" s="562"/>
    </row>
    <row r="1154" spans="11:11" s="574" customFormat="1">
      <c r="K1154" s="562"/>
    </row>
    <row r="1155" spans="11:11" s="574" customFormat="1">
      <c r="K1155" s="562"/>
    </row>
    <row r="1156" spans="11:11" s="574" customFormat="1">
      <c r="K1156" s="562"/>
    </row>
    <row r="1157" spans="11:11" s="574" customFormat="1">
      <c r="K1157" s="562"/>
    </row>
    <row r="1158" spans="11:11" s="574" customFormat="1">
      <c r="K1158" s="562"/>
    </row>
    <row r="1159" spans="11:11" s="574" customFormat="1">
      <c r="K1159" s="562"/>
    </row>
    <row r="1160" spans="11:11" s="574" customFormat="1">
      <c r="K1160" s="562"/>
    </row>
    <row r="1161" spans="11:11" s="574" customFormat="1">
      <c r="K1161" s="562"/>
    </row>
    <row r="1162" spans="11:11" s="574" customFormat="1">
      <c r="K1162" s="562"/>
    </row>
    <row r="1163" spans="11:11" s="574" customFormat="1">
      <c r="K1163" s="562"/>
    </row>
    <row r="1164" spans="11:11" s="574" customFormat="1">
      <c r="K1164" s="562"/>
    </row>
    <row r="1165" spans="11:11" s="574" customFormat="1">
      <c r="K1165" s="562"/>
    </row>
    <row r="1166" spans="11:11" s="574" customFormat="1">
      <c r="K1166" s="562"/>
    </row>
    <row r="1167" spans="11:11" s="574" customFormat="1">
      <c r="K1167" s="562"/>
    </row>
    <row r="1168" spans="11:11" s="574" customFormat="1">
      <c r="K1168" s="562"/>
    </row>
    <row r="1169" spans="11:11" s="574" customFormat="1">
      <c r="K1169" s="562"/>
    </row>
    <row r="1170" spans="11:11" s="574" customFormat="1">
      <c r="K1170" s="562"/>
    </row>
    <row r="1171" spans="11:11" s="574" customFormat="1">
      <c r="K1171" s="562"/>
    </row>
    <row r="1172" spans="11:11" s="574" customFormat="1">
      <c r="K1172" s="562"/>
    </row>
    <row r="1173" spans="11:11" s="574" customFormat="1">
      <c r="K1173" s="562"/>
    </row>
    <row r="1174" spans="11:11" s="574" customFormat="1">
      <c r="K1174" s="562"/>
    </row>
    <row r="1175" spans="11:11" s="574" customFormat="1">
      <c r="K1175" s="562"/>
    </row>
    <row r="1176" spans="11:11" s="574" customFormat="1">
      <c r="K1176" s="562"/>
    </row>
    <row r="1177" spans="11:11" s="574" customFormat="1">
      <c r="K1177" s="562"/>
    </row>
    <row r="1178" spans="11:11" s="574" customFormat="1">
      <c r="K1178" s="562"/>
    </row>
    <row r="1179" spans="11:11" s="574" customFormat="1">
      <c r="K1179" s="562"/>
    </row>
    <row r="1180" spans="11:11" s="574" customFormat="1">
      <c r="K1180" s="562"/>
    </row>
    <row r="1181" spans="11:11" s="574" customFormat="1">
      <c r="K1181" s="562"/>
    </row>
    <row r="1182" spans="11:11" s="574" customFormat="1">
      <c r="K1182" s="562"/>
    </row>
    <row r="1183" spans="11:11" s="574" customFormat="1">
      <c r="K1183" s="562"/>
    </row>
    <row r="1184" spans="11:11" s="574" customFormat="1">
      <c r="K1184" s="562"/>
    </row>
    <row r="1185" spans="11:11" s="574" customFormat="1">
      <c r="K1185" s="562"/>
    </row>
    <row r="1186" spans="11:11" s="574" customFormat="1">
      <c r="K1186" s="562"/>
    </row>
    <row r="1187" spans="11:11" s="574" customFormat="1">
      <c r="K1187" s="562"/>
    </row>
    <row r="1188" spans="11:11" s="574" customFormat="1">
      <c r="K1188" s="562"/>
    </row>
    <row r="1189" spans="11:11" s="574" customFormat="1">
      <c r="K1189" s="562"/>
    </row>
    <row r="1190" spans="11:11" s="574" customFormat="1">
      <c r="K1190" s="562"/>
    </row>
    <row r="1191" spans="11:11" s="574" customFormat="1">
      <c r="K1191" s="562"/>
    </row>
    <row r="1192" spans="11:11" s="574" customFormat="1">
      <c r="K1192" s="562"/>
    </row>
    <row r="1193" spans="11:11" s="574" customFormat="1">
      <c r="K1193" s="562"/>
    </row>
    <row r="1194" spans="11:11" s="574" customFormat="1">
      <c r="K1194" s="562"/>
    </row>
    <row r="1195" spans="11:11" s="574" customFormat="1">
      <c r="K1195" s="562"/>
    </row>
    <row r="1196" spans="11:11" s="574" customFormat="1">
      <c r="K1196" s="562"/>
    </row>
    <row r="1197" spans="11:11" s="574" customFormat="1">
      <c r="K1197" s="562"/>
    </row>
    <row r="1198" spans="11:11" s="574" customFormat="1">
      <c r="K1198" s="562"/>
    </row>
    <row r="1199" spans="11:11" s="574" customFormat="1">
      <c r="K1199" s="562"/>
    </row>
    <row r="1200" spans="11:11" s="574" customFormat="1">
      <c r="K1200" s="562"/>
    </row>
    <row r="1201" spans="11:11" s="574" customFormat="1">
      <c r="K1201" s="562"/>
    </row>
    <row r="1202" spans="11:11" s="574" customFormat="1">
      <c r="K1202" s="562"/>
    </row>
    <row r="1203" spans="11:11" s="574" customFormat="1">
      <c r="K1203" s="562"/>
    </row>
    <row r="1204" spans="11:11" s="574" customFormat="1">
      <c r="K1204" s="562"/>
    </row>
    <row r="1205" spans="11:11" s="574" customFormat="1">
      <c r="K1205" s="562"/>
    </row>
    <row r="1206" spans="11:11" s="574" customFormat="1">
      <c r="K1206" s="562"/>
    </row>
    <row r="1207" spans="11:11" s="574" customFormat="1">
      <c r="K1207" s="562"/>
    </row>
    <row r="1208" spans="11:11" s="574" customFormat="1">
      <c r="K1208" s="562"/>
    </row>
    <row r="1209" spans="11:11" s="574" customFormat="1">
      <c r="K1209" s="562"/>
    </row>
    <row r="1210" spans="11:11" s="574" customFormat="1">
      <c r="K1210" s="562"/>
    </row>
    <row r="1211" spans="11:11" s="574" customFormat="1">
      <c r="K1211" s="562"/>
    </row>
    <row r="1212" spans="11:11" s="574" customFormat="1">
      <c r="K1212" s="562"/>
    </row>
    <row r="1213" spans="11:11" s="574" customFormat="1">
      <c r="K1213" s="562"/>
    </row>
    <row r="1214" spans="11:11" s="574" customFormat="1">
      <c r="K1214" s="562"/>
    </row>
    <row r="1215" spans="11:11" s="574" customFormat="1">
      <c r="K1215" s="562"/>
    </row>
    <row r="1216" spans="11:11" s="574" customFormat="1">
      <c r="K1216" s="562"/>
    </row>
    <row r="1217" spans="11:11" s="574" customFormat="1">
      <c r="K1217" s="562"/>
    </row>
    <row r="1218" spans="11:11" s="574" customFormat="1">
      <c r="K1218" s="562"/>
    </row>
    <row r="1219" spans="11:11" s="574" customFormat="1">
      <c r="K1219" s="562"/>
    </row>
    <row r="1220" spans="11:11" s="574" customFormat="1">
      <c r="K1220" s="562"/>
    </row>
    <row r="1221" spans="11:11" s="574" customFormat="1">
      <c r="K1221" s="562"/>
    </row>
    <row r="1222" spans="11:11" s="574" customFormat="1">
      <c r="K1222" s="562"/>
    </row>
    <row r="1223" spans="11:11" s="574" customFormat="1">
      <c r="K1223" s="562"/>
    </row>
    <row r="1224" spans="11:11" s="574" customFormat="1">
      <c r="K1224" s="562"/>
    </row>
    <row r="1225" spans="11:11" s="574" customFormat="1">
      <c r="K1225" s="562"/>
    </row>
    <row r="1226" spans="11:11" s="574" customFormat="1">
      <c r="K1226" s="562"/>
    </row>
    <row r="1227" spans="11:11" s="574" customFormat="1">
      <c r="K1227" s="562"/>
    </row>
    <row r="1228" spans="11:11" s="574" customFormat="1">
      <c r="K1228" s="562"/>
    </row>
    <row r="1229" spans="11:11" s="574" customFormat="1">
      <c r="K1229" s="562"/>
    </row>
    <row r="1230" spans="11:11" s="574" customFormat="1">
      <c r="K1230" s="562"/>
    </row>
    <row r="1231" spans="11:11" s="574" customFormat="1">
      <c r="K1231" s="562"/>
    </row>
    <row r="1232" spans="11:11" s="574" customFormat="1">
      <c r="K1232" s="562"/>
    </row>
    <row r="1233" spans="11:11" s="574" customFormat="1">
      <c r="K1233" s="562"/>
    </row>
    <row r="1234" spans="11:11" s="574" customFormat="1">
      <c r="K1234" s="562"/>
    </row>
    <row r="1235" spans="11:11" s="574" customFormat="1">
      <c r="K1235" s="562"/>
    </row>
    <row r="1236" spans="11:11" s="574" customFormat="1">
      <c r="K1236" s="562"/>
    </row>
    <row r="1237" spans="11:11" s="574" customFormat="1">
      <c r="K1237" s="562"/>
    </row>
    <row r="1238" spans="11:11" s="574" customFormat="1">
      <c r="K1238" s="562"/>
    </row>
    <row r="1239" spans="11:11" s="574" customFormat="1">
      <c r="K1239" s="562"/>
    </row>
    <row r="1240" spans="11:11" s="574" customFormat="1">
      <c r="K1240" s="562"/>
    </row>
    <row r="1241" spans="11:11" s="574" customFormat="1">
      <c r="K1241" s="562"/>
    </row>
    <row r="1242" spans="11:11" s="574" customFormat="1">
      <c r="K1242" s="562"/>
    </row>
    <row r="1243" spans="11:11" s="574" customFormat="1">
      <c r="K1243" s="562"/>
    </row>
    <row r="1244" spans="11:11" s="574" customFormat="1">
      <c r="K1244" s="562"/>
    </row>
    <row r="1245" spans="11:11" s="574" customFormat="1">
      <c r="K1245" s="562"/>
    </row>
    <row r="1246" spans="11:11" s="574" customFormat="1">
      <c r="K1246" s="562"/>
    </row>
    <row r="1247" spans="11:11" s="574" customFormat="1">
      <c r="K1247" s="562"/>
    </row>
    <row r="1248" spans="11:11" s="574" customFormat="1">
      <c r="K1248" s="562"/>
    </row>
    <row r="1249" spans="11:11" s="574" customFormat="1">
      <c r="K1249" s="562"/>
    </row>
    <row r="1250" spans="11:11" s="574" customFormat="1">
      <c r="K1250" s="562"/>
    </row>
    <row r="1251" spans="11:11" s="574" customFormat="1">
      <c r="K1251" s="562"/>
    </row>
    <row r="1252" spans="11:11" s="574" customFormat="1">
      <c r="K1252" s="562"/>
    </row>
    <row r="1253" spans="11:11" s="574" customFormat="1">
      <c r="K1253" s="562"/>
    </row>
    <row r="1254" spans="11:11" s="574" customFormat="1">
      <c r="K1254" s="562"/>
    </row>
    <row r="1255" spans="11:11" s="574" customFormat="1">
      <c r="K1255" s="562"/>
    </row>
    <row r="1256" spans="11:11" s="574" customFormat="1">
      <c r="K1256" s="562"/>
    </row>
    <row r="1257" spans="11:11" s="574" customFormat="1">
      <c r="K1257" s="562"/>
    </row>
    <row r="1258" spans="11:11" s="574" customFormat="1">
      <c r="K1258" s="562"/>
    </row>
    <row r="1259" spans="11:11" s="574" customFormat="1">
      <c r="K1259" s="562"/>
    </row>
    <row r="1260" spans="11:11" s="574" customFormat="1">
      <c r="K1260" s="562"/>
    </row>
    <row r="1261" spans="11:11" s="574" customFormat="1">
      <c r="K1261" s="562"/>
    </row>
    <row r="1262" spans="11:11" s="574" customFormat="1">
      <c r="K1262" s="562"/>
    </row>
    <row r="1263" spans="11:11" s="574" customFormat="1">
      <c r="K1263" s="562"/>
    </row>
    <row r="1264" spans="11:11" s="574" customFormat="1">
      <c r="K1264" s="562"/>
    </row>
    <row r="1265" spans="11:11" s="574" customFormat="1">
      <c r="K1265" s="562"/>
    </row>
    <row r="1266" spans="11:11" s="574" customFormat="1">
      <c r="K1266" s="562"/>
    </row>
    <row r="1267" spans="11:11" s="574" customFormat="1">
      <c r="K1267" s="562"/>
    </row>
    <row r="1268" spans="11:11" s="574" customFormat="1">
      <c r="K1268" s="562"/>
    </row>
    <row r="1269" spans="11:11" s="574" customFormat="1">
      <c r="K1269" s="562"/>
    </row>
    <row r="1270" spans="11:11" s="574" customFormat="1">
      <c r="K1270" s="562"/>
    </row>
    <row r="1271" spans="11:11" s="574" customFormat="1">
      <c r="K1271" s="562"/>
    </row>
    <row r="1272" spans="11:11" s="574" customFormat="1">
      <c r="K1272" s="562"/>
    </row>
    <row r="1273" spans="11:11" s="574" customFormat="1">
      <c r="K1273" s="562"/>
    </row>
    <row r="1274" spans="11:11" s="574" customFormat="1">
      <c r="K1274" s="562"/>
    </row>
    <row r="1275" spans="11:11" s="574" customFormat="1">
      <c r="K1275" s="562"/>
    </row>
    <row r="1276" spans="11:11" s="574" customFormat="1">
      <c r="K1276" s="562"/>
    </row>
    <row r="1277" spans="11:11" s="574" customFormat="1">
      <c r="K1277" s="562"/>
    </row>
    <row r="1278" spans="11:11" s="574" customFormat="1">
      <c r="K1278" s="562"/>
    </row>
    <row r="1279" spans="11:11" s="574" customFormat="1">
      <c r="K1279" s="562"/>
    </row>
    <row r="1280" spans="11:11" s="574" customFormat="1">
      <c r="K1280" s="562"/>
    </row>
    <row r="1281" spans="11:11" s="574" customFormat="1">
      <c r="K1281" s="562"/>
    </row>
    <row r="1282" spans="11:11" s="574" customFormat="1">
      <c r="K1282" s="562"/>
    </row>
    <row r="1283" spans="11:11" s="574" customFormat="1">
      <c r="K1283" s="562"/>
    </row>
    <row r="1284" spans="11:11" s="574" customFormat="1">
      <c r="K1284" s="562"/>
    </row>
    <row r="1285" spans="11:11" s="574" customFormat="1">
      <c r="K1285" s="562"/>
    </row>
    <row r="1286" spans="11:11" s="574" customFormat="1">
      <c r="K1286" s="562"/>
    </row>
    <row r="1287" spans="11:11" s="574" customFormat="1">
      <c r="K1287" s="562"/>
    </row>
    <row r="1288" spans="11:11" s="574" customFormat="1">
      <c r="K1288" s="562"/>
    </row>
    <row r="1289" spans="11:11" s="574" customFormat="1">
      <c r="K1289" s="562"/>
    </row>
    <row r="1290" spans="11:11" s="574" customFormat="1">
      <c r="K1290" s="562"/>
    </row>
    <row r="1291" spans="11:11" s="574" customFormat="1">
      <c r="K1291" s="562"/>
    </row>
    <row r="1292" spans="11:11" s="574" customFormat="1">
      <c r="K1292" s="562"/>
    </row>
    <row r="1293" spans="11:11" s="574" customFormat="1">
      <c r="K1293" s="562"/>
    </row>
    <row r="1294" spans="11:11" s="574" customFormat="1">
      <c r="K1294" s="562"/>
    </row>
    <row r="1295" spans="11:11" s="574" customFormat="1">
      <c r="K1295" s="562"/>
    </row>
    <row r="1296" spans="11:11" s="574" customFormat="1">
      <c r="K1296" s="562"/>
    </row>
    <row r="1297" spans="11:11" s="574" customFormat="1">
      <c r="K1297" s="562"/>
    </row>
    <row r="1298" spans="11:11" s="574" customFormat="1">
      <c r="K1298" s="562"/>
    </row>
    <row r="1299" spans="11:11" s="574" customFormat="1">
      <c r="K1299" s="562"/>
    </row>
    <row r="1300" spans="11:11" s="574" customFormat="1">
      <c r="K1300" s="562"/>
    </row>
    <row r="1301" spans="11:11" s="574" customFormat="1">
      <c r="K1301" s="562"/>
    </row>
    <row r="1302" spans="11:11" s="574" customFormat="1">
      <c r="K1302" s="562"/>
    </row>
    <row r="1303" spans="11:11" s="574" customFormat="1">
      <c r="K1303" s="562"/>
    </row>
    <row r="1304" spans="11:11" s="574" customFormat="1">
      <c r="K1304" s="562"/>
    </row>
    <row r="1305" spans="11:11" s="574" customFormat="1">
      <c r="K1305" s="562"/>
    </row>
    <row r="1306" spans="11:11" s="574" customFormat="1">
      <c r="K1306" s="562"/>
    </row>
    <row r="1307" spans="11:11" s="574" customFormat="1">
      <c r="K1307" s="562"/>
    </row>
    <row r="1308" spans="11:11" s="574" customFormat="1">
      <c r="K1308" s="562"/>
    </row>
    <row r="1309" spans="11:11" s="574" customFormat="1">
      <c r="K1309" s="562"/>
    </row>
    <row r="1310" spans="11:11" s="574" customFormat="1">
      <c r="K1310" s="562"/>
    </row>
    <row r="1311" spans="11:11" s="574" customFormat="1">
      <c r="K1311" s="562"/>
    </row>
    <row r="1312" spans="11:11" s="574" customFormat="1">
      <c r="K1312" s="562"/>
    </row>
    <row r="1313" spans="11:11" s="574" customFormat="1">
      <c r="K1313" s="562"/>
    </row>
    <row r="1314" spans="11:11" s="574" customFormat="1">
      <c r="K1314" s="562"/>
    </row>
    <row r="1315" spans="11:11" s="574" customFormat="1">
      <c r="K1315" s="562"/>
    </row>
    <row r="1316" spans="11:11" s="574" customFormat="1">
      <c r="K1316" s="562"/>
    </row>
    <row r="1317" spans="11:11" s="574" customFormat="1">
      <c r="K1317" s="562"/>
    </row>
    <row r="1318" spans="11:11" s="574" customFormat="1">
      <c r="K1318" s="562"/>
    </row>
    <row r="1319" spans="11:11" s="574" customFormat="1">
      <c r="K1319" s="562"/>
    </row>
    <row r="1320" spans="11:11" s="574" customFormat="1">
      <c r="K1320" s="562"/>
    </row>
    <row r="1321" spans="11:11" s="574" customFormat="1">
      <c r="K1321" s="562"/>
    </row>
    <row r="1322" spans="11:11" s="574" customFormat="1">
      <c r="K1322" s="562"/>
    </row>
    <row r="1323" spans="11:11" s="574" customFormat="1">
      <c r="K1323" s="562"/>
    </row>
    <row r="1324" spans="11:11" s="574" customFormat="1">
      <c r="K1324" s="562"/>
    </row>
    <row r="1325" spans="11:11" s="574" customFormat="1">
      <c r="K1325" s="562"/>
    </row>
    <row r="1326" spans="11:11" s="574" customFormat="1">
      <c r="K1326" s="562"/>
    </row>
    <row r="1327" spans="11:11" s="574" customFormat="1">
      <c r="K1327" s="562"/>
    </row>
    <row r="1328" spans="11:11" s="574" customFormat="1">
      <c r="K1328" s="562"/>
    </row>
    <row r="1329" spans="11:11" s="574" customFormat="1">
      <c r="K1329" s="562"/>
    </row>
    <row r="1330" spans="11:11" s="574" customFormat="1">
      <c r="K1330" s="562"/>
    </row>
    <row r="1331" spans="11:11" s="574" customFormat="1">
      <c r="K1331" s="562"/>
    </row>
    <row r="1332" spans="11:11" s="574" customFormat="1">
      <c r="K1332" s="562"/>
    </row>
    <row r="1333" spans="11:11" s="574" customFormat="1">
      <c r="K1333" s="562"/>
    </row>
    <row r="1334" spans="11:11" s="574" customFormat="1">
      <c r="K1334" s="562"/>
    </row>
    <row r="1335" spans="11:11" s="574" customFormat="1">
      <c r="K1335" s="562"/>
    </row>
    <row r="1336" spans="11:11" s="574" customFormat="1">
      <c r="K1336" s="562"/>
    </row>
    <row r="1337" spans="11:11" s="574" customFormat="1">
      <c r="K1337" s="562"/>
    </row>
    <row r="1338" spans="11:11" s="574" customFormat="1">
      <c r="K1338" s="562"/>
    </row>
    <row r="1339" spans="11:11" s="574" customFormat="1">
      <c r="K1339" s="562"/>
    </row>
    <row r="1340" spans="11:11" s="574" customFormat="1">
      <c r="K1340" s="562"/>
    </row>
    <row r="1341" spans="11:11" s="574" customFormat="1">
      <c r="K1341" s="562"/>
    </row>
    <row r="1342" spans="11:11" s="574" customFormat="1">
      <c r="K1342" s="562"/>
    </row>
    <row r="1343" spans="11:11" s="574" customFormat="1">
      <c r="K1343" s="562"/>
    </row>
    <row r="1344" spans="11:11" s="574" customFormat="1">
      <c r="K1344" s="562"/>
    </row>
    <row r="1345" spans="11:11" s="574" customFormat="1">
      <c r="K1345" s="562"/>
    </row>
    <row r="1346" spans="11:11" s="574" customFormat="1">
      <c r="K1346" s="562"/>
    </row>
    <row r="1347" spans="11:11" s="574" customFormat="1">
      <c r="K1347" s="562"/>
    </row>
    <row r="1348" spans="11:11" s="574" customFormat="1">
      <c r="K1348" s="562"/>
    </row>
    <row r="1349" spans="11:11" s="574" customFormat="1">
      <c r="K1349" s="562"/>
    </row>
    <row r="1350" spans="11:11" s="574" customFormat="1">
      <c r="K1350" s="562"/>
    </row>
    <row r="1351" spans="11:11" s="574" customFormat="1">
      <c r="K1351" s="562"/>
    </row>
    <row r="1352" spans="11:11" s="574" customFormat="1">
      <c r="K1352" s="562"/>
    </row>
    <row r="1353" spans="11:11" s="574" customFormat="1">
      <c r="K1353" s="562"/>
    </row>
    <row r="1354" spans="11:11" s="574" customFormat="1">
      <c r="K1354" s="562"/>
    </row>
    <row r="1355" spans="11:11" s="574" customFormat="1">
      <c r="K1355" s="562"/>
    </row>
    <row r="1356" spans="11:11" s="574" customFormat="1">
      <c r="K1356" s="562"/>
    </row>
    <row r="1357" spans="11:11" s="574" customFormat="1">
      <c r="K1357" s="562"/>
    </row>
    <row r="1358" spans="11:11" s="574" customFormat="1">
      <c r="K1358" s="562"/>
    </row>
    <row r="1359" spans="11:11" s="574" customFormat="1">
      <c r="K1359" s="562"/>
    </row>
    <row r="1360" spans="11:11" s="574" customFormat="1">
      <c r="K1360" s="562"/>
    </row>
    <row r="1361" spans="11:11" s="574" customFormat="1">
      <c r="K1361" s="562"/>
    </row>
    <row r="1362" spans="11:11" s="574" customFormat="1">
      <c r="K1362" s="562"/>
    </row>
    <row r="1363" spans="11:11" s="574" customFormat="1">
      <c r="K1363" s="562"/>
    </row>
    <row r="1364" spans="11:11" s="574" customFormat="1">
      <c r="K1364" s="562"/>
    </row>
    <row r="1365" spans="11:11" s="574" customFormat="1">
      <c r="K1365" s="562"/>
    </row>
    <row r="1366" spans="11:11" s="574" customFormat="1">
      <c r="K1366" s="562"/>
    </row>
    <row r="1367" spans="11:11" s="574" customFormat="1">
      <c r="K1367" s="562"/>
    </row>
    <row r="1368" spans="11:11" s="574" customFormat="1">
      <c r="K1368" s="562"/>
    </row>
    <row r="1369" spans="11:11" s="574" customFormat="1">
      <c r="K1369" s="562"/>
    </row>
    <row r="1370" spans="11:11" s="574" customFormat="1">
      <c r="K1370" s="562"/>
    </row>
    <row r="1371" spans="11:11" s="574" customFormat="1">
      <c r="K1371" s="562"/>
    </row>
    <row r="1372" spans="11:11" s="574" customFormat="1">
      <c r="K1372" s="562"/>
    </row>
    <row r="1373" spans="11:11" s="574" customFormat="1">
      <c r="K1373" s="562"/>
    </row>
    <row r="1374" spans="11:11" s="574" customFormat="1">
      <c r="K1374" s="562"/>
    </row>
    <row r="1375" spans="11:11" s="574" customFormat="1">
      <c r="K1375" s="562"/>
    </row>
    <row r="1376" spans="11:11" s="574" customFormat="1">
      <c r="K1376" s="562"/>
    </row>
    <row r="1377" spans="11:11" s="574" customFormat="1">
      <c r="K1377" s="562"/>
    </row>
    <row r="1378" spans="11:11" s="574" customFormat="1">
      <c r="K1378" s="562"/>
    </row>
    <row r="1379" spans="11:11" s="574" customFormat="1">
      <c r="K1379" s="562"/>
    </row>
    <row r="1380" spans="11:11" s="574" customFormat="1">
      <c r="K1380" s="562"/>
    </row>
    <row r="1381" spans="11:11" s="574" customFormat="1">
      <c r="K1381" s="562"/>
    </row>
    <row r="1382" spans="11:11" s="574" customFormat="1">
      <c r="K1382" s="562"/>
    </row>
    <row r="1383" spans="11:11" s="574" customFormat="1">
      <c r="K1383" s="562"/>
    </row>
    <row r="1384" spans="11:11" s="574" customFormat="1">
      <c r="K1384" s="562"/>
    </row>
    <row r="1385" spans="11:11" s="574" customFormat="1">
      <c r="K1385" s="562"/>
    </row>
    <row r="1386" spans="11:11" s="574" customFormat="1">
      <c r="K1386" s="562"/>
    </row>
    <row r="1387" spans="11:11" s="574" customFormat="1">
      <c r="K1387" s="562"/>
    </row>
    <row r="1388" spans="11:11" s="574" customFormat="1">
      <c r="K1388" s="562"/>
    </row>
    <row r="1389" spans="11:11" s="574" customFormat="1">
      <c r="K1389" s="562"/>
    </row>
    <row r="1390" spans="11:11" s="574" customFormat="1">
      <c r="K1390" s="562"/>
    </row>
    <row r="1391" spans="11:11" s="574" customFormat="1">
      <c r="K1391" s="562"/>
    </row>
    <row r="1392" spans="11:11" s="574" customFormat="1">
      <c r="K1392" s="562"/>
    </row>
    <row r="1393" spans="11:11" s="574" customFormat="1">
      <c r="K1393" s="562"/>
    </row>
    <row r="1394" spans="11:11" s="574" customFormat="1">
      <c r="K1394" s="562"/>
    </row>
    <row r="1395" spans="11:11" s="574" customFormat="1">
      <c r="K1395" s="562"/>
    </row>
    <row r="1396" spans="11:11" s="574" customFormat="1">
      <c r="K1396" s="562"/>
    </row>
    <row r="1397" spans="11:11" s="574" customFormat="1">
      <c r="K1397" s="562"/>
    </row>
    <row r="1398" spans="11:11" s="574" customFormat="1">
      <c r="K1398" s="562"/>
    </row>
    <row r="1399" spans="11:11" s="574" customFormat="1">
      <c r="K1399" s="562"/>
    </row>
    <row r="1400" spans="11:11" s="574" customFormat="1">
      <c r="K1400" s="562"/>
    </row>
    <row r="1401" spans="11:11" s="574" customFormat="1">
      <c r="K1401" s="562"/>
    </row>
    <row r="1402" spans="11:11" s="574" customFormat="1">
      <c r="K1402" s="562"/>
    </row>
    <row r="1403" spans="11:11" s="574" customFormat="1">
      <c r="K1403" s="562"/>
    </row>
    <row r="1404" spans="11:11" s="574" customFormat="1">
      <c r="K1404" s="562"/>
    </row>
    <row r="1405" spans="11:11" s="574" customFormat="1">
      <c r="K1405" s="562"/>
    </row>
    <row r="1406" spans="11:11" s="574" customFormat="1">
      <c r="K1406" s="562"/>
    </row>
    <row r="1407" spans="11:11" s="574" customFormat="1">
      <c r="K1407" s="562"/>
    </row>
    <row r="1408" spans="11:11" s="574" customFormat="1">
      <c r="K1408" s="562"/>
    </row>
    <row r="1409" spans="11:11" s="574" customFormat="1">
      <c r="K1409" s="562"/>
    </row>
    <row r="1410" spans="11:11" s="574" customFormat="1">
      <c r="K1410" s="562"/>
    </row>
    <row r="1411" spans="11:11" s="574" customFormat="1">
      <c r="K1411" s="562"/>
    </row>
    <row r="1412" spans="11:11" s="574" customFormat="1">
      <c r="K1412" s="562"/>
    </row>
    <row r="1413" spans="11:11" s="574" customFormat="1">
      <c r="K1413" s="562"/>
    </row>
    <row r="1414" spans="11:11" s="574" customFormat="1">
      <c r="K1414" s="562"/>
    </row>
    <row r="1415" spans="11:11" s="574" customFormat="1">
      <c r="K1415" s="562"/>
    </row>
    <row r="1416" spans="11:11" s="574" customFormat="1">
      <c r="K1416" s="562"/>
    </row>
    <row r="1417" spans="11:11" s="574" customFormat="1">
      <c r="K1417" s="562"/>
    </row>
    <row r="1418" spans="11:11" s="574" customFormat="1">
      <c r="K1418" s="562"/>
    </row>
    <row r="1419" spans="11:11" s="574" customFormat="1">
      <c r="K1419" s="562"/>
    </row>
    <row r="1420" spans="11:11" s="574" customFormat="1">
      <c r="K1420" s="562"/>
    </row>
    <row r="1421" spans="11:11" s="574" customFormat="1">
      <c r="K1421" s="562"/>
    </row>
    <row r="1422" spans="11:11" s="574" customFormat="1">
      <c r="K1422" s="562"/>
    </row>
    <row r="1423" spans="11:11" s="574" customFormat="1">
      <c r="K1423" s="562"/>
    </row>
    <row r="1424" spans="11:11" s="574" customFormat="1">
      <c r="K1424" s="562"/>
    </row>
    <row r="1425" spans="11:11" s="574" customFormat="1">
      <c r="K1425" s="562"/>
    </row>
    <row r="1426" spans="11:11" s="574" customFormat="1">
      <c r="K1426" s="562"/>
    </row>
    <row r="1427" spans="11:11" s="574" customFormat="1">
      <c r="K1427" s="562"/>
    </row>
    <row r="1428" spans="11:11" s="574" customFormat="1">
      <c r="K1428" s="562"/>
    </row>
    <row r="1429" spans="11:11" s="574" customFormat="1">
      <c r="K1429" s="562"/>
    </row>
    <row r="1430" spans="11:11" s="574" customFormat="1">
      <c r="K1430" s="562"/>
    </row>
    <row r="1431" spans="11:11" s="574" customFormat="1">
      <c r="K1431" s="562"/>
    </row>
    <row r="1432" spans="11:11" s="574" customFormat="1">
      <c r="K1432" s="562"/>
    </row>
    <row r="1433" spans="11:11" s="574" customFormat="1">
      <c r="K1433" s="562"/>
    </row>
    <row r="1434" spans="11:11" s="574" customFormat="1">
      <c r="K1434" s="562"/>
    </row>
    <row r="1435" spans="11:11" s="574" customFormat="1">
      <c r="K1435" s="562"/>
    </row>
    <row r="1436" spans="11:11" s="574" customFormat="1">
      <c r="K1436" s="562"/>
    </row>
    <row r="1437" spans="11:11" s="574" customFormat="1">
      <c r="K1437" s="562"/>
    </row>
    <row r="1438" spans="11:11" s="574" customFormat="1">
      <c r="K1438" s="562"/>
    </row>
    <row r="1439" spans="11:11" s="574" customFormat="1">
      <c r="K1439" s="562"/>
    </row>
    <row r="1440" spans="11:11" s="574" customFormat="1">
      <c r="K1440" s="562"/>
    </row>
    <row r="1441" spans="11:11" s="574" customFormat="1">
      <c r="K1441" s="562"/>
    </row>
    <row r="1442" spans="11:11" s="574" customFormat="1">
      <c r="K1442" s="562"/>
    </row>
    <row r="1443" spans="11:11" s="574" customFormat="1">
      <c r="K1443" s="562"/>
    </row>
    <row r="1444" spans="11:11" s="574" customFormat="1">
      <c r="K1444" s="562"/>
    </row>
    <row r="1445" spans="11:11" s="574" customFormat="1">
      <c r="K1445" s="562"/>
    </row>
    <row r="1446" spans="11:11" s="574" customFormat="1">
      <c r="K1446" s="562"/>
    </row>
    <row r="1447" spans="11:11" s="574" customFormat="1">
      <c r="K1447" s="562"/>
    </row>
    <row r="1448" spans="11:11" s="574" customFormat="1">
      <c r="K1448" s="562"/>
    </row>
    <row r="1449" spans="11:11" s="574" customFormat="1">
      <c r="K1449" s="562"/>
    </row>
    <row r="1450" spans="11:11" s="574" customFormat="1">
      <c r="K1450" s="562"/>
    </row>
    <row r="1451" spans="11:11" s="574" customFormat="1">
      <c r="K1451" s="562"/>
    </row>
    <row r="1452" spans="11:11" s="574" customFormat="1">
      <c r="K1452" s="562"/>
    </row>
    <row r="1453" spans="11:11" s="574" customFormat="1">
      <c r="K1453" s="562"/>
    </row>
    <row r="1454" spans="11:11" s="574" customFormat="1">
      <c r="K1454" s="562"/>
    </row>
    <row r="1455" spans="11:11" s="574" customFormat="1">
      <c r="K1455" s="562"/>
    </row>
    <row r="1456" spans="11:11" s="574" customFormat="1">
      <c r="K1456" s="562"/>
    </row>
    <row r="1457" spans="11:11" s="574" customFormat="1">
      <c r="K1457" s="562"/>
    </row>
    <row r="1458" spans="11:11" s="574" customFormat="1">
      <c r="K1458" s="562"/>
    </row>
    <row r="1459" spans="11:11" s="574" customFormat="1">
      <c r="K1459" s="562"/>
    </row>
    <row r="1460" spans="11:11" s="574" customFormat="1">
      <c r="K1460" s="562"/>
    </row>
    <row r="1461" spans="11:11" s="574" customFormat="1">
      <c r="K1461" s="562"/>
    </row>
    <row r="1462" spans="11:11" s="574" customFormat="1">
      <c r="K1462" s="562"/>
    </row>
    <row r="1463" spans="11:11" s="574" customFormat="1">
      <c r="K1463" s="562"/>
    </row>
    <row r="1464" spans="11:11" s="574" customFormat="1">
      <c r="K1464" s="562"/>
    </row>
    <row r="1465" spans="11:11" s="574" customFormat="1">
      <c r="K1465" s="562"/>
    </row>
    <row r="1466" spans="11:11" s="574" customFormat="1">
      <c r="K1466" s="562"/>
    </row>
    <row r="1467" spans="11:11" s="574" customFormat="1">
      <c r="K1467" s="562"/>
    </row>
    <row r="1468" spans="11:11" s="574" customFormat="1">
      <c r="K1468" s="562"/>
    </row>
    <row r="1469" spans="11:11" s="574" customFormat="1">
      <c r="K1469" s="562"/>
    </row>
    <row r="1470" spans="11:11" s="574" customFormat="1">
      <c r="K1470" s="562"/>
    </row>
    <row r="1471" spans="11:11" s="574" customFormat="1">
      <c r="K1471" s="562"/>
    </row>
    <row r="1472" spans="11:11" s="574" customFormat="1">
      <c r="K1472" s="562"/>
    </row>
    <row r="1473" spans="11:11" s="574" customFormat="1">
      <c r="K1473" s="562"/>
    </row>
    <row r="1474" spans="11:11" s="574" customFormat="1">
      <c r="K1474" s="562"/>
    </row>
    <row r="1475" spans="11:11" s="574" customFormat="1">
      <c r="K1475" s="562"/>
    </row>
    <row r="1476" spans="11:11" s="574" customFormat="1">
      <c r="K1476" s="562"/>
    </row>
    <row r="1477" spans="11:11" s="574" customFormat="1">
      <c r="K1477" s="562"/>
    </row>
    <row r="1478" spans="11:11" s="574" customFormat="1">
      <c r="K1478" s="562"/>
    </row>
    <row r="1479" spans="11:11" s="574" customFormat="1">
      <c r="K1479" s="562"/>
    </row>
    <row r="1480" spans="11:11" s="574" customFormat="1">
      <c r="K1480" s="562"/>
    </row>
    <row r="1481" spans="11:11" s="574" customFormat="1">
      <c r="K1481" s="562"/>
    </row>
    <row r="1482" spans="11:11" s="574" customFormat="1">
      <c r="K1482" s="562"/>
    </row>
    <row r="1483" spans="11:11" s="574" customFormat="1">
      <c r="K1483" s="562"/>
    </row>
    <row r="1484" spans="11:11" s="574" customFormat="1">
      <c r="K1484" s="562"/>
    </row>
    <row r="1485" spans="11:11" s="574" customFormat="1">
      <c r="K1485" s="562"/>
    </row>
    <row r="1486" spans="11:11" s="574" customFormat="1">
      <c r="K1486" s="562"/>
    </row>
    <row r="1487" spans="11:11" s="574" customFormat="1">
      <c r="K1487" s="562"/>
    </row>
    <row r="1488" spans="11:11" s="574" customFormat="1">
      <c r="K1488" s="562"/>
    </row>
    <row r="1489" spans="11:11" s="574" customFormat="1">
      <c r="K1489" s="562"/>
    </row>
    <row r="1490" spans="11:11" s="574" customFormat="1">
      <c r="K1490" s="562"/>
    </row>
    <row r="1491" spans="11:11" s="574" customFormat="1">
      <c r="K1491" s="562"/>
    </row>
    <row r="1492" spans="11:11" s="574" customFormat="1">
      <c r="K1492" s="562"/>
    </row>
    <row r="1493" spans="11:11" s="574" customFormat="1">
      <c r="K1493" s="562"/>
    </row>
    <row r="1494" spans="11:11" s="574" customFormat="1">
      <c r="K1494" s="562"/>
    </row>
    <row r="1495" spans="11:11" s="574" customFormat="1">
      <c r="K1495" s="562"/>
    </row>
    <row r="1496" spans="11:11" s="574" customFormat="1">
      <c r="K1496" s="562"/>
    </row>
    <row r="1497" spans="11:11" s="574" customFormat="1">
      <c r="K1497" s="562"/>
    </row>
    <row r="1498" spans="11:11" s="574" customFormat="1">
      <c r="K1498" s="562"/>
    </row>
    <row r="1499" spans="11:11" s="574" customFormat="1">
      <c r="K1499" s="562"/>
    </row>
    <row r="1500" spans="11:11" s="574" customFormat="1">
      <c r="K1500" s="562"/>
    </row>
    <row r="1501" spans="11:11" s="574" customFormat="1">
      <c r="K1501" s="562"/>
    </row>
    <row r="1502" spans="11:11" s="574" customFormat="1">
      <c r="K1502" s="562"/>
    </row>
    <row r="1503" spans="11:11" s="574" customFormat="1">
      <c r="K1503" s="562"/>
    </row>
    <row r="1504" spans="11:11" s="574" customFormat="1">
      <c r="K1504" s="562"/>
    </row>
    <row r="1505" spans="11:11" s="574" customFormat="1">
      <c r="K1505" s="562"/>
    </row>
    <row r="1506" spans="11:11" s="574" customFormat="1">
      <c r="K1506" s="562"/>
    </row>
    <row r="1507" spans="11:11" s="574" customFormat="1">
      <c r="K1507" s="562"/>
    </row>
    <row r="1508" spans="11:11" s="574" customFormat="1">
      <c r="K1508" s="562"/>
    </row>
    <row r="1509" spans="11:11" s="574" customFormat="1">
      <c r="K1509" s="562"/>
    </row>
    <row r="1510" spans="11:11" s="574" customFormat="1">
      <c r="K1510" s="562"/>
    </row>
    <row r="1511" spans="11:11" s="574" customFormat="1">
      <c r="K1511" s="562"/>
    </row>
    <row r="1512" spans="11:11" s="574" customFormat="1">
      <c r="K1512" s="562"/>
    </row>
    <row r="1513" spans="11:11" s="574" customFormat="1">
      <c r="K1513" s="562"/>
    </row>
    <row r="1514" spans="11:11" s="574" customFormat="1">
      <c r="K1514" s="562"/>
    </row>
    <row r="1515" spans="11:11" s="574" customFormat="1">
      <c r="K1515" s="562"/>
    </row>
    <row r="1516" spans="11:11" s="574" customFormat="1">
      <c r="K1516" s="562"/>
    </row>
    <row r="1517" spans="11:11" s="574" customFormat="1">
      <c r="K1517" s="562"/>
    </row>
    <row r="1518" spans="11:11" s="574" customFormat="1">
      <c r="K1518" s="562"/>
    </row>
    <row r="1519" spans="11:11" s="574" customFormat="1">
      <c r="K1519" s="562"/>
    </row>
    <row r="1520" spans="11:11" s="574" customFormat="1">
      <c r="K1520" s="562"/>
    </row>
    <row r="1521" spans="11:11" s="574" customFormat="1">
      <c r="K1521" s="562"/>
    </row>
    <row r="1522" spans="11:11" s="574" customFormat="1">
      <c r="K1522" s="562"/>
    </row>
    <row r="1523" spans="11:11" s="574" customFormat="1">
      <c r="K1523" s="562"/>
    </row>
    <row r="1524" spans="11:11" s="574" customFormat="1">
      <c r="K1524" s="562"/>
    </row>
    <row r="1525" spans="11:11" s="574" customFormat="1">
      <c r="K1525" s="562"/>
    </row>
    <row r="1526" spans="11:11" s="574" customFormat="1">
      <c r="K1526" s="562"/>
    </row>
    <row r="1527" spans="11:11" s="574" customFormat="1">
      <c r="K1527" s="562"/>
    </row>
    <row r="1528" spans="11:11" s="574" customFormat="1">
      <c r="K1528" s="562"/>
    </row>
    <row r="1529" spans="11:11" s="574" customFormat="1">
      <c r="K1529" s="562"/>
    </row>
    <row r="1530" spans="11:11" s="574" customFormat="1">
      <c r="K1530" s="562"/>
    </row>
    <row r="1531" spans="11:11" s="574" customFormat="1">
      <c r="K1531" s="562"/>
    </row>
    <row r="1532" spans="11:11" s="574" customFormat="1">
      <c r="K1532" s="562"/>
    </row>
    <row r="1533" spans="11:11" s="574" customFormat="1">
      <c r="K1533" s="562"/>
    </row>
    <row r="1534" spans="11:11" s="574" customFormat="1">
      <c r="K1534" s="562"/>
    </row>
    <row r="1535" spans="11:11" s="574" customFormat="1">
      <c r="K1535" s="562"/>
    </row>
    <row r="1536" spans="11:11" s="574" customFormat="1">
      <c r="K1536" s="562"/>
    </row>
    <row r="1537" spans="11:11" s="574" customFormat="1">
      <c r="K1537" s="562"/>
    </row>
    <row r="1538" spans="11:11" s="574" customFormat="1">
      <c r="K1538" s="562"/>
    </row>
    <row r="1539" spans="11:11" s="574" customFormat="1">
      <c r="K1539" s="562"/>
    </row>
    <row r="1540" spans="11:11" s="574" customFormat="1">
      <c r="K1540" s="562"/>
    </row>
    <row r="1541" spans="11:11" s="574" customFormat="1">
      <c r="K1541" s="562"/>
    </row>
    <row r="1542" spans="11:11" s="574" customFormat="1">
      <c r="K1542" s="562"/>
    </row>
    <row r="1543" spans="11:11" s="574" customFormat="1">
      <c r="K1543" s="562"/>
    </row>
    <row r="1544" spans="11:11" s="574" customFormat="1">
      <c r="K1544" s="562"/>
    </row>
    <row r="1545" spans="11:11" s="574" customFormat="1">
      <c r="K1545" s="562"/>
    </row>
    <row r="1546" spans="11:11" s="574" customFormat="1">
      <c r="K1546" s="562"/>
    </row>
    <row r="1547" spans="11:11" s="574" customFormat="1">
      <c r="K1547" s="562"/>
    </row>
    <row r="1548" spans="11:11" s="574" customFormat="1">
      <c r="K1548" s="562"/>
    </row>
    <row r="1549" spans="11:11" s="574" customFormat="1">
      <c r="K1549" s="562"/>
    </row>
    <row r="1550" spans="11:11" s="574" customFormat="1">
      <c r="K1550" s="562"/>
    </row>
    <row r="1551" spans="11:11" s="574" customFormat="1">
      <c r="K1551" s="562"/>
    </row>
    <row r="1552" spans="11:11" s="574" customFormat="1">
      <c r="K1552" s="562"/>
    </row>
    <row r="1553" spans="11:11" s="574" customFormat="1">
      <c r="K1553" s="562"/>
    </row>
    <row r="1554" spans="11:11" s="574" customFormat="1">
      <c r="K1554" s="562"/>
    </row>
    <row r="1555" spans="11:11" s="574" customFormat="1">
      <c r="K1555" s="562"/>
    </row>
    <row r="1556" spans="11:11" s="574" customFormat="1">
      <c r="K1556" s="562"/>
    </row>
    <row r="1557" spans="11:11" s="574" customFormat="1">
      <c r="K1557" s="562"/>
    </row>
    <row r="1558" spans="11:11" s="574" customFormat="1">
      <c r="K1558" s="562"/>
    </row>
    <row r="1559" spans="11:11" s="574" customFormat="1">
      <c r="K1559" s="562"/>
    </row>
    <row r="1560" spans="11:11" s="574" customFormat="1">
      <c r="K1560" s="562"/>
    </row>
    <row r="1561" spans="11:11" s="574" customFormat="1">
      <c r="K1561" s="562"/>
    </row>
    <row r="1562" spans="11:11" s="574" customFormat="1">
      <c r="K1562" s="562"/>
    </row>
    <row r="1563" spans="11:11" s="574" customFormat="1">
      <c r="K1563" s="562"/>
    </row>
    <row r="1564" spans="11:11" s="574" customFormat="1">
      <c r="K1564" s="562"/>
    </row>
    <row r="1565" spans="11:11" s="574" customFormat="1">
      <c r="K1565" s="562"/>
    </row>
    <row r="1566" spans="11:11" s="574" customFormat="1">
      <c r="K1566" s="562"/>
    </row>
    <row r="1567" spans="11:11" s="574" customFormat="1">
      <c r="K1567" s="562"/>
    </row>
    <row r="1568" spans="11:11" s="574" customFormat="1">
      <c r="K1568" s="562"/>
    </row>
    <row r="1569" spans="11:11" s="574" customFormat="1">
      <c r="K1569" s="562"/>
    </row>
    <row r="1570" spans="11:11" s="574" customFormat="1">
      <c r="K1570" s="562"/>
    </row>
    <row r="1571" spans="11:11" s="574" customFormat="1">
      <c r="K1571" s="562"/>
    </row>
    <row r="1572" spans="11:11" s="574" customFormat="1">
      <c r="K1572" s="562"/>
    </row>
    <row r="1573" spans="11:11" s="574" customFormat="1">
      <c r="K1573" s="562"/>
    </row>
    <row r="1574" spans="11:11" s="574" customFormat="1">
      <c r="K1574" s="562"/>
    </row>
    <row r="1575" spans="11:11" s="574" customFormat="1">
      <c r="K1575" s="562"/>
    </row>
    <row r="1576" spans="11:11" s="574" customFormat="1">
      <c r="K1576" s="562"/>
    </row>
    <row r="1577" spans="11:11" s="574" customFormat="1">
      <c r="K1577" s="562"/>
    </row>
    <row r="1578" spans="11:11" s="574" customFormat="1">
      <c r="K1578" s="562"/>
    </row>
    <row r="1579" spans="11:11" s="574" customFormat="1">
      <c r="K1579" s="562"/>
    </row>
    <row r="1580" spans="11:11" s="574" customFormat="1">
      <c r="K1580" s="562"/>
    </row>
    <row r="1581" spans="11:11" s="574" customFormat="1">
      <c r="K1581" s="562"/>
    </row>
    <row r="1582" spans="11:11" s="574" customFormat="1">
      <c r="K1582" s="562"/>
    </row>
    <row r="1583" spans="11:11" s="574" customFormat="1">
      <c r="K1583" s="562"/>
    </row>
    <row r="1584" spans="11:11" s="574" customFormat="1">
      <c r="K1584" s="562"/>
    </row>
    <row r="1585" spans="11:11" s="574" customFormat="1">
      <c r="K1585" s="562"/>
    </row>
    <row r="1586" spans="11:11" s="574" customFormat="1">
      <c r="K1586" s="562"/>
    </row>
    <row r="1587" spans="11:11" s="574" customFormat="1">
      <c r="K1587" s="562"/>
    </row>
    <row r="1588" spans="11:11" s="574" customFormat="1">
      <c r="K1588" s="562"/>
    </row>
    <row r="1589" spans="11:11" s="574" customFormat="1">
      <c r="K1589" s="562"/>
    </row>
    <row r="1590" spans="11:11" s="574" customFormat="1">
      <c r="K1590" s="562"/>
    </row>
    <row r="1591" spans="11:11" s="574" customFormat="1">
      <c r="K1591" s="562"/>
    </row>
    <row r="1592" spans="11:11" s="574" customFormat="1">
      <c r="K1592" s="562"/>
    </row>
    <row r="1593" spans="11:11" s="574" customFormat="1">
      <c r="K1593" s="562"/>
    </row>
    <row r="1594" spans="11:11" s="574" customFormat="1">
      <c r="K1594" s="562"/>
    </row>
    <row r="1595" spans="11:11" s="574" customFormat="1">
      <c r="K1595" s="562"/>
    </row>
    <row r="1596" spans="11:11" s="574" customFormat="1">
      <c r="K1596" s="562"/>
    </row>
    <row r="1597" spans="11:11" s="574" customFormat="1">
      <c r="K1597" s="562"/>
    </row>
    <row r="1598" spans="11:11" s="574" customFormat="1">
      <c r="K1598" s="562"/>
    </row>
    <row r="1599" spans="11:11" s="574" customFormat="1">
      <c r="K1599" s="562"/>
    </row>
    <row r="1600" spans="11:11" s="574" customFormat="1">
      <c r="K1600" s="562"/>
    </row>
    <row r="1601" spans="11:11" s="574" customFormat="1">
      <c r="K1601" s="562"/>
    </row>
    <row r="1602" spans="11:11" s="574" customFormat="1">
      <c r="K1602" s="562"/>
    </row>
    <row r="1603" spans="11:11" s="574" customFormat="1">
      <c r="K1603" s="562"/>
    </row>
    <row r="1604" spans="11:11" s="574" customFormat="1">
      <c r="K1604" s="562"/>
    </row>
    <row r="1605" spans="11:11" s="574" customFormat="1">
      <c r="K1605" s="562"/>
    </row>
    <row r="1606" spans="11:11" s="574" customFormat="1">
      <c r="K1606" s="562"/>
    </row>
    <row r="1607" spans="11:11" s="574" customFormat="1">
      <c r="K1607" s="562"/>
    </row>
    <row r="1608" spans="11:11" s="574" customFormat="1">
      <c r="K1608" s="562"/>
    </row>
    <row r="1609" spans="11:11" s="574" customFormat="1">
      <c r="K1609" s="562"/>
    </row>
    <row r="1610" spans="11:11" s="574" customFormat="1">
      <c r="K1610" s="562"/>
    </row>
    <row r="1611" spans="11:11" s="574" customFormat="1">
      <c r="K1611" s="562"/>
    </row>
    <row r="1612" spans="11:11" s="574" customFormat="1">
      <c r="K1612" s="562"/>
    </row>
    <row r="1613" spans="11:11" s="574" customFormat="1">
      <c r="K1613" s="562"/>
    </row>
    <row r="1614" spans="11:11" s="574" customFormat="1">
      <c r="K1614" s="562"/>
    </row>
    <row r="1615" spans="11:11" s="574" customFormat="1">
      <c r="K1615" s="562"/>
    </row>
    <row r="1616" spans="11:11" s="574" customFormat="1">
      <c r="K1616" s="562"/>
    </row>
    <row r="1617" spans="11:11" s="574" customFormat="1">
      <c r="K1617" s="562"/>
    </row>
    <row r="1618" spans="11:11" s="574" customFormat="1">
      <c r="K1618" s="562"/>
    </row>
    <row r="1619" spans="11:11" s="574" customFormat="1">
      <c r="K1619" s="562"/>
    </row>
    <row r="1620" spans="11:11" s="574" customFormat="1">
      <c r="K1620" s="562"/>
    </row>
    <row r="1621" spans="11:11" s="574" customFormat="1">
      <c r="K1621" s="562"/>
    </row>
    <row r="1622" spans="11:11" s="574" customFormat="1">
      <c r="K1622" s="562"/>
    </row>
    <row r="1623" spans="11:11" s="574" customFormat="1">
      <c r="K1623" s="562"/>
    </row>
    <row r="1624" spans="11:11" s="574" customFormat="1">
      <c r="K1624" s="562"/>
    </row>
  </sheetData>
  <autoFilter ref="A11:Y11" xr:uid="{033BA068-1A37-4D8D-8CA2-9D4B9DE8AD26}"/>
  <mergeCells count="2">
    <mergeCell ref="A2:P2"/>
    <mergeCell ref="B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FEA-A6A0-4E2B-94EC-4EADC6AA7AAB}">
  <sheetPr>
    <pageSetUpPr fitToPage="1"/>
  </sheetPr>
  <dimension ref="A1:P821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O14" sqref="O14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5.37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6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16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6" s="15" customFormat="1">
      <c r="A6" s="813" t="s">
        <v>3092</v>
      </c>
      <c r="B6" s="816"/>
      <c r="C6" s="16" t="s">
        <v>61</v>
      </c>
      <c r="D6" s="10" t="s">
        <v>372</v>
      </c>
      <c r="E6" s="10">
        <v>1</v>
      </c>
      <c r="F6" s="16">
        <v>1</v>
      </c>
      <c r="G6" s="10" t="s">
        <v>18</v>
      </c>
      <c r="H6" s="10" t="s">
        <v>58</v>
      </c>
      <c r="I6" s="10" t="s">
        <v>27</v>
      </c>
      <c r="J6" s="16" t="s">
        <v>41</v>
      </c>
      <c r="K6" s="10" t="s">
        <v>22</v>
      </c>
      <c r="L6" s="10" t="s">
        <v>22</v>
      </c>
      <c r="M6" s="10" t="s">
        <v>22</v>
      </c>
      <c r="N6" s="13" t="s">
        <v>51</v>
      </c>
      <c r="O6" s="14">
        <v>795</v>
      </c>
    </row>
    <row r="7" spans="1:16" s="15" customFormat="1">
      <c r="A7" s="813"/>
      <c r="B7" s="816"/>
      <c r="C7" s="16" t="s">
        <v>374</v>
      </c>
      <c r="D7" s="10" t="s">
        <v>375</v>
      </c>
      <c r="E7" s="10">
        <v>1</v>
      </c>
      <c r="F7" s="16">
        <v>1</v>
      </c>
      <c r="G7" s="10" t="s">
        <v>18</v>
      </c>
      <c r="H7" s="10" t="s">
        <v>260</v>
      </c>
      <c r="I7" s="10" t="s">
        <v>20</v>
      </c>
      <c r="J7" s="11" t="s">
        <v>41</v>
      </c>
      <c r="K7" s="10" t="s">
        <v>22</v>
      </c>
      <c r="L7" s="10" t="s">
        <v>22</v>
      </c>
      <c r="M7" s="16" t="s">
        <v>22</v>
      </c>
      <c r="N7" s="13" t="s">
        <v>34</v>
      </c>
      <c r="O7" s="14">
        <v>795</v>
      </c>
    </row>
    <row r="8" spans="1:16" s="15" customFormat="1" ht="17.25" thickBot="1">
      <c r="A8" s="813"/>
      <c r="B8" s="816"/>
      <c r="C8" s="10" t="s">
        <v>340</v>
      </c>
      <c r="D8" s="10" t="s">
        <v>372</v>
      </c>
      <c r="E8" s="12">
        <v>1</v>
      </c>
      <c r="F8" s="12">
        <v>1</v>
      </c>
      <c r="G8" s="12" t="s">
        <v>39</v>
      </c>
      <c r="H8" s="12" t="s">
        <v>90</v>
      </c>
      <c r="I8" s="12" t="s">
        <v>20</v>
      </c>
      <c r="J8" s="10" t="s">
        <v>45</v>
      </c>
      <c r="K8" s="10" t="s">
        <v>22</v>
      </c>
      <c r="L8" s="10" t="s">
        <v>22</v>
      </c>
      <c r="M8" s="16" t="s">
        <v>22</v>
      </c>
      <c r="N8" s="13" t="s">
        <v>34</v>
      </c>
      <c r="O8" s="14">
        <v>795</v>
      </c>
    </row>
    <row r="9" spans="1:16" s="107" customFormat="1" ht="17.25" thickBot="1">
      <c r="A9" s="776">
        <v>1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03"/>
    </row>
    <row r="10" spans="1:16" s="15" customFormat="1">
      <c r="A10" s="813" t="s">
        <v>376</v>
      </c>
      <c r="B10" s="816"/>
      <c r="C10" s="66" t="s">
        <v>195</v>
      </c>
      <c r="D10" s="12" t="s">
        <v>377</v>
      </c>
      <c r="E10" s="12">
        <v>5</v>
      </c>
      <c r="F10" s="12">
        <v>1</v>
      </c>
      <c r="G10" s="12" t="s">
        <v>39</v>
      </c>
      <c r="H10" s="12" t="s">
        <v>162</v>
      </c>
      <c r="I10" s="12" t="s">
        <v>20</v>
      </c>
      <c r="J10" s="12" t="s">
        <v>84</v>
      </c>
      <c r="K10" s="12" t="s">
        <v>22</v>
      </c>
      <c r="L10" s="12" t="s">
        <v>22</v>
      </c>
      <c r="M10" s="12" t="s">
        <v>22</v>
      </c>
      <c r="N10" s="13" t="s">
        <v>118</v>
      </c>
      <c r="O10" s="14">
        <v>845</v>
      </c>
    </row>
    <row r="11" spans="1:16" s="15" customFormat="1">
      <c r="A11" s="813"/>
      <c r="B11" s="816"/>
      <c r="C11" s="66" t="s">
        <v>211</v>
      </c>
      <c r="D11" s="12" t="s">
        <v>377</v>
      </c>
      <c r="E11" s="12">
        <v>3</v>
      </c>
      <c r="F11" s="12">
        <v>1</v>
      </c>
      <c r="G11" s="12" t="s">
        <v>39</v>
      </c>
      <c r="H11" s="12" t="s">
        <v>212</v>
      </c>
      <c r="I11" s="12" t="s">
        <v>20</v>
      </c>
      <c r="J11" s="12" t="s">
        <v>21</v>
      </c>
      <c r="K11" s="12" t="s">
        <v>22</v>
      </c>
      <c r="L11" s="12" t="s">
        <v>22</v>
      </c>
      <c r="M11" s="12" t="s">
        <v>22</v>
      </c>
      <c r="N11" s="13" t="s">
        <v>118</v>
      </c>
      <c r="O11" s="14">
        <v>845</v>
      </c>
    </row>
    <row r="12" spans="1:16" s="15" customFormat="1">
      <c r="A12" s="813"/>
      <c r="B12" s="816"/>
      <c r="C12" s="66" t="s">
        <v>214</v>
      </c>
      <c r="D12" s="12" t="s">
        <v>377</v>
      </c>
      <c r="E12" s="12">
        <v>1</v>
      </c>
      <c r="F12" s="12">
        <v>1</v>
      </c>
      <c r="G12" s="12" t="s">
        <v>39</v>
      </c>
      <c r="H12" s="12" t="s">
        <v>141</v>
      </c>
      <c r="I12" s="12" t="s">
        <v>20</v>
      </c>
      <c r="J12" s="12" t="s">
        <v>84</v>
      </c>
      <c r="K12" s="12" t="s">
        <v>22</v>
      </c>
      <c r="L12" s="12" t="s">
        <v>22</v>
      </c>
      <c r="M12" s="12" t="s">
        <v>22</v>
      </c>
      <c r="N12" s="13" t="s">
        <v>118</v>
      </c>
      <c r="O12" s="14">
        <v>845</v>
      </c>
    </row>
    <row r="13" spans="1:16" s="15" customFormat="1">
      <c r="A13" s="813"/>
      <c r="B13" s="816"/>
      <c r="C13" s="66" t="s">
        <v>218</v>
      </c>
      <c r="D13" s="12" t="s">
        <v>377</v>
      </c>
      <c r="E13" s="12">
        <v>3</v>
      </c>
      <c r="F13" s="12">
        <v>1</v>
      </c>
      <c r="G13" s="12" t="s">
        <v>39</v>
      </c>
      <c r="H13" s="12" t="s">
        <v>162</v>
      </c>
      <c r="I13" s="12" t="s">
        <v>20</v>
      </c>
      <c r="J13" s="12" t="s">
        <v>21</v>
      </c>
      <c r="K13" s="12" t="s">
        <v>22</v>
      </c>
      <c r="L13" s="12" t="s">
        <v>22</v>
      </c>
      <c r="M13" s="12" t="s">
        <v>22</v>
      </c>
      <c r="N13" s="13" t="s">
        <v>118</v>
      </c>
      <c r="O13" s="14">
        <v>845</v>
      </c>
    </row>
    <row r="14" spans="1:16" s="15" customFormat="1">
      <c r="A14" s="813"/>
      <c r="B14" s="816"/>
      <c r="C14" s="66" t="s">
        <v>220</v>
      </c>
      <c r="D14" s="12" t="s">
        <v>377</v>
      </c>
      <c r="E14" s="12">
        <v>6</v>
      </c>
      <c r="F14" s="12">
        <v>1</v>
      </c>
      <c r="G14" s="12" t="s">
        <v>39</v>
      </c>
      <c r="H14" s="12" t="s">
        <v>221</v>
      </c>
      <c r="I14" s="12" t="s">
        <v>20</v>
      </c>
      <c r="J14" s="12" t="s">
        <v>84</v>
      </c>
      <c r="K14" s="12" t="s">
        <v>22</v>
      </c>
      <c r="L14" s="12" t="s">
        <v>22</v>
      </c>
      <c r="M14" s="12" t="s">
        <v>22</v>
      </c>
      <c r="N14" s="13" t="s">
        <v>118</v>
      </c>
      <c r="O14" s="14">
        <v>845</v>
      </c>
    </row>
    <row r="15" spans="1:16" s="15" customFormat="1">
      <c r="A15" s="813"/>
      <c r="B15" s="816"/>
      <c r="C15" s="19" t="s">
        <v>232</v>
      </c>
      <c r="D15" s="12" t="s">
        <v>377</v>
      </c>
      <c r="E15" s="12">
        <v>48</v>
      </c>
      <c r="F15" s="12">
        <v>1</v>
      </c>
      <c r="G15" s="12" t="s">
        <v>18</v>
      </c>
      <c r="H15" s="12" t="s">
        <v>233</v>
      </c>
      <c r="I15" s="12" t="s">
        <v>20</v>
      </c>
      <c r="J15" s="10" t="s">
        <v>21</v>
      </c>
      <c r="K15" s="12" t="s">
        <v>22</v>
      </c>
      <c r="L15" s="12" t="s">
        <v>22</v>
      </c>
      <c r="M15" s="12" t="s">
        <v>22</v>
      </c>
      <c r="N15" s="13" t="s">
        <v>118</v>
      </c>
      <c r="O15" s="14">
        <v>845</v>
      </c>
    </row>
    <row r="16" spans="1:16" s="15" customFormat="1">
      <c r="A16" s="813"/>
      <c r="B16" s="816"/>
      <c r="C16" s="19" t="s">
        <v>232</v>
      </c>
      <c r="D16" s="12" t="s">
        <v>377</v>
      </c>
      <c r="E16" s="12">
        <v>3</v>
      </c>
      <c r="F16" s="12">
        <v>1</v>
      </c>
      <c r="G16" s="12" t="s">
        <v>39</v>
      </c>
      <c r="H16" s="12" t="s">
        <v>233</v>
      </c>
      <c r="I16" s="12" t="s">
        <v>20</v>
      </c>
      <c r="J16" s="10" t="s">
        <v>21</v>
      </c>
      <c r="K16" s="12" t="s">
        <v>22</v>
      </c>
      <c r="L16" s="12" t="s">
        <v>22</v>
      </c>
      <c r="M16" s="12" t="s">
        <v>22</v>
      </c>
      <c r="N16" s="13" t="s">
        <v>118</v>
      </c>
      <c r="O16" s="14">
        <v>845</v>
      </c>
    </row>
    <row r="17" spans="1:16" s="15" customFormat="1">
      <c r="A17" s="813"/>
      <c r="B17" s="816"/>
      <c r="C17" s="10" t="s">
        <v>234</v>
      </c>
      <c r="D17" s="12" t="s">
        <v>377</v>
      </c>
      <c r="E17" s="12">
        <v>4</v>
      </c>
      <c r="F17" s="12">
        <v>1</v>
      </c>
      <c r="G17" s="10" t="s">
        <v>18</v>
      </c>
      <c r="H17" s="10" t="s">
        <v>235</v>
      </c>
      <c r="I17" s="10" t="s">
        <v>20</v>
      </c>
      <c r="J17" s="10" t="s">
        <v>236</v>
      </c>
      <c r="K17" s="10" t="s">
        <v>22</v>
      </c>
      <c r="L17" s="10" t="s">
        <v>22</v>
      </c>
      <c r="M17" s="10" t="s">
        <v>22</v>
      </c>
      <c r="N17" s="13" t="s">
        <v>118</v>
      </c>
      <c r="O17" s="14">
        <v>845</v>
      </c>
    </row>
    <row r="18" spans="1:16" s="15" customFormat="1">
      <c r="A18" s="813"/>
      <c r="B18" s="816"/>
      <c r="C18" s="66" t="s">
        <v>240</v>
      </c>
      <c r="D18" s="12" t="s">
        <v>377</v>
      </c>
      <c r="E18" s="10">
        <v>16</v>
      </c>
      <c r="F18" s="11">
        <v>1</v>
      </c>
      <c r="G18" s="12" t="s">
        <v>39</v>
      </c>
      <c r="H18" s="12" t="s">
        <v>241</v>
      </c>
      <c r="I18" s="10" t="s">
        <v>20</v>
      </c>
      <c r="J18" s="10" t="s">
        <v>247</v>
      </c>
      <c r="K18" s="10" t="s">
        <v>22</v>
      </c>
      <c r="L18" s="10" t="s">
        <v>22</v>
      </c>
      <c r="M18" s="10" t="s">
        <v>22</v>
      </c>
      <c r="N18" s="13" t="s">
        <v>118</v>
      </c>
      <c r="O18" s="14">
        <v>845</v>
      </c>
    </row>
    <row r="19" spans="1:16" s="15" customFormat="1">
      <c r="A19" s="813"/>
      <c r="B19" s="816"/>
      <c r="C19" s="66" t="s">
        <v>242</v>
      </c>
      <c r="D19" s="12" t="s">
        <v>377</v>
      </c>
      <c r="E19" s="10">
        <v>12</v>
      </c>
      <c r="F19" s="11">
        <v>1</v>
      </c>
      <c r="G19" s="12" t="s">
        <v>39</v>
      </c>
      <c r="H19" s="12" t="s">
        <v>226</v>
      </c>
      <c r="I19" s="10" t="s">
        <v>20</v>
      </c>
      <c r="J19" s="10" t="s">
        <v>379</v>
      </c>
      <c r="K19" s="10" t="s">
        <v>22</v>
      </c>
      <c r="L19" s="10" t="s">
        <v>22</v>
      </c>
      <c r="M19" s="10" t="s">
        <v>22</v>
      </c>
      <c r="N19" s="13" t="s">
        <v>118</v>
      </c>
      <c r="O19" s="14">
        <v>845</v>
      </c>
    </row>
    <row r="20" spans="1:16" s="15" customFormat="1">
      <c r="A20" s="813"/>
      <c r="B20" s="816"/>
      <c r="C20" s="66" t="s">
        <v>353</v>
      </c>
      <c r="D20" s="12" t="s">
        <v>3222</v>
      </c>
      <c r="E20" s="10">
        <v>45</v>
      </c>
      <c r="F20" s="11">
        <v>1</v>
      </c>
      <c r="G20" s="12" t="s">
        <v>39</v>
      </c>
      <c r="H20" s="12" t="s">
        <v>233</v>
      </c>
      <c r="I20" s="10" t="s">
        <v>20</v>
      </c>
      <c r="J20" s="10" t="s">
        <v>354</v>
      </c>
      <c r="K20" s="10" t="s">
        <v>22</v>
      </c>
      <c r="L20" s="10" t="s">
        <v>22</v>
      </c>
      <c r="M20" s="10" t="s">
        <v>22</v>
      </c>
      <c r="N20" s="13" t="s">
        <v>118</v>
      </c>
      <c r="O20" s="14">
        <v>845</v>
      </c>
    </row>
    <row r="21" spans="1:16" s="145" customFormat="1" ht="17.25" thickBot="1">
      <c r="A21" s="813"/>
      <c r="B21" s="816"/>
      <c r="C21" s="274" t="s">
        <v>2894</v>
      </c>
      <c r="D21" s="25" t="s">
        <v>377</v>
      </c>
      <c r="E21" s="274">
        <v>94</v>
      </c>
      <c r="F21" s="274">
        <v>1</v>
      </c>
      <c r="G21" s="274" t="s">
        <v>39</v>
      </c>
      <c r="H21" s="274" t="s">
        <v>235</v>
      </c>
      <c r="I21" s="274" t="s">
        <v>20</v>
      </c>
      <c r="J21" s="274" t="s">
        <v>33</v>
      </c>
      <c r="K21" s="274" t="s">
        <v>22</v>
      </c>
      <c r="L21" s="274" t="s">
        <v>22</v>
      </c>
      <c r="M21" s="274" t="s">
        <v>22</v>
      </c>
      <c r="N21" s="275" t="s">
        <v>118</v>
      </c>
      <c r="O21" s="14">
        <v>845</v>
      </c>
      <c r="P21" s="15"/>
    </row>
    <row r="22" spans="1:16" s="15" customFormat="1" ht="17.25" thickBot="1">
      <c r="A22" s="776">
        <v>1</v>
      </c>
      <c r="B22" s="176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202"/>
    </row>
    <row r="23" spans="1:16" s="15" customFormat="1" ht="16.5" customHeight="1">
      <c r="A23" s="805" t="s">
        <v>380</v>
      </c>
      <c r="B23" s="806" t="s">
        <v>287</v>
      </c>
      <c r="C23" s="19" t="s">
        <v>381</v>
      </c>
      <c r="D23" s="10" t="s">
        <v>382</v>
      </c>
      <c r="E23" s="10">
        <v>1</v>
      </c>
      <c r="F23" s="10">
        <v>0.46</v>
      </c>
      <c r="G23" s="10" t="s">
        <v>39</v>
      </c>
      <c r="H23" s="10" t="s">
        <v>383</v>
      </c>
      <c r="I23" s="10" t="s">
        <v>27</v>
      </c>
      <c r="J23" s="10" t="s">
        <v>59</v>
      </c>
      <c r="K23" s="10" t="s">
        <v>22</v>
      </c>
      <c r="L23" s="10" t="s">
        <v>22</v>
      </c>
      <c r="M23" s="10" t="s">
        <v>22</v>
      </c>
      <c r="N23" s="13" t="s">
        <v>287</v>
      </c>
      <c r="O23" s="42">
        <f>795*F23</f>
        <v>365.7</v>
      </c>
    </row>
    <row r="24" spans="1:16" s="15" customFormat="1" ht="16.5" customHeight="1">
      <c r="A24" s="805"/>
      <c r="B24" s="834"/>
      <c r="C24" s="56" t="s">
        <v>381</v>
      </c>
      <c r="D24" s="32" t="s">
        <v>382</v>
      </c>
      <c r="E24" s="32">
        <v>1</v>
      </c>
      <c r="F24" s="32">
        <v>0.2</v>
      </c>
      <c r="G24" s="32" t="s">
        <v>39</v>
      </c>
      <c r="H24" s="32" t="s">
        <v>383</v>
      </c>
      <c r="I24" s="32" t="s">
        <v>27</v>
      </c>
      <c r="J24" s="32" t="s">
        <v>59</v>
      </c>
      <c r="K24" s="32" t="s">
        <v>22</v>
      </c>
      <c r="L24" s="32" t="s">
        <v>22</v>
      </c>
      <c r="M24" s="32" t="s">
        <v>22</v>
      </c>
      <c r="N24" s="175" t="s">
        <v>287</v>
      </c>
      <c r="O24" s="42">
        <f t="shared" ref="O24:O32" si="0">795*F24</f>
        <v>159</v>
      </c>
    </row>
    <row r="25" spans="1:16" s="15" customFormat="1">
      <c r="A25" s="805"/>
      <c r="B25" s="810" t="s">
        <v>118</v>
      </c>
      <c r="C25" s="66" t="s">
        <v>182</v>
      </c>
      <c r="D25" s="12" t="s">
        <v>377</v>
      </c>
      <c r="E25" s="12">
        <v>2</v>
      </c>
      <c r="F25" s="12">
        <v>1</v>
      </c>
      <c r="G25" s="12" t="s">
        <v>111</v>
      </c>
      <c r="H25" s="12" t="s">
        <v>183</v>
      </c>
      <c r="I25" s="12" t="s">
        <v>20</v>
      </c>
      <c r="J25" s="12" t="s">
        <v>84</v>
      </c>
      <c r="K25" s="12" t="s">
        <v>22</v>
      </c>
      <c r="L25" s="12" t="s">
        <v>22</v>
      </c>
      <c r="M25" s="12" t="s">
        <v>22</v>
      </c>
      <c r="N25" s="13" t="s">
        <v>118</v>
      </c>
      <c r="O25" s="316">
        <v>845</v>
      </c>
    </row>
    <row r="26" spans="1:16" s="15" customFormat="1">
      <c r="A26" s="805"/>
      <c r="B26" s="803"/>
      <c r="C26" s="66" t="s">
        <v>184</v>
      </c>
      <c r="D26" s="12" t="s">
        <v>377</v>
      </c>
      <c r="E26" s="12">
        <v>1</v>
      </c>
      <c r="F26" s="12">
        <v>1</v>
      </c>
      <c r="G26" s="12" t="s">
        <v>111</v>
      </c>
      <c r="H26" s="12" t="s">
        <v>141</v>
      </c>
      <c r="I26" s="12" t="s">
        <v>20</v>
      </c>
      <c r="J26" s="12" t="s">
        <v>84</v>
      </c>
      <c r="K26" s="12" t="s">
        <v>22</v>
      </c>
      <c r="L26" s="12" t="s">
        <v>22</v>
      </c>
      <c r="M26" s="12" t="s">
        <v>22</v>
      </c>
      <c r="N26" s="13" t="s">
        <v>118</v>
      </c>
      <c r="O26" s="14">
        <v>845</v>
      </c>
    </row>
    <row r="27" spans="1:16" s="15" customFormat="1">
      <c r="A27" s="805"/>
      <c r="B27" s="803"/>
      <c r="C27" s="66" t="s">
        <v>189</v>
      </c>
      <c r="D27" s="12" t="s">
        <v>377</v>
      </c>
      <c r="E27" s="12">
        <v>4</v>
      </c>
      <c r="F27" s="12">
        <v>1</v>
      </c>
      <c r="G27" s="12" t="s">
        <v>378</v>
      </c>
      <c r="H27" s="12" t="s">
        <v>171</v>
      </c>
      <c r="I27" s="12" t="s">
        <v>20</v>
      </c>
      <c r="J27" s="12" t="s">
        <v>21</v>
      </c>
      <c r="K27" s="12" t="s">
        <v>22</v>
      </c>
      <c r="L27" s="12" t="s">
        <v>22</v>
      </c>
      <c r="M27" s="12" t="s">
        <v>22</v>
      </c>
      <c r="N27" s="13" t="s">
        <v>118</v>
      </c>
      <c r="O27" s="14">
        <v>845</v>
      </c>
    </row>
    <row r="28" spans="1:16" s="15" customFormat="1">
      <c r="A28" s="805"/>
      <c r="B28" s="803"/>
      <c r="C28" s="66" t="s">
        <v>195</v>
      </c>
      <c r="D28" s="12" t="s">
        <v>377</v>
      </c>
      <c r="E28" s="12">
        <v>10</v>
      </c>
      <c r="F28" s="12">
        <v>1</v>
      </c>
      <c r="G28" s="12" t="s">
        <v>36</v>
      </c>
      <c r="H28" s="12" t="s">
        <v>162</v>
      </c>
      <c r="I28" s="12" t="s">
        <v>20</v>
      </c>
      <c r="J28" s="12" t="s">
        <v>84</v>
      </c>
      <c r="K28" s="12" t="s">
        <v>22</v>
      </c>
      <c r="L28" s="12" t="s">
        <v>22</v>
      </c>
      <c r="M28" s="12" t="s">
        <v>22</v>
      </c>
      <c r="N28" s="13" t="s">
        <v>118</v>
      </c>
      <c r="O28" s="14">
        <v>845</v>
      </c>
    </row>
    <row r="29" spans="1:16" s="15" customFormat="1">
      <c r="A29" s="805"/>
      <c r="B29" s="803"/>
      <c r="C29" s="66" t="s">
        <v>220</v>
      </c>
      <c r="D29" s="12" t="s">
        <v>382</v>
      </c>
      <c r="E29" s="12">
        <v>2</v>
      </c>
      <c r="F29" s="12">
        <v>0.5</v>
      </c>
      <c r="G29" s="12" t="s">
        <v>18</v>
      </c>
      <c r="H29" s="12" t="s">
        <v>221</v>
      </c>
      <c r="I29" s="12" t="s">
        <v>20</v>
      </c>
      <c r="J29" s="12" t="s">
        <v>84</v>
      </c>
      <c r="K29" s="12" t="s">
        <v>22</v>
      </c>
      <c r="L29" s="12" t="s">
        <v>22</v>
      </c>
      <c r="M29" s="12" t="s">
        <v>22</v>
      </c>
      <c r="N29" s="22" t="s">
        <v>118</v>
      </c>
      <c r="O29" s="14">
        <v>397.5</v>
      </c>
    </row>
    <row r="30" spans="1:16" s="15" customFormat="1" ht="16.5" customHeight="1">
      <c r="A30" s="805"/>
      <c r="B30" s="809"/>
      <c r="C30" s="56" t="s">
        <v>237</v>
      </c>
      <c r="D30" s="32" t="s">
        <v>377</v>
      </c>
      <c r="E30" s="32">
        <v>1</v>
      </c>
      <c r="F30" s="32">
        <v>1</v>
      </c>
      <c r="G30" s="32" t="s">
        <v>36</v>
      </c>
      <c r="H30" s="32" t="s">
        <v>238</v>
      </c>
      <c r="I30" s="32" t="s">
        <v>20</v>
      </c>
      <c r="J30" s="32" t="s">
        <v>350</v>
      </c>
      <c r="K30" s="32" t="s">
        <v>22</v>
      </c>
      <c r="L30" s="32" t="s">
        <v>22</v>
      </c>
      <c r="M30" s="32" t="s">
        <v>22</v>
      </c>
      <c r="N30" s="175" t="s">
        <v>118</v>
      </c>
      <c r="O30" s="118">
        <v>845</v>
      </c>
    </row>
    <row r="31" spans="1:16" s="15" customFormat="1">
      <c r="A31" s="805"/>
      <c r="B31" s="810" t="s">
        <v>34</v>
      </c>
      <c r="C31" s="16" t="s">
        <v>49</v>
      </c>
      <c r="D31" s="10" t="s">
        <v>372</v>
      </c>
      <c r="E31" s="10">
        <v>2</v>
      </c>
      <c r="F31" s="10">
        <v>1</v>
      </c>
      <c r="G31" s="10" t="s">
        <v>36</v>
      </c>
      <c r="H31" s="10" t="s">
        <v>50</v>
      </c>
      <c r="I31" s="10" t="s">
        <v>20</v>
      </c>
      <c r="J31" s="10" t="s">
        <v>21</v>
      </c>
      <c r="K31" s="10" t="s">
        <v>22</v>
      </c>
      <c r="L31" s="10" t="s">
        <v>22</v>
      </c>
      <c r="M31" s="10" t="s">
        <v>22</v>
      </c>
      <c r="N31" s="13" t="s">
        <v>34</v>
      </c>
      <c r="O31" s="14">
        <v>795</v>
      </c>
    </row>
    <row r="32" spans="1:16" s="15" customFormat="1" ht="42.95" customHeight="1" thickBot="1">
      <c r="A32" s="829"/>
      <c r="B32" s="804"/>
      <c r="C32" s="67" t="s">
        <v>78</v>
      </c>
      <c r="D32" s="24" t="s">
        <v>382</v>
      </c>
      <c r="E32" s="25">
        <v>1</v>
      </c>
      <c r="F32" s="25">
        <v>0.9</v>
      </c>
      <c r="G32" s="25" t="s">
        <v>18</v>
      </c>
      <c r="H32" s="24" t="s">
        <v>79</v>
      </c>
      <c r="I32" s="25" t="s">
        <v>27</v>
      </c>
      <c r="J32" s="25" t="s">
        <v>45</v>
      </c>
      <c r="K32" s="25" t="s">
        <v>22</v>
      </c>
      <c r="L32" s="24" t="s">
        <v>22</v>
      </c>
      <c r="M32" s="179" t="s">
        <v>22</v>
      </c>
      <c r="N32" s="151" t="s">
        <v>34</v>
      </c>
      <c r="O32" s="197">
        <f t="shared" si="0"/>
        <v>715.5</v>
      </c>
    </row>
    <row r="33" spans="2:15" s="15" customFormat="1">
      <c r="B33" s="172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2:15" s="15" customFormat="1">
      <c r="B34" s="172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2:15" s="15" customFormat="1">
      <c r="B35" s="172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2:15" s="15" customFormat="1">
      <c r="B36" s="172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2:15" s="15" customFormat="1">
      <c r="B37" s="172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2:15" s="15" customFormat="1">
      <c r="B38" s="172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2:15" s="15" customFormat="1">
      <c r="B39" s="172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2:15" s="15" customFormat="1">
      <c r="B40" s="172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2:15" s="15" customFormat="1">
      <c r="B41" s="172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2:15" s="15" customFormat="1">
      <c r="B42" s="17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2:15" s="15" customFormat="1">
      <c r="B43" s="172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2:15" s="15" customFormat="1">
      <c r="B44" s="172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2:15" s="15" customFormat="1">
      <c r="B45" s="172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2:15" s="15" customFormat="1">
      <c r="B46" s="172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2:15" s="15" customFormat="1">
      <c r="B47" s="172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2:15" s="15" customFormat="1">
      <c r="B48" s="172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72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72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72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72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72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72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72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72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72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72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72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72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72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72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72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72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72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72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72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72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72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72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72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72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72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72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72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72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72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72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72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72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72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72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72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72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72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72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72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72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72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72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72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72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72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72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72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72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72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72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72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72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72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72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72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72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72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72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72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72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72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72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72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72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72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7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72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72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72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72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72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72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72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8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8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8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8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8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8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8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8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8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8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8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8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8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8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8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8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8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8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8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8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8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8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8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8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8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8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8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8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8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8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8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8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8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8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8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8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8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8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8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8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8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8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8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</sheetData>
  <mergeCells count="9">
    <mergeCell ref="A23:A32"/>
    <mergeCell ref="B23:B24"/>
    <mergeCell ref="A1:O1"/>
    <mergeCell ref="A2:P2"/>
    <mergeCell ref="A5:B5"/>
    <mergeCell ref="A6:B8"/>
    <mergeCell ref="A10:B21"/>
    <mergeCell ref="B31:B32"/>
    <mergeCell ref="B25:B30"/>
  </mergeCells>
  <conditionalFormatting sqref="C6:O8 C10:O21">
    <cfRule type="expression" dxfId="36" priority="5">
      <formula>NOT(MOD(ROW(),2))</formula>
    </cfRule>
  </conditionalFormatting>
  <conditionalFormatting sqref="C23:O32">
    <cfRule type="expression" dxfId="35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7214-757F-4F3C-A974-0EA827C7A059}">
  <sheetPr>
    <pageSetUpPr fitToPage="1"/>
  </sheetPr>
  <dimension ref="A1:O711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19" sqref="D19"/>
    </sheetView>
  </sheetViews>
  <sheetFormatPr baseColWidth="10" defaultColWidth="9.375" defaultRowHeight="16.5"/>
  <cols>
    <col min="1" max="1" width="12.5" style="1" customWidth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5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5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5" s="15" customFormat="1">
      <c r="A6" s="815" t="s">
        <v>384</v>
      </c>
      <c r="B6" s="816"/>
      <c r="C6" s="10" t="s">
        <v>385</v>
      </c>
      <c r="D6" s="10" t="s">
        <v>386</v>
      </c>
      <c r="E6" s="10">
        <v>7</v>
      </c>
      <c r="F6" s="10">
        <v>1</v>
      </c>
      <c r="G6" s="10" t="s">
        <v>39</v>
      </c>
      <c r="H6" s="10" t="s">
        <v>90</v>
      </c>
      <c r="I6" s="10" t="s">
        <v>27</v>
      </c>
      <c r="J6" s="10" t="s">
        <v>33</v>
      </c>
      <c r="K6" s="10" t="s">
        <v>22</v>
      </c>
      <c r="L6" s="10" t="s">
        <v>22</v>
      </c>
      <c r="M6" s="10" t="s">
        <v>22</v>
      </c>
      <c r="N6" s="13" t="s">
        <v>34</v>
      </c>
      <c r="O6" s="14">
        <v>995</v>
      </c>
    </row>
    <row r="7" spans="1:15" s="15" customFormat="1">
      <c r="A7" s="815"/>
      <c r="B7" s="816"/>
      <c r="C7" s="12" t="s">
        <v>55</v>
      </c>
      <c r="D7" s="12" t="s">
        <v>386</v>
      </c>
      <c r="E7" s="10">
        <v>95</v>
      </c>
      <c r="F7" s="11">
        <v>1</v>
      </c>
      <c r="G7" s="10" t="s">
        <v>18</v>
      </c>
      <c r="H7" s="10" t="s">
        <v>373</v>
      </c>
      <c r="I7" s="10" t="s">
        <v>27</v>
      </c>
      <c r="J7" s="10" t="s">
        <v>45</v>
      </c>
      <c r="K7" s="11" t="s">
        <v>22</v>
      </c>
      <c r="L7" s="12" t="s">
        <v>22</v>
      </c>
      <c r="M7" s="12" t="s">
        <v>22</v>
      </c>
      <c r="N7" s="12" t="s">
        <v>51</v>
      </c>
      <c r="O7" s="14">
        <v>995</v>
      </c>
    </row>
    <row r="8" spans="1:15" s="15" customFormat="1">
      <c r="A8" s="815"/>
      <c r="B8" s="816"/>
      <c r="C8" s="12" t="s">
        <v>55</v>
      </c>
      <c r="D8" s="12" t="s">
        <v>386</v>
      </c>
      <c r="E8" s="10">
        <v>30</v>
      </c>
      <c r="F8" s="11">
        <v>1</v>
      </c>
      <c r="G8" s="10" t="s">
        <v>39</v>
      </c>
      <c r="H8" s="10" t="s">
        <v>373</v>
      </c>
      <c r="I8" s="10" t="s">
        <v>27</v>
      </c>
      <c r="J8" s="10" t="s">
        <v>45</v>
      </c>
      <c r="K8" s="11" t="s">
        <v>22</v>
      </c>
      <c r="L8" s="12" t="s">
        <v>22</v>
      </c>
      <c r="M8" s="12" t="s">
        <v>22</v>
      </c>
      <c r="N8" s="12" t="s">
        <v>51</v>
      </c>
      <c r="O8" s="14">
        <v>995</v>
      </c>
    </row>
    <row r="9" spans="1:15" s="15" customFormat="1">
      <c r="A9" s="815"/>
      <c r="B9" s="816"/>
      <c r="C9" s="10" t="s">
        <v>57</v>
      </c>
      <c r="D9" s="10" t="s">
        <v>386</v>
      </c>
      <c r="E9" s="10">
        <v>5</v>
      </c>
      <c r="F9" s="10">
        <v>1</v>
      </c>
      <c r="G9" s="10" t="s">
        <v>39</v>
      </c>
      <c r="H9" s="10" t="s">
        <v>73</v>
      </c>
      <c r="I9" s="10" t="s">
        <v>27</v>
      </c>
      <c r="J9" s="10" t="s">
        <v>45</v>
      </c>
      <c r="K9" s="10" t="s">
        <v>22</v>
      </c>
      <c r="L9" s="10" t="s">
        <v>22</v>
      </c>
      <c r="M9" s="10" t="s">
        <v>22</v>
      </c>
      <c r="N9" s="13" t="s">
        <v>34</v>
      </c>
      <c r="O9" s="14">
        <v>995</v>
      </c>
    </row>
    <row r="10" spans="1:15" s="15" customFormat="1">
      <c r="A10" s="815"/>
      <c r="B10" s="816"/>
      <c r="C10" s="12" t="s">
        <v>63</v>
      </c>
      <c r="D10" s="12" t="s">
        <v>386</v>
      </c>
      <c r="E10" s="10">
        <v>62</v>
      </c>
      <c r="F10" s="10">
        <v>1</v>
      </c>
      <c r="G10" s="10" t="s">
        <v>18</v>
      </c>
      <c r="H10" s="10" t="s">
        <v>387</v>
      </c>
      <c r="I10" s="10" t="s">
        <v>27</v>
      </c>
      <c r="J10" s="10" t="s">
        <v>45</v>
      </c>
      <c r="K10" s="10" t="s">
        <v>22</v>
      </c>
      <c r="L10" s="10" t="s">
        <v>22</v>
      </c>
      <c r="M10" s="10" t="s">
        <v>22</v>
      </c>
      <c r="N10" s="13" t="s">
        <v>65</v>
      </c>
      <c r="O10" s="14">
        <v>995</v>
      </c>
    </row>
    <row r="11" spans="1:15" s="15" customFormat="1">
      <c r="A11" s="815"/>
      <c r="B11" s="816"/>
      <c r="C11" s="12" t="s">
        <v>63</v>
      </c>
      <c r="D11" s="12" t="s">
        <v>386</v>
      </c>
      <c r="E11" s="10">
        <v>2</v>
      </c>
      <c r="F11" s="10">
        <v>1</v>
      </c>
      <c r="G11" s="10" t="s">
        <v>39</v>
      </c>
      <c r="H11" s="10" t="s">
        <v>387</v>
      </c>
      <c r="I11" s="10" t="s">
        <v>27</v>
      </c>
      <c r="J11" s="10" t="s">
        <v>45</v>
      </c>
      <c r="K11" s="10" t="s">
        <v>22</v>
      </c>
      <c r="L11" s="10" t="s">
        <v>22</v>
      </c>
      <c r="M11" s="10" t="s">
        <v>22</v>
      </c>
      <c r="N11" s="13" t="s">
        <v>65</v>
      </c>
      <c r="O11" s="14">
        <v>995</v>
      </c>
    </row>
    <row r="12" spans="1:15" s="15" customFormat="1">
      <c r="A12" s="815"/>
      <c r="B12" s="816"/>
      <c r="C12" s="12" t="s">
        <v>389</v>
      </c>
      <c r="D12" s="10" t="s">
        <v>386</v>
      </c>
      <c r="E12" s="10">
        <v>16</v>
      </c>
      <c r="F12" s="10">
        <v>1</v>
      </c>
      <c r="G12" s="10" t="s">
        <v>18</v>
      </c>
      <c r="H12" s="10" t="s">
        <v>390</v>
      </c>
      <c r="I12" s="10" t="s">
        <v>27</v>
      </c>
      <c r="J12" s="10" t="s">
        <v>45</v>
      </c>
      <c r="K12" s="10" t="s">
        <v>22</v>
      </c>
      <c r="L12" s="10" t="s">
        <v>22</v>
      </c>
      <c r="M12" s="10" t="s">
        <v>22</v>
      </c>
      <c r="N12" s="13" t="s">
        <v>388</v>
      </c>
      <c r="O12" s="14">
        <v>995</v>
      </c>
    </row>
    <row r="13" spans="1:15" s="15" customFormat="1">
      <c r="A13" s="815"/>
      <c r="B13" s="816"/>
      <c r="C13" s="12" t="s">
        <v>389</v>
      </c>
      <c r="D13" s="12" t="s">
        <v>3223</v>
      </c>
      <c r="E13" s="10">
        <v>47</v>
      </c>
      <c r="F13" s="10">
        <v>1</v>
      </c>
      <c r="G13" s="10" t="s">
        <v>39</v>
      </c>
      <c r="H13" s="10" t="s">
        <v>390</v>
      </c>
      <c r="I13" s="10" t="s">
        <v>27</v>
      </c>
      <c r="J13" s="10" t="s">
        <v>45</v>
      </c>
      <c r="K13" s="10" t="s">
        <v>22</v>
      </c>
      <c r="L13" s="10" t="s">
        <v>22</v>
      </c>
      <c r="M13" s="10" t="s">
        <v>22</v>
      </c>
      <c r="N13" s="13" t="s">
        <v>388</v>
      </c>
      <c r="O13" s="14">
        <v>995</v>
      </c>
    </row>
    <row r="14" spans="1:15" s="15" customFormat="1">
      <c r="A14" s="815"/>
      <c r="B14" s="816"/>
      <c r="C14" s="12" t="s">
        <v>391</v>
      </c>
      <c r="D14" s="12" t="s">
        <v>386</v>
      </c>
      <c r="E14" s="10">
        <v>1</v>
      </c>
      <c r="F14" s="10">
        <v>1</v>
      </c>
      <c r="G14" s="10" t="s">
        <v>18</v>
      </c>
      <c r="H14" s="10" t="s">
        <v>392</v>
      </c>
      <c r="I14" s="10" t="s">
        <v>27</v>
      </c>
      <c r="J14" s="10" t="s">
        <v>393</v>
      </c>
      <c r="K14" s="10" t="s">
        <v>22</v>
      </c>
      <c r="L14" s="10" t="s">
        <v>22</v>
      </c>
      <c r="M14" s="10" t="s">
        <v>22</v>
      </c>
      <c r="N14" s="13" t="s">
        <v>65</v>
      </c>
      <c r="O14" s="14">
        <v>995</v>
      </c>
    </row>
    <row r="15" spans="1:15" s="15" customFormat="1">
      <c r="A15" s="815"/>
      <c r="B15" s="816"/>
      <c r="C15" s="12" t="s">
        <v>391</v>
      </c>
      <c r="D15" s="12" t="s">
        <v>386</v>
      </c>
      <c r="E15" s="10">
        <v>10</v>
      </c>
      <c r="F15" s="10">
        <v>1</v>
      </c>
      <c r="G15" s="10" t="s">
        <v>39</v>
      </c>
      <c r="H15" s="10" t="s">
        <v>392</v>
      </c>
      <c r="I15" s="10" t="s">
        <v>27</v>
      </c>
      <c r="J15" s="10" t="s">
        <v>393</v>
      </c>
      <c r="K15" s="10" t="s">
        <v>22</v>
      </c>
      <c r="L15" s="10" t="s">
        <v>22</v>
      </c>
      <c r="M15" s="10" t="s">
        <v>22</v>
      </c>
      <c r="N15" s="13" t="s">
        <v>65</v>
      </c>
      <c r="O15" s="14">
        <v>995</v>
      </c>
    </row>
    <row r="16" spans="1:15" s="15" customFormat="1">
      <c r="A16" s="815"/>
      <c r="B16" s="816"/>
      <c r="C16" s="12" t="s">
        <v>394</v>
      </c>
      <c r="D16" s="12" t="s">
        <v>386</v>
      </c>
      <c r="E16" s="10">
        <v>83</v>
      </c>
      <c r="F16" s="10">
        <v>1</v>
      </c>
      <c r="G16" s="10" t="s">
        <v>18</v>
      </c>
      <c r="H16" s="10" t="s">
        <v>373</v>
      </c>
      <c r="I16" s="10" t="s">
        <v>27</v>
      </c>
      <c r="J16" s="10" t="s">
        <v>45</v>
      </c>
      <c r="K16" s="10" t="s">
        <v>22</v>
      </c>
      <c r="L16" s="10" t="s">
        <v>22</v>
      </c>
      <c r="M16" s="10" t="s">
        <v>22</v>
      </c>
      <c r="N16" s="13" t="s">
        <v>65</v>
      </c>
      <c r="O16" s="14">
        <v>995</v>
      </c>
    </row>
    <row r="17" spans="1:15" s="15" customFormat="1">
      <c r="A17" s="815"/>
      <c r="B17" s="816"/>
      <c r="C17" s="12" t="s">
        <v>394</v>
      </c>
      <c r="D17" s="12" t="s">
        <v>3520</v>
      </c>
      <c r="E17" s="10">
        <v>158</v>
      </c>
      <c r="F17" s="10">
        <v>1</v>
      </c>
      <c r="G17" s="10" t="s">
        <v>39</v>
      </c>
      <c r="H17" s="10" t="s">
        <v>373</v>
      </c>
      <c r="I17" s="10" t="s">
        <v>27</v>
      </c>
      <c r="J17" s="10" t="s">
        <v>45</v>
      </c>
      <c r="K17" s="10" t="s">
        <v>22</v>
      </c>
      <c r="L17" s="10" t="s">
        <v>22</v>
      </c>
      <c r="M17" s="10" t="s">
        <v>22</v>
      </c>
      <c r="N17" s="13" t="s">
        <v>65</v>
      </c>
      <c r="O17" s="14">
        <v>995</v>
      </c>
    </row>
    <row r="18" spans="1:15" s="15" customFormat="1">
      <c r="A18" s="815"/>
      <c r="B18" s="816"/>
      <c r="C18" s="12" t="s">
        <v>395</v>
      </c>
      <c r="D18" s="12" t="s">
        <v>386</v>
      </c>
      <c r="E18" s="10">
        <v>46</v>
      </c>
      <c r="F18" s="10">
        <v>1</v>
      </c>
      <c r="G18" s="10" t="s">
        <v>18</v>
      </c>
      <c r="H18" s="10" t="s">
        <v>396</v>
      </c>
      <c r="I18" s="10" t="s">
        <v>27</v>
      </c>
      <c r="J18" s="10" t="s">
        <v>45</v>
      </c>
      <c r="K18" s="10" t="s">
        <v>22</v>
      </c>
      <c r="L18" s="10" t="s">
        <v>22</v>
      </c>
      <c r="M18" s="10" t="s">
        <v>22</v>
      </c>
      <c r="N18" s="13" t="s">
        <v>65</v>
      </c>
      <c r="O18" s="14">
        <v>995</v>
      </c>
    </row>
    <row r="19" spans="1:15" s="15" customFormat="1">
      <c r="A19" s="815"/>
      <c r="B19" s="816"/>
      <c r="C19" s="12" t="s">
        <v>395</v>
      </c>
      <c r="D19" s="12" t="s">
        <v>386</v>
      </c>
      <c r="E19" s="10">
        <v>57</v>
      </c>
      <c r="F19" s="10">
        <v>1</v>
      </c>
      <c r="G19" s="10" t="s">
        <v>39</v>
      </c>
      <c r="H19" s="10" t="s">
        <v>396</v>
      </c>
      <c r="I19" s="10" t="s">
        <v>27</v>
      </c>
      <c r="J19" s="10" t="s">
        <v>45</v>
      </c>
      <c r="K19" s="10" t="s">
        <v>22</v>
      </c>
      <c r="L19" s="10" t="s">
        <v>22</v>
      </c>
      <c r="M19" s="10" t="s">
        <v>22</v>
      </c>
      <c r="N19" s="13" t="s">
        <v>65</v>
      </c>
      <c r="O19" s="14">
        <v>995</v>
      </c>
    </row>
    <row r="20" spans="1:15" s="15" customFormat="1" ht="17.25" thickBot="1">
      <c r="A20" s="815"/>
      <c r="B20" s="816"/>
      <c r="C20" s="12" t="s">
        <v>397</v>
      </c>
      <c r="D20" s="12" t="s">
        <v>386</v>
      </c>
      <c r="E20" s="10">
        <v>16</v>
      </c>
      <c r="F20" s="10">
        <v>1</v>
      </c>
      <c r="G20" s="10" t="s">
        <v>18</v>
      </c>
      <c r="H20" s="10" t="s">
        <v>106</v>
      </c>
      <c r="I20" s="10" t="s">
        <v>27</v>
      </c>
      <c r="J20" s="10" t="s">
        <v>45</v>
      </c>
      <c r="K20" s="10" t="s">
        <v>22</v>
      </c>
      <c r="L20" s="10" t="s">
        <v>22</v>
      </c>
      <c r="M20" s="10" t="s">
        <v>22</v>
      </c>
      <c r="N20" s="13" t="s">
        <v>65</v>
      </c>
      <c r="O20" s="14">
        <v>995</v>
      </c>
    </row>
    <row r="21" spans="1:15" s="15" customFormat="1" ht="17.25" thickBot="1">
      <c r="A21" s="776">
        <v>1</v>
      </c>
      <c r="B21" s="176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202"/>
    </row>
    <row r="22" spans="1:15" s="15" customFormat="1">
      <c r="A22" s="835" t="s">
        <v>400</v>
      </c>
      <c r="B22" s="283" t="s">
        <v>34</v>
      </c>
      <c r="C22" s="296" t="s">
        <v>401</v>
      </c>
      <c r="D22" s="32" t="s">
        <v>386</v>
      </c>
      <c r="E22" s="32">
        <v>1</v>
      </c>
      <c r="F22" s="32">
        <v>0.9</v>
      </c>
      <c r="G22" s="32" t="s">
        <v>39</v>
      </c>
      <c r="H22" s="32" t="s">
        <v>278</v>
      </c>
      <c r="I22" s="32" t="s">
        <v>27</v>
      </c>
      <c r="J22" s="32" t="s">
        <v>84</v>
      </c>
      <c r="K22" s="32" t="s">
        <v>22</v>
      </c>
      <c r="L22" s="32" t="s">
        <v>22</v>
      </c>
      <c r="M22" s="32" t="s">
        <v>22</v>
      </c>
      <c r="N22" s="76" t="s">
        <v>34</v>
      </c>
      <c r="O22" s="118">
        <f>995*F22</f>
        <v>895.5</v>
      </c>
    </row>
    <row r="23" spans="1:15" s="15" customFormat="1">
      <c r="A23" s="835"/>
      <c r="B23" s="297" t="s">
        <v>51</v>
      </c>
      <c r="C23" s="292" t="s">
        <v>55</v>
      </c>
      <c r="D23" s="12" t="s">
        <v>386</v>
      </c>
      <c r="E23" s="293">
        <v>2</v>
      </c>
      <c r="F23" s="294">
        <v>1</v>
      </c>
      <c r="G23" s="293" t="s">
        <v>36</v>
      </c>
      <c r="H23" s="293" t="s">
        <v>373</v>
      </c>
      <c r="I23" s="293" t="s">
        <v>27</v>
      </c>
      <c r="J23" s="293" t="s">
        <v>45</v>
      </c>
      <c r="K23" s="294" t="s">
        <v>22</v>
      </c>
      <c r="L23" s="295" t="s">
        <v>22</v>
      </c>
      <c r="M23" s="295" t="s">
        <v>22</v>
      </c>
      <c r="N23" s="291" t="s">
        <v>51</v>
      </c>
      <c r="O23" s="14">
        <v>995</v>
      </c>
    </row>
    <row r="24" spans="1:15" s="15" customFormat="1">
      <c r="A24" s="835"/>
      <c r="B24" s="41" t="s">
        <v>65</v>
      </c>
      <c r="C24" s="779" t="s">
        <v>394</v>
      </c>
      <c r="D24" s="779" t="s">
        <v>386</v>
      </c>
      <c r="E24" s="33">
        <v>1</v>
      </c>
      <c r="F24" s="780">
        <v>0.5</v>
      </c>
      <c r="G24" s="33" t="s">
        <v>39</v>
      </c>
      <c r="H24" s="33" t="s">
        <v>373</v>
      </c>
      <c r="I24" s="33" t="s">
        <v>27</v>
      </c>
      <c r="J24" s="33" t="s">
        <v>45</v>
      </c>
      <c r="K24" s="780" t="s">
        <v>22</v>
      </c>
      <c r="L24" s="781" t="s">
        <v>22</v>
      </c>
      <c r="M24" s="781" t="s">
        <v>22</v>
      </c>
      <c r="N24" s="34" t="s">
        <v>65</v>
      </c>
      <c r="O24" s="782">
        <f>995*F24</f>
        <v>497.5</v>
      </c>
    </row>
    <row r="25" spans="1:15" s="15" customFormat="1">
      <c r="A25" s="835"/>
      <c r="B25" s="803" t="s">
        <v>388</v>
      </c>
      <c r="C25" s="12" t="s">
        <v>63</v>
      </c>
      <c r="D25" s="10" t="s">
        <v>3519</v>
      </c>
      <c r="E25" s="10">
        <v>8</v>
      </c>
      <c r="F25" s="10">
        <v>1</v>
      </c>
      <c r="G25" s="10" t="s">
        <v>36</v>
      </c>
      <c r="H25" s="10" t="s">
        <v>387</v>
      </c>
      <c r="I25" s="10" t="s">
        <v>27</v>
      </c>
      <c r="J25" s="10" t="s">
        <v>45</v>
      </c>
      <c r="K25" s="10" t="s">
        <v>22</v>
      </c>
      <c r="L25" s="10" t="s">
        <v>22</v>
      </c>
      <c r="M25" s="10" t="s">
        <v>22</v>
      </c>
      <c r="N25" s="13" t="s">
        <v>388</v>
      </c>
      <c r="O25" s="14">
        <v>995</v>
      </c>
    </row>
    <row r="26" spans="1:15" s="15" customFormat="1">
      <c r="A26" s="835"/>
      <c r="B26" s="803"/>
      <c r="C26" s="12" t="s">
        <v>389</v>
      </c>
      <c r="D26" s="10" t="s">
        <v>386</v>
      </c>
      <c r="E26" s="10">
        <v>1</v>
      </c>
      <c r="F26" s="10">
        <v>4</v>
      </c>
      <c r="G26" s="10" t="s">
        <v>39</v>
      </c>
      <c r="H26" s="10" t="s">
        <v>402</v>
      </c>
      <c r="I26" s="10" t="s">
        <v>27</v>
      </c>
      <c r="J26" s="10" t="s">
        <v>45</v>
      </c>
      <c r="K26" s="10" t="s">
        <v>22</v>
      </c>
      <c r="L26" s="10" t="s">
        <v>22</v>
      </c>
      <c r="M26" s="10" t="s">
        <v>22</v>
      </c>
      <c r="N26" s="13" t="s">
        <v>388</v>
      </c>
      <c r="O26" s="14">
        <v>497.5</v>
      </c>
    </row>
    <row r="27" spans="1:15" s="15" customFormat="1">
      <c r="A27" s="835"/>
      <c r="B27" s="803"/>
      <c r="C27" s="12" t="s">
        <v>389</v>
      </c>
      <c r="D27" s="12" t="s">
        <v>386</v>
      </c>
      <c r="E27" s="10">
        <v>1</v>
      </c>
      <c r="F27" s="10">
        <v>0.5</v>
      </c>
      <c r="G27" s="10" t="s">
        <v>39</v>
      </c>
      <c r="H27" s="10" t="s">
        <v>402</v>
      </c>
      <c r="I27" s="10" t="s">
        <v>27</v>
      </c>
      <c r="J27" s="10" t="s">
        <v>45</v>
      </c>
      <c r="K27" s="10" t="s">
        <v>22</v>
      </c>
      <c r="L27" s="10" t="s">
        <v>22</v>
      </c>
      <c r="M27" s="10" t="s">
        <v>22</v>
      </c>
      <c r="N27" s="13" t="s">
        <v>388</v>
      </c>
      <c r="O27" s="14">
        <v>497.5</v>
      </c>
    </row>
    <row r="28" spans="1:15" s="15" customFormat="1" ht="17.25" thickBot="1">
      <c r="A28" s="836"/>
      <c r="B28" s="804"/>
      <c r="C28" s="25" t="s">
        <v>389</v>
      </c>
      <c r="D28" s="25" t="s">
        <v>386</v>
      </c>
      <c r="E28" s="24">
        <v>17</v>
      </c>
      <c r="F28" s="24">
        <v>1</v>
      </c>
      <c r="G28" s="24" t="s">
        <v>36</v>
      </c>
      <c r="H28" s="24" t="s">
        <v>402</v>
      </c>
      <c r="I28" s="24" t="s">
        <v>27</v>
      </c>
      <c r="J28" s="24" t="s">
        <v>45</v>
      </c>
      <c r="K28" s="24" t="s">
        <v>22</v>
      </c>
      <c r="L28" s="24" t="s">
        <v>22</v>
      </c>
      <c r="M28" s="24" t="s">
        <v>22</v>
      </c>
      <c r="N28" s="26" t="s">
        <v>388</v>
      </c>
      <c r="O28" s="167">
        <f>995*F28</f>
        <v>995</v>
      </c>
    </row>
    <row r="29" spans="1:15">
      <c r="B29" s="285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>
      <c r="B30" s="285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>
      <c r="B31" s="285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B32" s="285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85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85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85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85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85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8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8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8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8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8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8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8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8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8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8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8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8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8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8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8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8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8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8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8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8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8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8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8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8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8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8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8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8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8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8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8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8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8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8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8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8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8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8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8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8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8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8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8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8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8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8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8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8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8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8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8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8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8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8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8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8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8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8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8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8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8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8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8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8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8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8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8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8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8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8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8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8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8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8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8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8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8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8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8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8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8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8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8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8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</sheetData>
  <mergeCells count="6">
    <mergeCell ref="A1:O1"/>
    <mergeCell ref="A2:O2"/>
    <mergeCell ref="A5:B5"/>
    <mergeCell ref="A6:B20"/>
    <mergeCell ref="A22:A28"/>
    <mergeCell ref="B25:B28"/>
  </mergeCells>
  <conditionalFormatting sqref="C6:O20">
    <cfRule type="expression" dxfId="34" priority="1">
      <formula>NOT(MOD(ROW(),2))</formula>
    </cfRule>
  </conditionalFormatting>
  <conditionalFormatting sqref="C22:O28">
    <cfRule type="expression" dxfId="33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8BDB-BAD2-42D3-9CD0-EEF93F01BF80}">
  <sheetPr>
    <pageSetUpPr fitToPage="1"/>
  </sheetPr>
  <dimension ref="A1:P67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G20" sqref="G2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4.12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6" ht="25.5" customHeight="1">
      <c r="A2" s="820" t="s">
        <v>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16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25" t="s">
        <v>1</v>
      </c>
      <c r="B5" s="826"/>
      <c r="C5" s="211" t="s">
        <v>2</v>
      </c>
      <c r="D5" s="211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6" s="15" customFormat="1" ht="14.45" customHeight="1">
      <c r="A6" s="813" t="s">
        <v>403</v>
      </c>
      <c r="B6" s="816"/>
      <c r="C6" s="12" t="s">
        <v>405</v>
      </c>
      <c r="D6" s="12" t="s">
        <v>404</v>
      </c>
      <c r="E6" s="12">
        <v>1</v>
      </c>
      <c r="F6" s="12">
        <v>1</v>
      </c>
      <c r="G6" s="12" t="s">
        <v>18</v>
      </c>
      <c r="H6" s="12" t="s">
        <v>406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304</v>
      </c>
      <c r="O6" s="14">
        <v>450</v>
      </c>
    </row>
    <row r="7" spans="1:16" s="15" customFormat="1" ht="14.45" customHeight="1">
      <c r="A7" s="813"/>
      <c r="B7" s="816"/>
      <c r="C7" s="12" t="s">
        <v>280</v>
      </c>
      <c r="D7" s="12" t="s">
        <v>404</v>
      </c>
      <c r="E7" s="12">
        <v>3</v>
      </c>
      <c r="F7" s="12">
        <v>1</v>
      </c>
      <c r="G7" s="12" t="s">
        <v>18</v>
      </c>
      <c r="H7" s="12" t="s">
        <v>282</v>
      </c>
      <c r="I7" s="12" t="s">
        <v>20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46</v>
      </c>
      <c r="O7" s="14">
        <v>450</v>
      </c>
    </row>
    <row r="8" spans="1:16" s="15" customFormat="1" ht="14.45" customHeight="1">
      <c r="A8" s="813"/>
      <c r="B8" s="816"/>
      <c r="C8" s="12" t="s">
        <v>407</v>
      </c>
      <c r="D8" s="12" t="s">
        <v>404</v>
      </c>
      <c r="E8" s="12">
        <v>1</v>
      </c>
      <c r="F8" s="12">
        <v>1</v>
      </c>
      <c r="G8" s="12" t="s">
        <v>18</v>
      </c>
      <c r="H8" s="12" t="s">
        <v>408</v>
      </c>
      <c r="I8" s="12" t="s">
        <v>20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409</v>
      </c>
      <c r="O8" s="14">
        <v>450</v>
      </c>
    </row>
    <row r="9" spans="1:16" s="15" customFormat="1" ht="14.45" customHeight="1">
      <c r="A9" s="813"/>
      <c r="B9" s="816"/>
      <c r="C9" s="12" t="s">
        <v>410</v>
      </c>
      <c r="D9" s="12" t="s">
        <v>404</v>
      </c>
      <c r="E9" s="12">
        <v>2</v>
      </c>
      <c r="F9" s="12">
        <v>1</v>
      </c>
      <c r="G9" s="12" t="s">
        <v>18</v>
      </c>
      <c r="H9" s="12" t="s">
        <v>252</v>
      </c>
      <c r="I9" s="12" t="s">
        <v>27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411</v>
      </c>
      <c r="O9" s="14">
        <v>450</v>
      </c>
    </row>
    <row r="10" spans="1:16" s="15" customFormat="1" ht="14.45" customHeight="1">
      <c r="A10" s="813"/>
      <c r="B10" s="816"/>
      <c r="C10" s="12" t="s">
        <v>412</v>
      </c>
      <c r="D10" s="12" t="s">
        <v>404</v>
      </c>
      <c r="E10" s="12">
        <v>12</v>
      </c>
      <c r="F10" s="12">
        <v>1</v>
      </c>
      <c r="G10" s="12" t="s">
        <v>18</v>
      </c>
      <c r="H10" s="12" t="s">
        <v>50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413</v>
      </c>
      <c r="O10" s="14">
        <v>450</v>
      </c>
    </row>
    <row r="11" spans="1:16" s="15" customFormat="1" ht="14.45" customHeight="1">
      <c r="A11" s="813"/>
      <c r="B11" s="816"/>
      <c r="C11" s="12" t="s">
        <v>414</v>
      </c>
      <c r="D11" s="12" t="s">
        <v>404</v>
      </c>
      <c r="E11" s="12">
        <v>10</v>
      </c>
      <c r="F11" s="12">
        <v>1</v>
      </c>
      <c r="G11" s="12" t="s">
        <v>18</v>
      </c>
      <c r="H11" s="12" t="s">
        <v>415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416</v>
      </c>
      <c r="O11" s="14">
        <v>450</v>
      </c>
    </row>
    <row r="12" spans="1:16" s="15" customFormat="1" ht="14.45" customHeight="1">
      <c r="A12" s="813"/>
      <c r="B12" s="816"/>
      <c r="C12" s="12" t="s">
        <v>417</v>
      </c>
      <c r="D12" s="12" t="s">
        <v>404</v>
      </c>
      <c r="E12" s="12">
        <v>5</v>
      </c>
      <c r="F12" s="12">
        <v>1</v>
      </c>
      <c r="G12" s="12" t="s">
        <v>18</v>
      </c>
      <c r="H12" s="12" t="s">
        <v>260</v>
      </c>
      <c r="I12" s="12" t="s">
        <v>20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418</v>
      </c>
      <c r="O12" s="14">
        <v>450</v>
      </c>
    </row>
    <row r="13" spans="1:16" s="15" customFormat="1" ht="14.45" customHeight="1">
      <c r="A13" s="813"/>
      <c r="B13" s="816"/>
      <c r="C13" s="12" t="s">
        <v>419</v>
      </c>
      <c r="D13" s="12" t="s">
        <v>404</v>
      </c>
      <c r="E13" s="12">
        <v>13</v>
      </c>
      <c r="F13" s="12">
        <v>1</v>
      </c>
      <c r="G13" s="12" t="s">
        <v>18</v>
      </c>
      <c r="H13" s="12" t="s">
        <v>44</v>
      </c>
      <c r="I13" s="12" t="s">
        <v>20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420</v>
      </c>
      <c r="O13" s="14">
        <v>450</v>
      </c>
    </row>
    <row r="14" spans="1:16" s="15" customFormat="1" ht="14.45" customHeight="1">
      <c r="A14" s="813"/>
      <c r="B14" s="816"/>
      <c r="C14" s="12" t="s">
        <v>421</v>
      </c>
      <c r="D14" s="12" t="s">
        <v>404</v>
      </c>
      <c r="E14" s="12">
        <v>2</v>
      </c>
      <c r="F14" s="12">
        <v>1</v>
      </c>
      <c r="G14" s="12" t="s">
        <v>18</v>
      </c>
      <c r="H14" s="12" t="s">
        <v>110</v>
      </c>
      <c r="I14" s="12" t="s">
        <v>20</v>
      </c>
      <c r="J14" s="12" t="s">
        <v>22</v>
      </c>
      <c r="K14" s="12" t="s">
        <v>22</v>
      </c>
      <c r="L14" s="12" t="s">
        <v>22</v>
      </c>
      <c r="M14" s="12" t="s">
        <v>22</v>
      </c>
      <c r="N14" s="13" t="s">
        <v>388</v>
      </c>
      <c r="O14" s="14">
        <v>450</v>
      </c>
    </row>
    <row r="15" spans="1:16" s="15" customFormat="1" ht="14.45" customHeight="1">
      <c r="A15" s="813"/>
      <c r="B15" s="816"/>
      <c r="C15" s="12" t="s">
        <v>422</v>
      </c>
      <c r="D15" s="12" t="s">
        <v>404</v>
      </c>
      <c r="E15" s="12">
        <v>3</v>
      </c>
      <c r="F15" s="12">
        <v>1</v>
      </c>
      <c r="G15" s="12" t="s">
        <v>18</v>
      </c>
      <c r="H15" s="12" t="s">
        <v>423</v>
      </c>
      <c r="I15" s="12" t="s">
        <v>20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34</v>
      </c>
      <c r="O15" s="14">
        <v>450</v>
      </c>
    </row>
    <row r="16" spans="1:16" s="15" customFormat="1" ht="14.45" customHeight="1">
      <c r="A16" s="813"/>
      <c r="B16" s="816"/>
      <c r="C16" s="12" t="s">
        <v>385</v>
      </c>
      <c r="D16" s="12" t="s">
        <v>404</v>
      </c>
      <c r="E16" s="12">
        <v>14</v>
      </c>
      <c r="F16" s="12">
        <v>1</v>
      </c>
      <c r="G16" s="12" t="s">
        <v>39</v>
      </c>
      <c r="H16" s="12" t="s">
        <v>26</v>
      </c>
      <c r="I16" s="12" t="s">
        <v>27</v>
      </c>
      <c r="J16" s="12" t="s">
        <v>33</v>
      </c>
      <c r="K16" s="12" t="s">
        <v>22</v>
      </c>
      <c r="L16" s="12" t="s">
        <v>22</v>
      </c>
      <c r="M16" s="12" t="s">
        <v>22</v>
      </c>
      <c r="N16" s="13" t="s">
        <v>34</v>
      </c>
      <c r="O16" s="14">
        <v>450</v>
      </c>
    </row>
    <row r="17" spans="1:15" s="15" customFormat="1" ht="14.45" customHeight="1">
      <c r="A17" s="813"/>
      <c r="B17" s="816"/>
      <c r="C17" s="12" t="s">
        <v>401</v>
      </c>
      <c r="D17" s="12" t="s">
        <v>424</v>
      </c>
      <c r="E17" s="12">
        <v>18</v>
      </c>
      <c r="F17" s="12">
        <v>1</v>
      </c>
      <c r="G17" s="12" t="s">
        <v>39</v>
      </c>
      <c r="H17" s="12" t="s">
        <v>278</v>
      </c>
      <c r="I17" s="12" t="s">
        <v>27</v>
      </c>
      <c r="J17" s="12" t="s">
        <v>84</v>
      </c>
      <c r="K17" s="12" t="s">
        <v>22</v>
      </c>
      <c r="L17" s="12" t="s">
        <v>22</v>
      </c>
      <c r="M17" s="12" t="s">
        <v>22</v>
      </c>
      <c r="N17" s="13" t="s">
        <v>34</v>
      </c>
      <c r="O17" s="14">
        <v>450</v>
      </c>
    </row>
    <row r="18" spans="1:15" s="15" customFormat="1" ht="14.45" customHeight="1">
      <c r="A18" s="813"/>
      <c r="B18" s="816"/>
      <c r="C18" s="12" t="s">
        <v>425</v>
      </c>
      <c r="D18" s="12" t="s">
        <v>404</v>
      </c>
      <c r="E18" s="12">
        <v>14</v>
      </c>
      <c r="F18" s="12">
        <v>1</v>
      </c>
      <c r="G18" s="12" t="s">
        <v>18</v>
      </c>
      <c r="H18" s="12" t="s">
        <v>58</v>
      </c>
      <c r="I18" s="12" t="s">
        <v>27</v>
      </c>
      <c r="J18" s="12" t="s">
        <v>41</v>
      </c>
      <c r="K18" s="12" t="s">
        <v>22</v>
      </c>
      <c r="L18" s="12" t="s">
        <v>22</v>
      </c>
      <c r="M18" s="12" t="s">
        <v>22</v>
      </c>
      <c r="N18" s="13" t="s">
        <v>34</v>
      </c>
      <c r="O18" s="14">
        <v>450</v>
      </c>
    </row>
    <row r="19" spans="1:15" s="15" customFormat="1" ht="14.45" customHeight="1">
      <c r="A19" s="813"/>
      <c r="B19" s="816"/>
      <c r="C19" s="12" t="s">
        <v>426</v>
      </c>
      <c r="D19" s="12" t="s">
        <v>404</v>
      </c>
      <c r="E19" s="12">
        <v>18</v>
      </c>
      <c r="F19" s="12">
        <v>1</v>
      </c>
      <c r="G19" s="12" t="s">
        <v>18</v>
      </c>
      <c r="H19" s="12" t="s">
        <v>427</v>
      </c>
      <c r="I19" s="12" t="s">
        <v>27</v>
      </c>
      <c r="J19" s="12" t="s">
        <v>41</v>
      </c>
      <c r="K19" s="12" t="s">
        <v>22</v>
      </c>
      <c r="L19" s="12" t="s">
        <v>22</v>
      </c>
      <c r="M19" s="12" t="s">
        <v>22</v>
      </c>
      <c r="N19" s="13" t="s">
        <v>34</v>
      </c>
      <c r="O19" s="14">
        <v>450</v>
      </c>
    </row>
    <row r="20" spans="1:15" s="15" customFormat="1" ht="14.45" customHeight="1">
      <c r="A20" s="813"/>
      <c r="B20" s="816"/>
      <c r="C20" s="12" t="s">
        <v>42</v>
      </c>
      <c r="D20" s="12" t="s">
        <v>404</v>
      </c>
      <c r="E20" s="12">
        <v>6</v>
      </c>
      <c r="F20" s="12">
        <v>1</v>
      </c>
      <c r="G20" s="12" t="s">
        <v>18</v>
      </c>
      <c r="H20" s="12" t="s">
        <v>44</v>
      </c>
      <c r="I20" s="12" t="s">
        <v>20</v>
      </c>
      <c r="J20" s="12" t="s">
        <v>45</v>
      </c>
      <c r="K20" s="12" t="s">
        <v>22</v>
      </c>
      <c r="L20" s="12" t="s">
        <v>22</v>
      </c>
      <c r="M20" s="12" t="s">
        <v>22</v>
      </c>
      <c r="N20" s="13" t="s">
        <v>46</v>
      </c>
      <c r="O20" s="14">
        <v>450</v>
      </c>
    </row>
    <row r="21" spans="1:15" s="15" customFormat="1" ht="14.45" customHeight="1">
      <c r="A21" s="813"/>
      <c r="B21" s="816"/>
      <c r="C21" s="12" t="s">
        <v>428</v>
      </c>
      <c r="D21" s="12" t="s">
        <v>404</v>
      </c>
      <c r="E21" s="12">
        <v>5</v>
      </c>
      <c r="F21" s="12">
        <v>1</v>
      </c>
      <c r="G21" s="12" t="s">
        <v>18</v>
      </c>
      <c r="H21" s="12" t="s">
        <v>307</v>
      </c>
      <c r="I21" s="12" t="s">
        <v>27</v>
      </c>
      <c r="J21" s="12" t="s">
        <v>41</v>
      </c>
      <c r="K21" s="12" t="s">
        <v>22</v>
      </c>
      <c r="L21" s="12" t="s">
        <v>22</v>
      </c>
      <c r="M21" s="12" t="s">
        <v>22</v>
      </c>
      <c r="N21" s="13" t="s">
        <v>65</v>
      </c>
      <c r="O21" s="14">
        <v>450</v>
      </c>
    </row>
    <row r="22" spans="1:15" s="15" customFormat="1" ht="15" customHeight="1">
      <c r="A22" s="813"/>
      <c r="B22" s="816"/>
      <c r="C22" s="10" t="s">
        <v>49</v>
      </c>
      <c r="D22" s="12" t="s">
        <v>404</v>
      </c>
      <c r="E22" s="12">
        <v>1</v>
      </c>
      <c r="F22" s="12">
        <v>1</v>
      </c>
      <c r="G22" s="12" t="s">
        <v>18</v>
      </c>
      <c r="H22" s="12" t="s">
        <v>50</v>
      </c>
      <c r="I22" s="12" t="s">
        <v>20</v>
      </c>
      <c r="J22" s="10" t="s">
        <v>21</v>
      </c>
      <c r="K22" s="12" t="s">
        <v>22</v>
      </c>
      <c r="L22" s="12" t="s">
        <v>22</v>
      </c>
      <c r="M22" s="12" t="s">
        <v>22</v>
      </c>
      <c r="N22" s="13" t="s">
        <v>34</v>
      </c>
      <c r="O22" s="14">
        <v>450</v>
      </c>
    </row>
    <row r="23" spans="1:15" s="15" customFormat="1">
      <c r="A23" s="813"/>
      <c r="B23" s="816"/>
      <c r="C23" s="10" t="s">
        <v>389</v>
      </c>
      <c r="D23" s="12" t="s">
        <v>404</v>
      </c>
      <c r="E23" s="12">
        <v>9</v>
      </c>
      <c r="F23" s="12">
        <v>1</v>
      </c>
      <c r="G23" s="12" t="s">
        <v>18</v>
      </c>
      <c r="H23" s="12" t="s">
        <v>402</v>
      </c>
      <c r="I23" s="12" t="s">
        <v>27</v>
      </c>
      <c r="J23" s="10" t="s">
        <v>45</v>
      </c>
      <c r="K23" s="12" t="s">
        <v>22</v>
      </c>
      <c r="L23" s="12" t="s">
        <v>22</v>
      </c>
      <c r="M23" s="12" t="s">
        <v>22</v>
      </c>
      <c r="N23" s="13" t="s">
        <v>388</v>
      </c>
      <c r="O23" s="14">
        <v>450</v>
      </c>
    </row>
    <row r="24" spans="1:15" s="15" customFormat="1" ht="15" customHeight="1">
      <c r="A24" s="813"/>
      <c r="B24" s="816"/>
      <c r="C24" s="10" t="s">
        <v>89</v>
      </c>
      <c r="D24" s="10" t="s">
        <v>404</v>
      </c>
      <c r="E24" s="10">
        <v>5</v>
      </c>
      <c r="F24" s="10">
        <v>1</v>
      </c>
      <c r="G24" s="10" t="s">
        <v>18</v>
      </c>
      <c r="H24" s="10" t="s">
        <v>90</v>
      </c>
      <c r="I24" s="12" t="s">
        <v>27</v>
      </c>
      <c r="J24" s="10" t="s">
        <v>45</v>
      </c>
      <c r="K24" s="12" t="s">
        <v>22</v>
      </c>
      <c r="L24" s="10" t="s">
        <v>22</v>
      </c>
      <c r="M24" s="10" t="s">
        <v>22</v>
      </c>
      <c r="N24" s="13" t="s">
        <v>34</v>
      </c>
      <c r="O24" s="14">
        <v>450</v>
      </c>
    </row>
    <row r="25" spans="1:15" s="15" customFormat="1" ht="15" customHeight="1">
      <c r="A25" s="813"/>
      <c r="B25" s="816"/>
      <c r="C25" s="10" t="s">
        <v>89</v>
      </c>
      <c r="D25" s="10" t="s">
        <v>404</v>
      </c>
      <c r="E25" s="10">
        <v>6</v>
      </c>
      <c r="F25" s="10">
        <v>1</v>
      </c>
      <c r="G25" s="10" t="s">
        <v>39</v>
      </c>
      <c r="H25" s="10" t="s">
        <v>90</v>
      </c>
      <c r="I25" s="12" t="s">
        <v>27</v>
      </c>
      <c r="J25" s="10" t="s">
        <v>45</v>
      </c>
      <c r="K25" s="12" t="s">
        <v>22</v>
      </c>
      <c r="L25" s="10" t="s">
        <v>22</v>
      </c>
      <c r="M25" s="10" t="s">
        <v>22</v>
      </c>
      <c r="N25" s="13" t="s">
        <v>34</v>
      </c>
      <c r="O25" s="14">
        <v>450</v>
      </c>
    </row>
    <row r="26" spans="1:15" s="15" customFormat="1" ht="15" customHeight="1">
      <c r="A26" s="813"/>
      <c r="B26" s="816"/>
      <c r="C26" s="10" t="s">
        <v>91</v>
      </c>
      <c r="D26" s="10" t="s">
        <v>429</v>
      </c>
      <c r="E26" s="10">
        <v>5</v>
      </c>
      <c r="F26" s="10">
        <v>1</v>
      </c>
      <c r="G26" s="10" t="s">
        <v>18</v>
      </c>
      <c r="H26" s="10" t="s">
        <v>86</v>
      </c>
      <c r="I26" s="12" t="s">
        <v>27</v>
      </c>
      <c r="J26" s="10" t="s">
        <v>45</v>
      </c>
      <c r="K26" s="12" t="s">
        <v>22</v>
      </c>
      <c r="L26" s="10" t="s">
        <v>22</v>
      </c>
      <c r="M26" s="16" t="s">
        <v>22</v>
      </c>
      <c r="N26" s="13" t="s">
        <v>34</v>
      </c>
      <c r="O26" s="14">
        <v>499</v>
      </c>
    </row>
    <row r="27" spans="1:15" s="15" customFormat="1" ht="15" customHeight="1">
      <c r="A27" s="813"/>
      <c r="B27" s="816"/>
      <c r="C27" s="16" t="s">
        <v>91</v>
      </c>
      <c r="D27" s="10" t="s">
        <v>429</v>
      </c>
      <c r="E27" s="10">
        <v>12</v>
      </c>
      <c r="F27" s="10">
        <v>1</v>
      </c>
      <c r="G27" s="10" t="s">
        <v>39</v>
      </c>
      <c r="H27" s="10" t="s">
        <v>86</v>
      </c>
      <c r="I27" s="12" t="s">
        <v>27</v>
      </c>
      <c r="J27" s="10" t="s">
        <v>45</v>
      </c>
      <c r="K27" s="12" t="s">
        <v>22</v>
      </c>
      <c r="L27" s="10" t="s">
        <v>22</v>
      </c>
      <c r="M27" s="16" t="s">
        <v>22</v>
      </c>
      <c r="N27" s="13" t="s">
        <v>34</v>
      </c>
      <c r="O27" s="14">
        <v>499</v>
      </c>
    </row>
    <row r="28" spans="1:15" s="15" customFormat="1" ht="15" customHeight="1">
      <c r="A28" s="813"/>
      <c r="B28" s="816"/>
      <c r="C28" s="11" t="s">
        <v>94</v>
      </c>
      <c r="D28" s="10" t="s">
        <v>404</v>
      </c>
      <c r="E28" s="10">
        <v>6</v>
      </c>
      <c r="F28" s="10">
        <v>1</v>
      </c>
      <c r="G28" s="10" t="s">
        <v>18</v>
      </c>
      <c r="H28" s="10" t="s">
        <v>95</v>
      </c>
      <c r="I28" s="10" t="s">
        <v>27</v>
      </c>
      <c r="J28" s="10" t="s">
        <v>45</v>
      </c>
      <c r="K28" s="12" t="s">
        <v>22</v>
      </c>
      <c r="L28" s="10" t="s">
        <v>22</v>
      </c>
      <c r="M28" s="10" t="s">
        <v>22</v>
      </c>
      <c r="N28" s="11" t="s">
        <v>46</v>
      </c>
      <c r="O28" s="14">
        <v>450</v>
      </c>
    </row>
    <row r="29" spans="1:15" s="15" customFormat="1" ht="15" customHeight="1" thickBot="1">
      <c r="A29" s="814"/>
      <c r="B29" s="818"/>
      <c r="C29" s="24" t="s">
        <v>104</v>
      </c>
      <c r="D29" s="24" t="s">
        <v>404</v>
      </c>
      <c r="E29" s="64">
        <v>5</v>
      </c>
      <c r="F29" s="25">
        <v>1</v>
      </c>
      <c r="G29" s="25" t="s">
        <v>39</v>
      </c>
      <c r="H29" s="25" t="s">
        <v>81</v>
      </c>
      <c r="I29" s="25" t="s">
        <v>27</v>
      </c>
      <c r="J29" s="25" t="s">
        <v>45</v>
      </c>
      <c r="K29" s="24" t="s">
        <v>22</v>
      </c>
      <c r="L29" s="25" t="s">
        <v>22</v>
      </c>
      <c r="M29" s="25" t="s">
        <v>22</v>
      </c>
      <c r="N29" s="26" t="s">
        <v>34</v>
      </c>
      <c r="O29" s="167">
        <v>450</v>
      </c>
    </row>
    <row r="30" spans="1:15" s="15" customFormat="1" ht="17.25" thickBot="1">
      <c r="A30" s="776">
        <v>1</v>
      </c>
      <c r="B30" s="176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202"/>
    </row>
    <row r="31" spans="1:15" s="15" customFormat="1" ht="16.5" customHeight="1">
      <c r="A31" s="805" t="s">
        <v>2911</v>
      </c>
      <c r="B31" s="806" t="s">
        <v>304</v>
      </c>
      <c r="C31" s="12" t="s">
        <v>308</v>
      </c>
      <c r="D31" s="12" t="s">
        <v>431</v>
      </c>
      <c r="E31" s="12">
        <v>3</v>
      </c>
      <c r="F31" s="12">
        <v>1</v>
      </c>
      <c r="G31" s="12" t="s">
        <v>18</v>
      </c>
      <c r="H31" s="12" t="s">
        <v>310</v>
      </c>
      <c r="I31" s="12" t="s">
        <v>20</v>
      </c>
      <c r="J31" s="12" t="s">
        <v>22</v>
      </c>
      <c r="K31" s="12" t="s">
        <v>22</v>
      </c>
      <c r="L31" s="12" t="s">
        <v>22</v>
      </c>
      <c r="M31" s="10" t="s">
        <v>22</v>
      </c>
      <c r="N31" s="13" t="s">
        <v>304</v>
      </c>
      <c r="O31" s="14">
        <f t="shared" ref="O31:O33" si="0">450*F31</f>
        <v>450</v>
      </c>
    </row>
    <row r="32" spans="1:15" s="15" customFormat="1" ht="14.25" customHeight="1">
      <c r="A32" s="805"/>
      <c r="B32" s="834"/>
      <c r="C32" s="32" t="s">
        <v>312</v>
      </c>
      <c r="D32" s="32" t="s">
        <v>433</v>
      </c>
      <c r="E32" s="76">
        <v>1</v>
      </c>
      <c r="F32" s="76">
        <v>1</v>
      </c>
      <c r="G32" s="32" t="s">
        <v>18</v>
      </c>
      <c r="H32" s="32" t="s">
        <v>22</v>
      </c>
      <c r="I32" s="76" t="s">
        <v>20</v>
      </c>
      <c r="J32" s="76" t="s">
        <v>41</v>
      </c>
      <c r="K32" s="76" t="s">
        <v>22</v>
      </c>
      <c r="L32" s="32" t="s">
        <v>22</v>
      </c>
      <c r="M32" s="32" t="s">
        <v>22</v>
      </c>
      <c r="N32" s="37" t="s">
        <v>304</v>
      </c>
      <c r="O32" s="118">
        <f t="shared" si="0"/>
        <v>450</v>
      </c>
    </row>
    <row r="33" spans="1:15" s="15" customFormat="1" ht="15" customHeight="1" thickBot="1">
      <c r="A33" s="829"/>
      <c r="B33" s="287" t="s">
        <v>46</v>
      </c>
      <c r="C33" s="64" t="s">
        <v>94</v>
      </c>
      <c r="D33" s="24" t="s">
        <v>404</v>
      </c>
      <c r="E33" s="24">
        <v>7</v>
      </c>
      <c r="F33" s="24">
        <v>0.5</v>
      </c>
      <c r="G33" s="24" t="s">
        <v>39</v>
      </c>
      <c r="H33" s="24" t="s">
        <v>95</v>
      </c>
      <c r="I33" s="24" t="s">
        <v>27</v>
      </c>
      <c r="J33" s="24" t="s">
        <v>45</v>
      </c>
      <c r="K33" s="25" t="s">
        <v>22</v>
      </c>
      <c r="L33" s="24" t="s">
        <v>22</v>
      </c>
      <c r="M33" s="24" t="s">
        <v>22</v>
      </c>
      <c r="N33" s="26" t="s">
        <v>46</v>
      </c>
      <c r="O33" s="167">
        <f t="shared" si="0"/>
        <v>225</v>
      </c>
    </row>
    <row r="34" spans="1:15" s="15" customFormat="1">
      <c r="B34" s="172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72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72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72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72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72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72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72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7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72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72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72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72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72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72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72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72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72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72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72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72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72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72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72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72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72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72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72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72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72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72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72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72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72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72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72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72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72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72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72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72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72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72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72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72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72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72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72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72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72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72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72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72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72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72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72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72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72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72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72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72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72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72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72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72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72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72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72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72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72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72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72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72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72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72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72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72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72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72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72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7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72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72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72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72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72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28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8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</sheetData>
  <mergeCells count="6">
    <mergeCell ref="A31:A33"/>
    <mergeCell ref="B31:B32"/>
    <mergeCell ref="A1:O1"/>
    <mergeCell ref="A2:P2"/>
    <mergeCell ref="A5:B5"/>
    <mergeCell ref="A6:B29"/>
  </mergeCells>
  <conditionalFormatting sqref="C6:O29">
    <cfRule type="expression" dxfId="32" priority="1">
      <formula>NOT(MOD(ROW(),2))</formula>
    </cfRule>
  </conditionalFormatting>
  <conditionalFormatting sqref="C31:O33">
    <cfRule type="expression" dxfId="31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C67F5-8EB1-4FDC-B6DA-299B1C29F4A3}">
  <sheetPr>
    <pageSetUpPr fitToPage="1"/>
  </sheetPr>
  <dimension ref="A1:O800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5" sqref="D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285"/>
    </row>
    <row r="2" spans="1:15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5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39" t="s">
        <v>1</v>
      </c>
      <c r="B5" s="840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15" ht="17.25" thickBot="1">
      <c r="A6" s="841"/>
      <c r="B6" s="842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  <c r="O6" s="18"/>
    </row>
    <row r="7" spans="1:15" ht="17.25" thickBot="1">
      <c r="A7" s="837" t="s">
        <v>435</v>
      </c>
      <c r="B7" s="838"/>
      <c r="C7" s="161" t="s">
        <v>364</v>
      </c>
      <c r="D7" s="162" t="s">
        <v>2993</v>
      </c>
      <c r="E7" s="162">
        <v>4</v>
      </c>
      <c r="F7" s="162">
        <v>1</v>
      </c>
      <c r="G7" s="162" t="s">
        <v>18</v>
      </c>
      <c r="H7" s="162" t="s">
        <v>365</v>
      </c>
      <c r="I7" s="162" t="s">
        <v>20</v>
      </c>
      <c r="J7" s="162" t="s">
        <v>22</v>
      </c>
      <c r="K7" s="162" t="s">
        <v>22</v>
      </c>
      <c r="L7" s="162" t="s">
        <v>22</v>
      </c>
      <c r="M7" s="162" t="s">
        <v>22</v>
      </c>
      <c r="N7" s="166" t="s">
        <v>304</v>
      </c>
      <c r="O7" s="163">
        <v>995</v>
      </c>
    </row>
    <row r="8" spans="1:15">
      <c r="B8" s="28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B9" s="28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B10" s="285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B11" s="285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28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B13" s="285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B14" s="285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B15" s="285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B16" s="285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>
      <c r="B17" s="285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285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285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28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285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285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285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285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285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285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285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285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285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285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285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285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285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285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285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285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285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285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28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285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285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28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28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28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28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28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28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28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28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28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28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28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28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28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28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28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28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28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28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28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28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28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28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28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28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28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28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28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28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28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28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28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28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28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28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28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28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28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28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28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28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28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28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28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28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28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28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28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28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28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28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28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28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28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28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28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8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8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8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8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8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8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8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8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8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8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8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8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8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8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8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8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8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8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8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8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8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8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8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8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8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8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8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8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8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8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8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8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8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8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8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8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8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8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8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8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8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8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8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8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8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E799" s="2"/>
    </row>
    <row r="800" spans="2:15">
      <c r="E800" s="2"/>
    </row>
  </sheetData>
  <mergeCells count="11">
    <mergeCell ref="A7:B7"/>
    <mergeCell ref="A1:N1"/>
    <mergeCell ref="A2:O2"/>
    <mergeCell ref="A5:B5"/>
    <mergeCell ref="A6:B6"/>
    <mergeCell ref="C6:D6"/>
    <mergeCell ref="E6:F6"/>
    <mergeCell ref="G6:H6"/>
    <mergeCell ref="I6:J6"/>
    <mergeCell ref="K6:L6"/>
    <mergeCell ref="M6:N6"/>
  </mergeCells>
  <conditionalFormatting sqref="C7:O7">
    <cfRule type="expression" dxfId="30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E911-127C-4DDE-A871-A8AB38796E10}">
  <sheetPr>
    <pageSetUpPr fitToPage="1"/>
  </sheetPr>
  <dimension ref="A1:O1254"/>
  <sheetViews>
    <sheetView showGridLines="0" zoomScale="90" zoomScaleNormal="90" zoomScalePageLayoutView="69" workbookViewId="0">
      <pane ySplit="5" topLeftCell="A473" activePane="bottomLeft" state="frozen"/>
      <selection activeCell="P1" sqref="P1"/>
      <selection pane="bottomLeft" activeCell="D472" sqref="D472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384" width="9.375" style="1"/>
  </cols>
  <sheetData>
    <row r="1" spans="1:15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5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5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25" t="s">
        <v>1</v>
      </c>
      <c r="B5" s="826"/>
      <c r="C5" s="211" t="s">
        <v>2</v>
      </c>
      <c r="D5" s="213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5" s="15" customFormat="1" ht="16.5" customHeight="1">
      <c r="A6" s="850" t="s">
        <v>436</v>
      </c>
      <c r="B6" s="827"/>
      <c r="C6" s="221" t="s">
        <v>357</v>
      </c>
      <c r="D6" s="221" t="s">
        <v>437</v>
      </c>
      <c r="E6" s="221">
        <v>1</v>
      </c>
      <c r="F6" s="221" t="s">
        <v>438</v>
      </c>
      <c r="G6" s="222" t="s">
        <v>22</v>
      </c>
      <c r="H6" s="221" t="s">
        <v>358</v>
      </c>
      <c r="I6" s="221" t="s">
        <v>27</v>
      </c>
      <c r="J6" s="221" t="s">
        <v>21</v>
      </c>
      <c r="K6" s="221" t="s">
        <v>22</v>
      </c>
      <c r="L6" s="221" t="s">
        <v>22</v>
      </c>
      <c r="M6" s="221" t="s">
        <v>22</v>
      </c>
      <c r="N6" s="243" t="s">
        <v>439</v>
      </c>
      <c r="O6" s="244">
        <v>70</v>
      </c>
    </row>
    <row r="7" spans="1:15" s="15" customFormat="1" ht="16.5" customHeight="1">
      <c r="A7" s="815"/>
      <c r="B7" s="816"/>
      <c r="C7" s="127" t="s">
        <v>440</v>
      </c>
      <c r="D7" s="127" t="s">
        <v>437</v>
      </c>
      <c r="E7" s="127">
        <v>1</v>
      </c>
      <c r="F7" s="127" t="s">
        <v>441</v>
      </c>
      <c r="G7" s="70" t="s">
        <v>22</v>
      </c>
      <c r="H7" s="127" t="s">
        <v>427</v>
      </c>
      <c r="I7" s="127" t="s">
        <v>27</v>
      </c>
      <c r="J7" s="127" t="s">
        <v>41</v>
      </c>
      <c r="K7" s="127" t="s">
        <v>22</v>
      </c>
      <c r="L7" s="127" t="s">
        <v>22</v>
      </c>
      <c r="M7" s="127" t="s">
        <v>22</v>
      </c>
      <c r="N7" s="128" t="s">
        <v>34</v>
      </c>
      <c r="O7" s="245">
        <v>70</v>
      </c>
    </row>
    <row r="8" spans="1:15" s="15" customFormat="1" ht="16.5" customHeight="1">
      <c r="A8" s="815"/>
      <c r="B8" s="816"/>
      <c r="C8" s="77" t="s">
        <v>442</v>
      </c>
      <c r="D8" s="77" t="s">
        <v>437</v>
      </c>
      <c r="E8" s="77">
        <v>2</v>
      </c>
      <c r="F8" s="77" t="s">
        <v>441</v>
      </c>
      <c r="G8" s="80" t="s">
        <v>22</v>
      </c>
      <c r="H8" s="77" t="s">
        <v>22</v>
      </c>
      <c r="I8" s="77" t="s">
        <v>27</v>
      </c>
      <c r="J8" s="77" t="s">
        <v>22</v>
      </c>
      <c r="K8" s="77" t="s">
        <v>22</v>
      </c>
      <c r="L8" s="77" t="s">
        <v>22</v>
      </c>
      <c r="M8" s="77" t="s">
        <v>22</v>
      </c>
      <c r="N8" s="79" t="s">
        <v>34</v>
      </c>
      <c r="O8" s="245">
        <v>70</v>
      </c>
    </row>
    <row r="9" spans="1:15" s="15" customFormat="1" ht="16.5" customHeight="1">
      <c r="A9" s="815"/>
      <c r="B9" s="816"/>
      <c r="C9" s="77" t="s">
        <v>443</v>
      </c>
      <c r="D9" s="77" t="s">
        <v>437</v>
      </c>
      <c r="E9" s="77">
        <v>3</v>
      </c>
      <c r="F9" s="77" t="s">
        <v>441</v>
      </c>
      <c r="G9" s="10" t="s">
        <v>22</v>
      </c>
      <c r="H9" s="77" t="s">
        <v>26</v>
      </c>
      <c r="I9" s="77" t="s">
        <v>27</v>
      </c>
      <c r="J9" s="77" t="s">
        <v>41</v>
      </c>
      <c r="K9" s="77" t="s">
        <v>22</v>
      </c>
      <c r="L9" s="77" t="s">
        <v>22</v>
      </c>
      <c r="M9" s="77" t="s">
        <v>22</v>
      </c>
      <c r="N9" s="79" t="s">
        <v>34</v>
      </c>
      <c r="O9" s="245">
        <v>70</v>
      </c>
    </row>
    <row r="10" spans="1:15" s="15" customFormat="1" ht="16.5" customHeight="1">
      <c r="A10" s="815"/>
      <c r="B10" s="816"/>
      <c r="C10" s="80" t="s">
        <v>444</v>
      </c>
      <c r="D10" s="77" t="s">
        <v>437</v>
      </c>
      <c r="E10" s="81">
        <v>2</v>
      </c>
      <c r="F10" s="81" t="s">
        <v>441</v>
      </c>
      <c r="G10" s="114" t="s">
        <v>22</v>
      </c>
      <c r="H10" s="80" t="s">
        <v>445</v>
      </c>
      <c r="I10" s="83" t="s">
        <v>27</v>
      </c>
      <c r="J10" s="81" t="s">
        <v>446</v>
      </c>
      <c r="K10" s="81">
        <v>20</v>
      </c>
      <c r="L10" s="80" t="s">
        <v>22</v>
      </c>
      <c r="M10" s="83" t="s">
        <v>22</v>
      </c>
      <c r="N10" s="84" t="s">
        <v>34</v>
      </c>
      <c r="O10" s="245">
        <v>70</v>
      </c>
    </row>
    <row r="11" spans="1:15" s="15" customFormat="1" ht="16.5" customHeight="1">
      <c r="A11" s="815"/>
      <c r="B11" s="816"/>
      <c r="C11" s="70" t="s">
        <v>92</v>
      </c>
      <c r="D11" s="77" t="s">
        <v>437</v>
      </c>
      <c r="E11" s="80">
        <v>2</v>
      </c>
      <c r="F11" s="80" t="s">
        <v>441</v>
      </c>
      <c r="G11" s="114" t="s">
        <v>22</v>
      </c>
      <c r="H11" s="80" t="s">
        <v>93</v>
      </c>
      <c r="I11" s="80" t="s">
        <v>27</v>
      </c>
      <c r="J11" s="86" t="s">
        <v>45</v>
      </c>
      <c r="K11" s="87" t="s">
        <v>22</v>
      </c>
      <c r="L11" s="70" t="s">
        <v>22</v>
      </c>
      <c r="M11" s="86" t="s">
        <v>22</v>
      </c>
      <c r="N11" s="88" t="s">
        <v>34</v>
      </c>
      <c r="O11" s="245">
        <v>70</v>
      </c>
    </row>
    <row r="12" spans="1:15" s="15" customFormat="1" ht="16.5" customHeight="1">
      <c r="A12" s="815"/>
      <c r="B12" s="816"/>
      <c r="C12" s="70" t="s">
        <v>447</v>
      </c>
      <c r="D12" s="77" t="s">
        <v>437</v>
      </c>
      <c r="E12" s="70">
        <v>3</v>
      </c>
      <c r="F12" s="70" t="s">
        <v>441</v>
      </c>
      <c r="G12" s="114" t="s">
        <v>22</v>
      </c>
      <c r="H12" s="70" t="s">
        <v>93</v>
      </c>
      <c r="I12" s="70" t="s">
        <v>27</v>
      </c>
      <c r="J12" s="86" t="s">
        <v>45</v>
      </c>
      <c r="K12" s="87" t="s">
        <v>22</v>
      </c>
      <c r="L12" s="70" t="s">
        <v>22</v>
      </c>
      <c r="M12" s="86" t="s">
        <v>22</v>
      </c>
      <c r="N12" s="88" t="s">
        <v>34</v>
      </c>
      <c r="O12" s="245">
        <v>70</v>
      </c>
    </row>
    <row r="13" spans="1:15" s="15" customFormat="1" ht="16.5" customHeight="1">
      <c r="A13" s="815"/>
      <c r="B13" s="816"/>
      <c r="C13" s="10" t="s">
        <v>98</v>
      </c>
      <c r="D13" s="77" t="s">
        <v>437</v>
      </c>
      <c r="E13" s="80">
        <v>1</v>
      </c>
      <c r="F13" s="80" t="s">
        <v>441</v>
      </c>
      <c r="G13" s="114" t="s">
        <v>22</v>
      </c>
      <c r="H13" s="80" t="s">
        <v>99</v>
      </c>
      <c r="I13" s="83" t="s">
        <v>27</v>
      </c>
      <c r="J13" s="81" t="s">
        <v>339</v>
      </c>
      <c r="K13" s="81" t="s">
        <v>22</v>
      </c>
      <c r="L13" s="81" t="s">
        <v>22</v>
      </c>
      <c r="M13" s="80" t="s">
        <v>22</v>
      </c>
      <c r="N13" s="84" t="s">
        <v>34</v>
      </c>
      <c r="O13" s="245">
        <v>70</v>
      </c>
    </row>
    <row r="14" spans="1:15" s="15" customFormat="1" ht="15.75" customHeight="1">
      <c r="A14" s="815"/>
      <c r="B14" s="816"/>
      <c r="C14" s="77" t="s">
        <v>450</v>
      </c>
      <c r="D14" s="77" t="s">
        <v>437</v>
      </c>
      <c r="E14" s="77">
        <v>1</v>
      </c>
      <c r="F14" s="77" t="s">
        <v>441</v>
      </c>
      <c r="G14" s="114" t="s">
        <v>22</v>
      </c>
      <c r="H14" s="77" t="s">
        <v>451</v>
      </c>
      <c r="I14" s="77" t="s">
        <v>27</v>
      </c>
      <c r="J14" s="77" t="s">
        <v>45</v>
      </c>
      <c r="K14" s="77" t="s">
        <v>22</v>
      </c>
      <c r="L14" s="77" t="s">
        <v>22</v>
      </c>
      <c r="M14" s="77" t="s">
        <v>22</v>
      </c>
      <c r="N14" s="79" t="s">
        <v>287</v>
      </c>
      <c r="O14" s="245">
        <v>70</v>
      </c>
    </row>
    <row r="15" spans="1:15" s="15" customFormat="1" ht="15.75" customHeight="1">
      <c r="A15" s="815"/>
      <c r="B15" s="816"/>
      <c r="C15" s="77" t="s">
        <v>452</v>
      </c>
      <c r="D15" s="77" t="s">
        <v>437</v>
      </c>
      <c r="E15" s="77">
        <v>1</v>
      </c>
      <c r="F15" s="77" t="s">
        <v>441</v>
      </c>
      <c r="G15" s="114" t="s">
        <v>22</v>
      </c>
      <c r="H15" s="77" t="s">
        <v>453</v>
      </c>
      <c r="I15" s="77" t="s">
        <v>27</v>
      </c>
      <c r="J15" s="77" t="s">
        <v>45</v>
      </c>
      <c r="K15" s="77" t="s">
        <v>22</v>
      </c>
      <c r="L15" s="77" t="s">
        <v>22</v>
      </c>
      <c r="M15" s="77" t="s">
        <v>22</v>
      </c>
      <c r="N15" s="79" t="s">
        <v>34</v>
      </c>
      <c r="O15" s="245">
        <v>70</v>
      </c>
    </row>
    <row r="16" spans="1:15" s="15" customFormat="1" ht="15.75" customHeight="1" thickBot="1">
      <c r="A16" s="817"/>
      <c r="B16" s="818"/>
      <c r="C16" s="223" t="s">
        <v>3232</v>
      </c>
      <c r="D16" s="223" t="s">
        <v>437</v>
      </c>
      <c r="E16" s="223">
        <v>1</v>
      </c>
      <c r="F16" s="223" t="s">
        <v>441</v>
      </c>
      <c r="G16" s="114" t="s">
        <v>22</v>
      </c>
      <c r="H16" s="223" t="s">
        <v>97</v>
      </c>
      <c r="I16" s="223" t="s">
        <v>27</v>
      </c>
      <c r="J16" s="223" t="s">
        <v>45</v>
      </c>
      <c r="K16" s="223" t="s">
        <v>22</v>
      </c>
      <c r="L16" s="223" t="s">
        <v>22</v>
      </c>
      <c r="M16" s="223" t="s">
        <v>22</v>
      </c>
      <c r="N16" s="224" t="s">
        <v>388</v>
      </c>
      <c r="O16" s="245">
        <v>70</v>
      </c>
    </row>
    <row r="17" spans="1:15" s="15" customFormat="1" ht="16.5" customHeight="1" thickBot="1">
      <c r="A17" s="775">
        <v>1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8"/>
    </row>
    <row r="18" spans="1:15" s="15" customFormat="1" ht="16.5" customHeight="1">
      <c r="A18" s="850" t="s">
        <v>454</v>
      </c>
      <c r="B18" s="812"/>
      <c r="C18" s="108" t="s">
        <v>98</v>
      </c>
      <c r="D18" s="108" t="s">
        <v>437</v>
      </c>
      <c r="E18" s="108">
        <v>1</v>
      </c>
      <c r="F18" s="108" t="s">
        <v>457</v>
      </c>
      <c r="G18" s="108" t="s">
        <v>22</v>
      </c>
      <c r="H18" s="108" t="s">
        <v>99</v>
      </c>
      <c r="I18" s="109" t="s">
        <v>27</v>
      </c>
      <c r="J18" s="74" t="s">
        <v>339</v>
      </c>
      <c r="K18" s="74" t="s">
        <v>22</v>
      </c>
      <c r="L18" s="108" t="s">
        <v>22</v>
      </c>
      <c r="M18" s="108" t="s">
        <v>22</v>
      </c>
      <c r="N18" s="173" t="s">
        <v>34</v>
      </c>
      <c r="O18" s="65">
        <v>123</v>
      </c>
    </row>
    <row r="19" spans="1:15" s="15" customFormat="1" ht="16.5" customHeight="1">
      <c r="A19" s="815"/>
      <c r="B19" s="813"/>
      <c r="C19" s="10" t="s">
        <v>3489</v>
      </c>
      <c r="D19" s="10" t="s">
        <v>437</v>
      </c>
      <c r="E19" s="10">
        <v>4</v>
      </c>
      <c r="F19" s="60" t="s">
        <v>3382</v>
      </c>
      <c r="G19" s="10" t="s">
        <v>22</v>
      </c>
      <c r="H19" s="60" t="s">
        <v>445</v>
      </c>
      <c r="I19" s="60" t="s">
        <v>27</v>
      </c>
      <c r="J19" s="60" t="s">
        <v>45</v>
      </c>
      <c r="K19" s="60" t="s">
        <v>22</v>
      </c>
      <c r="L19" s="60" t="s">
        <v>22</v>
      </c>
      <c r="M19" s="60" t="s">
        <v>22</v>
      </c>
      <c r="N19" s="63" t="s">
        <v>34</v>
      </c>
      <c r="O19" s="14">
        <v>123</v>
      </c>
    </row>
    <row r="20" spans="1:15" s="15" customFormat="1" ht="16.5" customHeight="1">
      <c r="A20" s="815"/>
      <c r="B20" s="813"/>
      <c r="C20" s="10" t="s">
        <v>3490</v>
      </c>
      <c r="D20" s="10" t="s">
        <v>437</v>
      </c>
      <c r="E20" s="10">
        <v>1</v>
      </c>
      <c r="F20" s="60" t="s">
        <v>3382</v>
      </c>
      <c r="G20" s="10" t="s">
        <v>22</v>
      </c>
      <c r="H20" s="60" t="s">
        <v>73</v>
      </c>
      <c r="I20" s="60" t="s">
        <v>27</v>
      </c>
      <c r="J20" s="60" t="s">
        <v>45</v>
      </c>
      <c r="K20" s="60" t="s">
        <v>22</v>
      </c>
      <c r="L20" s="60" t="s">
        <v>22</v>
      </c>
      <c r="M20" s="60" t="s">
        <v>22</v>
      </c>
      <c r="N20" s="63" t="s">
        <v>34</v>
      </c>
      <c r="O20" s="14">
        <v>123</v>
      </c>
    </row>
    <row r="21" spans="1:15" s="15" customFormat="1" ht="16.5" customHeight="1" thickBot="1">
      <c r="A21" s="817"/>
      <c r="B21" s="814"/>
      <c r="C21" s="10" t="s">
        <v>3381</v>
      </c>
      <c r="D21" s="10" t="s">
        <v>437</v>
      </c>
      <c r="E21" s="60">
        <v>2</v>
      </c>
      <c r="F21" s="60" t="s">
        <v>3382</v>
      </c>
      <c r="G21" s="10" t="s">
        <v>22</v>
      </c>
      <c r="H21" s="60" t="s">
        <v>97</v>
      </c>
      <c r="I21" s="60" t="s">
        <v>27</v>
      </c>
      <c r="J21" s="60" t="s">
        <v>45</v>
      </c>
      <c r="K21" s="60" t="s">
        <v>22</v>
      </c>
      <c r="L21" s="60" t="s">
        <v>22</v>
      </c>
      <c r="M21" s="60" t="s">
        <v>22</v>
      </c>
      <c r="N21" s="63" t="s">
        <v>60</v>
      </c>
      <c r="O21" s="167">
        <v>123</v>
      </c>
    </row>
    <row r="22" spans="1:15" s="15" customFormat="1" ht="16.5" customHeight="1" thickBot="1">
      <c r="A22" s="775">
        <v>1</v>
      </c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8"/>
    </row>
    <row r="23" spans="1:15" s="15" customFormat="1" ht="16.5" customHeight="1">
      <c r="A23" s="850" t="s">
        <v>3057</v>
      </c>
      <c r="B23" s="812"/>
      <c r="C23" s="108" t="s">
        <v>3058</v>
      </c>
      <c r="D23" s="108" t="s">
        <v>3492</v>
      </c>
      <c r="E23" s="108">
        <v>1</v>
      </c>
      <c r="F23" s="10" t="s">
        <v>3059</v>
      </c>
      <c r="G23" s="199" t="s">
        <v>22</v>
      </c>
      <c r="H23" s="10" t="s">
        <v>40</v>
      </c>
      <c r="I23" s="10" t="s">
        <v>27</v>
      </c>
      <c r="J23" s="16" t="s">
        <v>339</v>
      </c>
      <c r="K23" s="11" t="s">
        <v>22</v>
      </c>
      <c r="L23" s="10" t="s">
        <v>22</v>
      </c>
      <c r="M23" s="16" t="s">
        <v>22</v>
      </c>
      <c r="N23" s="13" t="s">
        <v>34</v>
      </c>
      <c r="O23" s="14">
        <v>368</v>
      </c>
    </row>
    <row r="24" spans="1:15" s="15" customFormat="1" ht="16.5" customHeight="1">
      <c r="A24" s="815"/>
      <c r="B24" s="813"/>
      <c r="C24" s="10" t="s">
        <v>3230</v>
      </c>
      <c r="D24" s="10" t="s">
        <v>3491</v>
      </c>
      <c r="E24" s="10">
        <v>1</v>
      </c>
      <c r="F24" s="10" t="s">
        <v>3059</v>
      </c>
      <c r="G24" s="90" t="s">
        <v>22</v>
      </c>
      <c r="H24" s="10" t="s">
        <v>3231</v>
      </c>
      <c r="I24" s="12" t="s">
        <v>27</v>
      </c>
      <c r="J24" s="12" t="s">
        <v>45</v>
      </c>
      <c r="K24" s="12" t="s">
        <v>22</v>
      </c>
      <c r="L24" s="12" t="s">
        <v>22</v>
      </c>
      <c r="M24" s="10" t="s">
        <v>22</v>
      </c>
      <c r="N24" s="13" t="s">
        <v>34</v>
      </c>
      <c r="O24" s="14">
        <v>368</v>
      </c>
    </row>
    <row r="25" spans="1:15" s="15" customFormat="1" ht="16.5" customHeight="1">
      <c r="A25" s="815"/>
      <c r="B25" s="813"/>
      <c r="C25" s="10" t="s">
        <v>3313</v>
      </c>
      <c r="D25" s="10" t="s">
        <v>437</v>
      </c>
      <c r="E25" s="10">
        <v>1</v>
      </c>
      <c r="F25" s="10" t="s">
        <v>3059</v>
      </c>
      <c r="G25" s="111" t="s">
        <v>22</v>
      </c>
      <c r="H25" s="10" t="s">
        <v>453</v>
      </c>
      <c r="I25" s="12" t="s">
        <v>27</v>
      </c>
      <c r="J25" s="12" t="s">
        <v>45</v>
      </c>
      <c r="K25" s="12" t="s">
        <v>22</v>
      </c>
      <c r="L25" s="12" t="s">
        <v>22</v>
      </c>
      <c r="M25" s="10" t="s">
        <v>22</v>
      </c>
      <c r="N25" s="13" t="s">
        <v>34</v>
      </c>
      <c r="O25" s="14">
        <v>368</v>
      </c>
    </row>
    <row r="26" spans="1:15" s="15" customFormat="1" ht="16.5" customHeight="1">
      <c r="A26" s="815"/>
      <c r="B26" s="813"/>
      <c r="C26" s="10" t="s">
        <v>3378</v>
      </c>
      <c r="D26" s="10" t="s">
        <v>3465</v>
      </c>
      <c r="E26" s="10">
        <v>1</v>
      </c>
      <c r="F26" s="10" t="s">
        <v>3536</v>
      </c>
      <c r="G26" s="111" t="s">
        <v>22</v>
      </c>
      <c r="H26" s="10" t="s">
        <v>402</v>
      </c>
      <c r="I26" s="12" t="s">
        <v>20</v>
      </c>
      <c r="J26" s="12" t="s">
        <v>45</v>
      </c>
      <c r="K26" s="12" t="s">
        <v>22</v>
      </c>
      <c r="L26" s="12" t="s">
        <v>22</v>
      </c>
      <c r="M26" s="10" t="s">
        <v>22</v>
      </c>
      <c r="N26" s="13" t="s">
        <v>34</v>
      </c>
      <c r="O26" s="14">
        <v>368</v>
      </c>
    </row>
    <row r="27" spans="1:15" s="15" customFormat="1" ht="16.5" customHeight="1" thickBot="1">
      <c r="A27" s="817"/>
      <c r="B27" s="814"/>
      <c r="C27" s="10" t="s">
        <v>3533</v>
      </c>
      <c r="D27" s="10" t="s">
        <v>3537</v>
      </c>
      <c r="E27" s="60">
        <v>1</v>
      </c>
      <c r="F27" s="60" t="s">
        <v>3059</v>
      </c>
      <c r="G27" s="10" t="s">
        <v>22</v>
      </c>
      <c r="H27" s="60" t="s">
        <v>3535</v>
      </c>
      <c r="I27" s="60" t="s">
        <v>27</v>
      </c>
      <c r="J27" s="60" t="s">
        <v>45</v>
      </c>
      <c r="K27" s="60" t="s">
        <v>22</v>
      </c>
      <c r="L27" s="60" t="s">
        <v>22</v>
      </c>
      <c r="M27" s="60" t="s">
        <v>22</v>
      </c>
      <c r="N27" s="234" t="s">
        <v>3538</v>
      </c>
      <c r="O27" s="14">
        <v>368</v>
      </c>
    </row>
    <row r="28" spans="1:15" s="15" customFormat="1" ht="16.5" customHeight="1" thickBot="1">
      <c r="A28" s="775">
        <v>1</v>
      </c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88"/>
    </row>
    <row r="29" spans="1:15" s="15" customFormat="1" ht="16.5" customHeight="1" thickBot="1">
      <c r="A29" s="817" t="s">
        <v>3409</v>
      </c>
      <c r="B29" s="818"/>
      <c r="C29" s="24" t="s">
        <v>3410</v>
      </c>
      <c r="D29" s="24" t="s">
        <v>437</v>
      </c>
      <c r="E29" s="24">
        <v>2</v>
      </c>
      <c r="F29" s="24" t="s">
        <v>3411</v>
      </c>
      <c r="G29" s="70" t="s">
        <v>22</v>
      </c>
      <c r="H29" s="24" t="s">
        <v>390</v>
      </c>
      <c r="I29" s="64" t="s">
        <v>27</v>
      </c>
      <c r="J29" s="25" t="s">
        <v>45</v>
      </c>
      <c r="K29" s="25" t="s">
        <v>22</v>
      </c>
      <c r="L29" s="24" t="s">
        <v>22</v>
      </c>
      <c r="M29" s="24" t="s">
        <v>22</v>
      </c>
      <c r="N29" s="26" t="s">
        <v>34</v>
      </c>
      <c r="O29" s="14">
        <v>674</v>
      </c>
    </row>
    <row r="30" spans="1:15" s="15" customFormat="1" ht="16.5" customHeight="1" thickBot="1">
      <c r="A30" s="775">
        <v>1</v>
      </c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8"/>
    </row>
    <row r="31" spans="1:15" s="15" customFormat="1" ht="16.5" customHeight="1" thickBot="1">
      <c r="A31" s="850" t="s">
        <v>3227</v>
      </c>
      <c r="B31" s="827"/>
      <c r="C31" s="108" t="s">
        <v>3228</v>
      </c>
      <c r="D31" s="108" t="s">
        <v>3360</v>
      </c>
      <c r="E31" s="108">
        <v>1</v>
      </c>
      <c r="F31" s="60" t="s">
        <v>3229</v>
      </c>
      <c r="G31" s="199" t="s">
        <v>22</v>
      </c>
      <c r="H31" s="10" t="s">
        <v>93</v>
      </c>
      <c r="I31" s="10" t="s">
        <v>27</v>
      </c>
      <c r="J31" s="16" t="s">
        <v>45</v>
      </c>
      <c r="K31" s="11" t="s">
        <v>22</v>
      </c>
      <c r="L31" s="10" t="s">
        <v>22</v>
      </c>
      <c r="M31" s="16" t="s">
        <v>22</v>
      </c>
      <c r="N31" s="13" t="s">
        <v>34</v>
      </c>
      <c r="O31" s="14">
        <v>1532</v>
      </c>
    </row>
    <row r="32" spans="1:15" s="15" customFormat="1" ht="16.5" customHeight="1" thickBot="1">
      <c r="A32" s="775">
        <v>1</v>
      </c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8"/>
    </row>
    <row r="33" spans="1:15" s="15" customFormat="1" ht="16.5" customHeight="1">
      <c r="A33" s="850" t="s">
        <v>510</v>
      </c>
      <c r="B33" s="827"/>
      <c r="C33" s="108" t="s">
        <v>92</v>
      </c>
      <c r="D33" s="108" t="s">
        <v>511</v>
      </c>
      <c r="E33" s="108">
        <v>1</v>
      </c>
      <c r="F33" s="10" t="s">
        <v>512</v>
      </c>
      <c r="G33" s="199" t="s">
        <v>22</v>
      </c>
      <c r="H33" s="10" t="s">
        <v>93</v>
      </c>
      <c r="I33" s="10" t="s">
        <v>27</v>
      </c>
      <c r="J33" s="16" t="s">
        <v>45</v>
      </c>
      <c r="K33" s="11" t="s">
        <v>22</v>
      </c>
      <c r="L33" s="10" t="s">
        <v>22</v>
      </c>
      <c r="M33" s="16" t="s">
        <v>22</v>
      </c>
      <c r="N33" s="13" t="s">
        <v>34</v>
      </c>
      <c r="O33" s="14">
        <v>62</v>
      </c>
    </row>
    <row r="34" spans="1:15" s="15" customFormat="1" ht="16.5" customHeight="1" thickBot="1">
      <c r="A34" s="817"/>
      <c r="B34" s="818"/>
      <c r="C34" s="10" t="s">
        <v>98</v>
      </c>
      <c r="D34" s="24" t="s">
        <v>513</v>
      </c>
      <c r="E34" s="24">
        <v>5</v>
      </c>
      <c r="F34" s="24" t="s">
        <v>512</v>
      </c>
      <c r="G34" s="131" t="s">
        <v>22</v>
      </c>
      <c r="H34" s="24" t="s">
        <v>99</v>
      </c>
      <c r="I34" s="25" t="s">
        <v>27</v>
      </c>
      <c r="J34" s="25" t="s">
        <v>339</v>
      </c>
      <c r="K34" s="25" t="s">
        <v>22</v>
      </c>
      <c r="L34" s="25" t="s">
        <v>22</v>
      </c>
      <c r="M34" s="24" t="s">
        <v>22</v>
      </c>
      <c r="N34" s="26" t="s">
        <v>34</v>
      </c>
      <c r="O34" s="14">
        <v>62</v>
      </c>
    </row>
    <row r="35" spans="1:15" s="15" customFormat="1" ht="16.5" customHeight="1" thickBot="1">
      <c r="A35" s="775">
        <v>1</v>
      </c>
      <c r="B35" s="17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8"/>
    </row>
    <row r="36" spans="1:15" s="15" customFormat="1" ht="16.5" customHeight="1">
      <c r="A36" s="850" t="s">
        <v>514</v>
      </c>
      <c r="B36" s="827"/>
      <c r="C36" s="246" t="s">
        <v>251</v>
      </c>
      <c r="D36" s="60" t="s">
        <v>3540</v>
      </c>
      <c r="E36" s="60">
        <v>3</v>
      </c>
      <c r="F36" s="60" t="s">
        <v>515</v>
      </c>
      <c r="G36" s="90" t="s">
        <v>22</v>
      </c>
      <c r="H36" s="60" t="s">
        <v>252</v>
      </c>
      <c r="I36" s="60" t="s">
        <v>27</v>
      </c>
      <c r="J36" s="60" t="s">
        <v>84</v>
      </c>
      <c r="K36" s="60" t="s">
        <v>22</v>
      </c>
      <c r="L36" s="60" t="s">
        <v>22</v>
      </c>
      <c r="M36" s="60" t="s">
        <v>22</v>
      </c>
      <c r="N36" s="63" t="s">
        <v>439</v>
      </c>
      <c r="O36" s="14">
        <v>245</v>
      </c>
    </row>
    <row r="37" spans="1:15" s="15" customFormat="1" ht="16.5" customHeight="1">
      <c r="A37" s="815"/>
      <c r="B37" s="816"/>
      <c r="C37" s="61" t="s">
        <v>516</v>
      </c>
      <c r="D37" s="60" t="s">
        <v>3540</v>
      </c>
      <c r="E37" s="60">
        <v>1</v>
      </c>
      <c r="F37" s="60" t="s">
        <v>517</v>
      </c>
      <c r="G37" s="90" t="s">
        <v>22</v>
      </c>
      <c r="H37" s="60" t="s">
        <v>64</v>
      </c>
      <c r="I37" s="60" t="s">
        <v>27</v>
      </c>
      <c r="J37" s="60" t="s">
        <v>84</v>
      </c>
      <c r="K37" s="60" t="s">
        <v>22</v>
      </c>
      <c r="L37" s="60" t="s">
        <v>22</v>
      </c>
      <c r="M37" s="60" t="s">
        <v>22</v>
      </c>
      <c r="N37" s="63" t="s">
        <v>439</v>
      </c>
      <c r="O37" s="14">
        <v>245</v>
      </c>
    </row>
    <row r="38" spans="1:15" s="15" customFormat="1" ht="16.5" customHeight="1" thickBot="1">
      <c r="A38" s="817"/>
      <c r="B38" s="818"/>
      <c r="C38" s="61" t="s">
        <v>3533</v>
      </c>
      <c r="D38" s="152" t="s">
        <v>3539</v>
      </c>
      <c r="E38" s="152">
        <v>1</v>
      </c>
      <c r="F38" s="241" t="s">
        <v>3534</v>
      </c>
      <c r="G38" s="131" t="s">
        <v>22</v>
      </c>
      <c r="H38" s="60" t="s">
        <v>3535</v>
      </c>
      <c r="I38" s="60" t="s">
        <v>27</v>
      </c>
      <c r="J38" s="60" t="s">
        <v>45</v>
      </c>
      <c r="K38" s="60" t="s">
        <v>22</v>
      </c>
      <c r="L38" s="60" t="s">
        <v>22</v>
      </c>
      <c r="M38" s="60" t="s">
        <v>22</v>
      </c>
      <c r="N38" s="234" t="s">
        <v>3538</v>
      </c>
      <c r="O38" s="242">
        <v>245</v>
      </c>
    </row>
    <row r="39" spans="1:15" s="15" customFormat="1" ht="16.5" customHeight="1" thickBot="1">
      <c r="A39" s="775">
        <v>1</v>
      </c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8"/>
    </row>
    <row r="40" spans="1:15" s="15" customFormat="1" ht="16.5" customHeight="1">
      <c r="A40" s="850" t="s">
        <v>518</v>
      </c>
      <c r="B40" s="827"/>
      <c r="C40" s="108" t="s">
        <v>519</v>
      </c>
      <c r="D40" s="108" t="s">
        <v>520</v>
      </c>
      <c r="E40" s="108">
        <v>1</v>
      </c>
      <c r="F40" s="108" t="s">
        <v>22</v>
      </c>
      <c r="G40" s="199" t="s">
        <v>22</v>
      </c>
      <c r="H40" s="108" t="s">
        <v>453</v>
      </c>
      <c r="I40" s="108" t="s">
        <v>27</v>
      </c>
      <c r="J40" s="108" t="s">
        <v>45</v>
      </c>
      <c r="K40" s="109" t="s">
        <v>22</v>
      </c>
      <c r="L40" s="108" t="s">
        <v>22</v>
      </c>
      <c r="M40" s="108" t="s">
        <v>22</v>
      </c>
      <c r="N40" s="173" t="s">
        <v>287</v>
      </c>
      <c r="O40" s="65">
        <v>412</v>
      </c>
    </row>
    <row r="41" spans="1:15" s="15" customFormat="1" ht="16.5" customHeight="1">
      <c r="A41" s="815"/>
      <c r="B41" s="816"/>
      <c r="C41" s="10" t="s">
        <v>521</v>
      </c>
      <c r="D41" s="10" t="s">
        <v>522</v>
      </c>
      <c r="E41" s="10">
        <v>1</v>
      </c>
      <c r="F41" s="10" t="s">
        <v>22</v>
      </c>
      <c r="G41" s="90" t="s">
        <v>22</v>
      </c>
      <c r="H41" s="10" t="s">
        <v>523</v>
      </c>
      <c r="I41" s="10" t="s">
        <v>27</v>
      </c>
      <c r="J41" s="16" t="s">
        <v>45</v>
      </c>
      <c r="K41" s="11" t="s">
        <v>22</v>
      </c>
      <c r="L41" s="10" t="s">
        <v>22</v>
      </c>
      <c r="M41" s="16" t="s">
        <v>22</v>
      </c>
      <c r="N41" s="13" t="s">
        <v>287</v>
      </c>
      <c r="O41" s="14">
        <v>412</v>
      </c>
    </row>
    <row r="42" spans="1:15" s="15" customFormat="1" ht="16.5" customHeight="1">
      <c r="A42" s="815"/>
      <c r="B42" s="816"/>
      <c r="C42" s="10" t="s">
        <v>524</v>
      </c>
      <c r="D42" s="10" t="s">
        <v>522</v>
      </c>
      <c r="E42" s="10">
        <v>1</v>
      </c>
      <c r="F42" s="10" t="s">
        <v>22</v>
      </c>
      <c r="G42" s="90" t="s">
        <v>22</v>
      </c>
      <c r="H42" s="10" t="s">
        <v>525</v>
      </c>
      <c r="I42" s="10" t="s">
        <v>27</v>
      </c>
      <c r="J42" s="16" t="s">
        <v>45</v>
      </c>
      <c r="K42" s="11" t="s">
        <v>22</v>
      </c>
      <c r="L42" s="10" t="s">
        <v>22</v>
      </c>
      <c r="M42" s="16" t="s">
        <v>22</v>
      </c>
      <c r="N42" s="13" t="s">
        <v>287</v>
      </c>
      <c r="O42" s="14">
        <v>412</v>
      </c>
    </row>
    <row r="43" spans="1:15" s="15" customFormat="1" ht="16.5" customHeight="1" thickBot="1">
      <c r="A43" s="817"/>
      <c r="B43" s="818"/>
      <c r="C43" s="24" t="s">
        <v>526</v>
      </c>
      <c r="D43" s="24" t="s">
        <v>520</v>
      </c>
      <c r="E43" s="24">
        <v>1</v>
      </c>
      <c r="F43" s="24" t="s">
        <v>22</v>
      </c>
      <c r="G43" s="200" t="s">
        <v>22</v>
      </c>
      <c r="H43" s="24" t="s">
        <v>108</v>
      </c>
      <c r="I43" s="10" t="s">
        <v>27</v>
      </c>
      <c r="J43" s="16" t="s">
        <v>45</v>
      </c>
      <c r="K43" s="11" t="s">
        <v>22</v>
      </c>
      <c r="L43" s="10" t="s">
        <v>22</v>
      </c>
      <c r="M43" s="16" t="s">
        <v>22</v>
      </c>
      <c r="N43" s="13" t="s">
        <v>287</v>
      </c>
      <c r="O43" s="14">
        <v>412</v>
      </c>
    </row>
    <row r="44" spans="1:15" s="15" customFormat="1" ht="16.5" customHeight="1" thickBot="1">
      <c r="A44" s="775">
        <v>1</v>
      </c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8"/>
    </row>
    <row r="45" spans="1:15" s="15" customFormat="1" ht="16.5" customHeight="1">
      <c r="A45" s="850" t="s">
        <v>3061</v>
      </c>
      <c r="B45" s="827"/>
      <c r="C45" s="61" t="s">
        <v>717</v>
      </c>
      <c r="D45" s="10" t="s">
        <v>3078</v>
      </c>
      <c r="E45" s="60">
        <v>2</v>
      </c>
      <c r="F45" s="60" t="s">
        <v>22</v>
      </c>
      <c r="G45" s="10" t="s">
        <v>22</v>
      </c>
      <c r="H45" s="60" t="s">
        <v>3079</v>
      </c>
      <c r="I45" s="60" t="s">
        <v>27</v>
      </c>
      <c r="J45" s="60" t="s">
        <v>22</v>
      </c>
      <c r="K45" s="60" t="s">
        <v>22</v>
      </c>
      <c r="L45" s="60" t="s">
        <v>22</v>
      </c>
      <c r="M45" s="60" t="s">
        <v>22</v>
      </c>
      <c r="N45" s="63" t="s">
        <v>34</v>
      </c>
      <c r="O45" s="240" t="s">
        <v>3062</v>
      </c>
    </row>
    <row r="46" spans="1:15" s="15" customFormat="1" ht="16.5" customHeight="1">
      <c r="A46" s="815"/>
      <c r="B46" s="816"/>
      <c r="C46" s="61" t="s">
        <v>3066</v>
      </c>
      <c r="D46" s="10" t="s">
        <v>437</v>
      </c>
      <c r="E46" s="60">
        <v>1</v>
      </c>
      <c r="F46" s="60" t="s">
        <v>3192</v>
      </c>
      <c r="G46" s="10" t="s">
        <v>22</v>
      </c>
      <c r="H46" s="60" t="s">
        <v>3067</v>
      </c>
      <c r="I46" s="60" t="s">
        <v>27</v>
      </c>
      <c r="J46" s="60" t="s">
        <v>339</v>
      </c>
      <c r="K46" s="60" t="s">
        <v>22</v>
      </c>
      <c r="L46" s="60" t="s">
        <v>22</v>
      </c>
      <c r="M46" s="60" t="s">
        <v>22</v>
      </c>
      <c r="N46" s="63" t="s">
        <v>34</v>
      </c>
      <c r="O46" s="240">
        <v>740</v>
      </c>
    </row>
    <row r="47" spans="1:15" s="15" customFormat="1" ht="16.5" customHeight="1">
      <c r="A47" s="815"/>
      <c r="B47" s="816"/>
      <c r="C47" s="61" t="s">
        <v>3064</v>
      </c>
      <c r="D47" s="10" t="s">
        <v>3202</v>
      </c>
      <c r="E47" s="60">
        <v>1</v>
      </c>
      <c r="F47" s="60" t="s">
        <v>3060</v>
      </c>
      <c r="G47" s="10" t="s">
        <v>22</v>
      </c>
      <c r="H47" s="60" t="s">
        <v>32</v>
      </c>
      <c r="I47" s="60" t="s">
        <v>27</v>
      </c>
      <c r="J47" s="60" t="s">
        <v>45</v>
      </c>
      <c r="K47" s="60" t="s">
        <v>22</v>
      </c>
      <c r="L47" s="60" t="s">
        <v>22</v>
      </c>
      <c r="M47" s="60" t="s">
        <v>22</v>
      </c>
      <c r="N47" s="63" t="s">
        <v>34</v>
      </c>
      <c r="O47" s="240">
        <v>510</v>
      </c>
    </row>
    <row r="48" spans="1:15" s="15" customFormat="1" ht="16.5" customHeight="1">
      <c r="A48" s="815"/>
      <c r="B48" s="816"/>
      <c r="C48" s="61" t="s">
        <v>3064</v>
      </c>
      <c r="D48" s="10" t="s">
        <v>3203</v>
      </c>
      <c r="E48" s="60">
        <v>1</v>
      </c>
      <c r="F48" s="60" t="s">
        <v>3065</v>
      </c>
      <c r="G48" s="10" t="s">
        <v>22</v>
      </c>
      <c r="H48" s="60" t="s">
        <v>32</v>
      </c>
      <c r="I48" s="60" t="s">
        <v>27</v>
      </c>
      <c r="J48" s="60" t="s">
        <v>45</v>
      </c>
      <c r="K48" s="60" t="s">
        <v>22</v>
      </c>
      <c r="L48" s="60" t="s">
        <v>22</v>
      </c>
      <c r="M48" s="60" t="s">
        <v>22</v>
      </c>
      <c r="N48" s="63" t="s">
        <v>34</v>
      </c>
      <c r="O48" s="240">
        <v>570</v>
      </c>
    </row>
    <row r="49" spans="1:15" s="15" customFormat="1" ht="16.5" customHeight="1">
      <c r="A49" s="815"/>
      <c r="B49" s="816"/>
      <c r="C49" s="61" t="s">
        <v>3058</v>
      </c>
      <c r="D49" s="10" t="s">
        <v>3063</v>
      </c>
      <c r="E49" s="60">
        <v>1</v>
      </c>
      <c r="F49" s="60" t="s">
        <v>3494</v>
      </c>
      <c r="G49" s="10" t="s">
        <v>22</v>
      </c>
      <c r="H49" s="60" t="s">
        <v>40</v>
      </c>
      <c r="I49" s="60" t="s">
        <v>27</v>
      </c>
      <c r="J49" s="60" t="s">
        <v>339</v>
      </c>
      <c r="K49" s="60" t="s">
        <v>22</v>
      </c>
      <c r="L49" s="60" t="s">
        <v>22</v>
      </c>
      <c r="M49" s="60" t="s">
        <v>22</v>
      </c>
      <c r="N49" s="63" t="s">
        <v>34</v>
      </c>
      <c r="O49" s="240">
        <v>510</v>
      </c>
    </row>
    <row r="50" spans="1:15" s="15" customFormat="1" ht="16.5" customHeight="1">
      <c r="A50" s="815"/>
      <c r="B50" s="816"/>
      <c r="C50" s="61" t="s">
        <v>3230</v>
      </c>
      <c r="D50" s="10" t="s">
        <v>3377</v>
      </c>
      <c r="E50" s="60">
        <v>1</v>
      </c>
      <c r="F50" s="60" t="s">
        <v>3495</v>
      </c>
      <c r="G50" s="10" t="s">
        <v>22</v>
      </c>
      <c r="H50" s="60" t="s">
        <v>3231</v>
      </c>
      <c r="I50" s="60" t="s">
        <v>27</v>
      </c>
      <c r="J50" s="60" t="s">
        <v>45</v>
      </c>
      <c r="K50" s="60" t="s">
        <v>22</v>
      </c>
      <c r="L50" s="60" t="s">
        <v>22</v>
      </c>
      <c r="M50" s="60" t="s">
        <v>22</v>
      </c>
      <c r="N50" s="63" t="s">
        <v>34</v>
      </c>
      <c r="O50" s="240">
        <v>295</v>
      </c>
    </row>
    <row r="51" spans="1:15" s="15" customFormat="1" ht="16.5" customHeight="1">
      <c r="A51" s="815"/>
      <c r="B51" s="816"/>
      <c r="C51" s="61" t="s">
        <v>3378</v>
      </c>
      <c r="D51" s="10" t="s">
        <v>3462</v>
      </c>
      <c r="E51" s="60">
        <v>1</v>
      </c>
      <c r="F51" s="60" t="s">
        <v>3379</v>
      </c>
      <c r="G51" s="10" t="s">
        <v>22</v>
      </c>
      <c r="H51" s="60" t="s">
        <v>402</v>
      </c>
      <c r="I51" s="60" t="s">
        <v>20</v>
      </c>
      <c r="J51" s="60" t="s">
        <v>45</v>
      </c>
      <c r="K51" s="60" t="s">
        <v>22</v>
      </c>
      <c r="L51" s="60" t="s">
        <v>22</v>
      </c>
      <c r="M51" s="60" t="s">
        <v>22</v>
      </c>
      <c r="N51" s="63" t="s">
        <v>34</v>
      </c>
      <c r="O51" s="240">
        <v>280</v>
      </c>
    </row>
    <row r="52" spans="1:15" s="15" customFormat="1" ht="16.5" customHeight="1">
      <c r="A52" s="815"/>
      <c r="B52" s="816"/>
      <c r="C52" s="61" t="s">
        <v>3378</v>
      </c>
      <c r="D52" s="10" t="s">
        <v>3463</v>
      </c>
      <c r="E52" s="60">
        <v>1</v>
      </c>
      <c r="F52" s="60" t="s">
        <v>3380</v>
      </c>
      <c r="G52" s="10" t="s">
        <v>22</v>
      </c>
      <c r="H52" s="60" t="s">
        <v>402</v>
      </c>
      <c r="I52" s="60" t="s">
        <v>20</v>
      </c>
      <c r="J52" s="60" t="s">
        <v>45</v>
      </c>
      <c r="K52" s="60" t="s">
        <v>22</v>
      </c>
      <c r="L52" s="60" t="s">
        <v>22</v>
      </c>
      <c r="M52" s="60" t="s">
        <v>22</v>
      </c>
      <c r="N52" s="63" t="s">
        <v>34</v>
      </c>
      <c r="O52" s="240">
        <v>400</v>
      </c>
    </row>
    <row r="53" spans="1:15" s="15" customFormat="1" ht="16.5" customHeight="1">
      <c r="A53" s="815"/>
      <c r="B53" s="816"/>
      <c r="C53" s="61" t="s">
        <v>3378</v>
      </c>
      <c r="D53" s="10" t="s">
        <v>3464</v>
      </c>
      <c r="E53" s="60">
        <v>1</v>
      </c>
      <c r="F53" s="60" t="s">
        <v>3541</v>
      </c>
      <c r="G53" s="10" t="s">
        <v>22</v>
      </c>
      <c r="H53" s="60" t="s">
        <v>402</v>
      </c>
      <c r="I53" s="60" t="s">
        <v>20</v>
      </c>
      <c r="J53" s="60" t="s">
        <v>45</v>
      </c>
      <c r="K53" s="60" t="s">
        <v>22</v>
      </c>
      <c r="L53" s="60" t="s">
        <v>22</v>
      </c>
      <c r="M53" s="60" t="s">
        <v>22</v>
      </c>
      <c r="N53" s="63" t="s">
        <v>34</v>
      </c>
      <c r="O53" s="240">
        <v>295</v>
      </c>
    </row>
    <row r="54" spans="1:15" s="15" customFormat="1" ht="16.5" customHeight="1" thickBot="1">
      <c r="A54" s="815"/>
      <c r="B54" s="816"/>
      <c r="C54" s="61" t="s">
        <v>3542</v>
      </c>
      <c r="D54" s="10" t="s">
        <v>437</v>
      </c>
      <c r="E54" s="60">
        <v>1</v>
      </c>
      <c r="F54" s="60" t="s">
        <v>3543</v>
      </c>
      <c r="G54" s="10" t="s">
        <v>22</v>
      </c>
      <c r="H54" s="60" t="s">
        <v>26</v>
      </c>
      <c r="I54" s="60" t="s">
        <v>27</v>
      </c>
      <c r="J54" s="60" t="s">
        <v>3544</v>
      </c>
      <c r="K54" s="60" t="s">
        <v>22</v>
      </c>
      <c r="L54" s="60" t="s">
        <v>22</v>
      </c>
      <c r="M54" s="60" t="s">
        <v>22</v>
      </c>
      <c r="N54" s="63" t="s">
        <v>3545</v>
      </c>
      <c r="O54" s="240">
        <v>405</v>
      </c>
    </row>
    <row r="55" spans="1:15" ht="17.25" thickBot="1">
      <c r="A55" s="775">
        <v>1</v>
      </c>
      <c r="B55" s="214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</row>
    <row r="56" spans="1:15" s="15" customFormat="1" ht="16.5" customHeight="1">
      <c r="A56" s="835" t="s">
        <v>549</v>
      </c>
      <c r="B56" s="852" t="s">
        <v>34</v>
      </c>
      <c r="C56" s="60" t="s">
        <v>29</v>
      </c>
      <c r="D56" s="60" t="s">
        <v>676</v>
      </c>
      <c r="E56" s="60">
        <v>5</v>
      </c>
      <c r="F56" s="60" t="s">
        <v>22</v>
      </c>
      <c r="G56" s="126"/>
      <c r="H56" s="60" t="s">
        <v>612</v>
      </c>
      <c r="I56" s="60" t="s">
        <v>27</v>
      </c>
      <c r="J56" s="60" t="s">
        <v>33</v>
      </c>
      <c r="K56" s="60" t="s">
        <v>22</v>
      </c>
      <c r="L56" s="60" t="s">
        <v>22</v>
      </c>
      <c r="M56" s="60" t="s">
        <v>22</v>
      </c>
      <c r="N56" s="135" t="s">
        <v>708</v>
      </c>
      <c r="O56" s="69">
        <v>15</v>
      </c>
    </row>
    <row r="57" spans="1:15" s="15" customFormat="1" ht="16.5" customHeight="1">
      <c r="A57" s="835"/>
      <c r="B57" s="853"/>
      <c r="C57" s="60" t="s">
        <v>385</v>
      </c>
      <c r="D57" s="60" t="s">
        <v>676</v>
      </c>
      <c r="E57" s="60">
        <v>15</v>
      </c>
      <c r="F57" s="60" t="s">
        <v>22</v>
      </c>
      <c r="G57" s="126"/>
      <c r="H57" s="60" t="s">
        <v>26</v>
      </c>
      <c r="I57" s="60" t="s">
        <v>27</v>
      </c>
      <c r="J57" s="60" t="s">
        <v>33</v>
      </c>
      <c r="K57" s="60" t="s">
        <v>22</v>
      </c>
      <c r="L57" s="60" t="s">
        <v>22</v>
      </c>
      <c r="M57" s="60" t="s">
        <v>22</v>
      </c>
      <c r="N57" s="60" t="s">
        <v>34</v>
      </c>
      <c r="O57" s="69">
        <v>15</v>
      </c>
    </row>
    <row r="58" spans="1:15" s="15" customFormat="1" ht="16.5" customHeight="1">
      <c r="A58" s="835"/>
      <c r="B58" s="853"/>
      <c r="C58" s="60" t="s">
        <v>709</v>
      </c>
      <c r="D58" s="60" t="s">
        <v>676</v>
      </c>
      <c r="E58" s="60">
        <v>1</v>
      </c>
      <c r="F58" s="60" t="s">
        <v>22</v>
      </c>
      <c r="G58" s="126"/>
      <c r="H58" s="60" t="s">
        <v>26</v>
      </c>
      <c r="I58" s="60" t="s">
        <v>27</v>
      </c>
      <c r="J58" s="60" t="s">
        <v>21</v>
      </c>
      <c r="K58" s="60" t="s">
        <v>22</v>
      </c>
      <c r="L58" s="60" t="s">
        <v>22</v>
      </c>
      <c r="M58" s="60" t="s">
        <v>22</v>
      </c>
      <c r="N58" s="135" t="s">
        <v>710</v>
      </c>
      <c r="O58" s="69">
        <v>15</v>
      </c>
    </row>
    <row r="59" spans="1:15" s="15" customFormat="1" ht="16.5" customHeight="1">
      <c r="A59" s="835"/>
      <c r="B59" s="854"/>
      <c r="C59" s="60" t="s">
        <v>635</v>
      </c>
      <c r="D59" s="60" t="s">
        <v>711</v>
      </c>
      <c r="E59" s="60">
        <v>5</v>
      </c>
      <c r="F59" s="60" t="s">
        <v>712</v>
      </c>
      <c r="G59" s="126"/>
      <c r="H59" s="60" t="s">
        <v>97</v>
      </c>
      <c r="I59" s="60" t="s">
        <v>27</v>
      </c>
      <c r="J59" s="60" t="s">
        <v>45</v>
      </c>
      <c r="K59" s="60" t="s">
        <v>22</v>
      </c>
      <c r="L59" s="60" t="s">
        <v>22</v>
      </c>
      <c r="M59" s="60" t="s">
        <v>22</v>
      </c>
      <c r="N59" s="135" t="s">
        <v>34</v>
      </c>
      <c r="O59" s="69">
        <v>20</v>
      </c>
    </row>
    <row r="60" spans="1:15" s="15" customFormat="1" ht="16.5" customHeight="1">
      <c r="A60" s="835"/>
      <c r="B60" s="140" t="s">
        <v>713</v>
      </c>
      <c r="C60" s="52" t="s">
        <v>714</v>
      </c>
      <c r="D60" s="52" t="s">
        <v>676</v>
      </c>
      <c r="E60" s="52">
        <v>1</v>
      </c>
      <c r="F60" s="52" t="s">
        <v>22</v>
      </c>
      <c r="G60" s="141"/>
      <c r="H60" s="52" t="s">
        <v>715</v>
      </c>
      <c r="I60" s="52" t="s">
        <v>27</v>
      </c>
      <c r="J60" s="52" t="s">
        <v>33</v>
      </c>
      <c r="K60" s="52" t="s">
        <v>22</v>
      </c>
      <c r="L60" s="52" t="s">
        <v>22</v>
      </c>
      <c r="M60" s="52" t="s">
        <v>22</v>
      </c>
      <c r="N60" s="142" t="s">
        <v>716</v>
      </c>
      <c r="O60" s="143">
        <v>15</v>
      </c>
    </row>
    <row r="61" spans="1:15" s="15" customFormat="1" ht="16.5" customHeight="1">
      <c r="A61" s="835"/>
      <c r="B61" s="140" t="s">
        <v>65</v>
      </c>
      <c r="C61" s="52" t="s">
        <v>662</v>
      </c>
      <c r="D61" s="52" t="s">
        <v>676</v>
      </c>
      <c r="E61" s="52">
        <v>2</v>
      </c>
      <c r="F61" s="52" t="s">
        <v>583</v>
      </c>
      <c r="G61" s="141"/>
      <c r="H61" s="52" t="s">
        <v>663</v>
      </c>
      <c r="I61" s="52" t="s">
        <v>27</v>
      </c>
      <c r="J61" s="52" t="s">
        <v>45</v>
      </c>
      <c r="K61" s="52" t="s">
        <v>22</v>
      </c>
      <c r="L61" s="52" t="s">
        <v>22</v>
      </c>
      <c r="M61" s="52" t="s">
        <v>22</v>
      </c>
      <c r="N61" s="142" t="s">
        <v>659</v>
      </c>
      <c r="O61" s="143">
        <v>15</v>
      </c>
    </row>
    <row r="62" spans="1:15" s="15" customFormat="1" ht="16.5" customHeight="1" thickBot="1">
      <c r="A62" s="835"/>
      <c r="B62" s="144" t="s">
        <v>51</v>
      </c>
      <c r="C62" s="52" t="s">
        <v>615</v>
      </c>
      <c r="D62" s="52" t="s">
        <v>676</v>
      </c>
      <c r="E62" s="52">
        <v>1</v>
      </c>
      <c r="F62" s="52" t="s">
        <v>22</v>
      </c>
      <c r="G62" s="141"/>
      <c r="H62" s="52" t="s">
        <v>90</v>
      </c>
      <c r="I62" s="52" t="s">
        <v>27</v>
      </c>
      <c r="J62" s="52" t="s">
        <v>41</v>
      </c>
      <c r="K62" s="52" t="s">
        <v>22</v>
      </c>
      <c r="L62" s="52" t="s">
        <v>22</v>
      </c>
      <c r="M62" s="52" t="s">
        <v>22</v>
      </c>
      <c r="N62" s="142" t="s">
        <v>51</v>
      </c>
      <c r="O62" s="143">
        <v>15</v>
      </c>
    </row>
    <row r="63" spans="1:15" s="15" customFormat="1" ht="16.5" customHeight="1" thickBot="1">
      <c r="A63" s="775">
        <v>1</v>
      </c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225"/>
    </row>
    <row r="64" spans="1:15" s="15" customFormat="1">
      <c r="A64" s="850" t="s">
        <v>458</v>
      </c>
      <c r="B64" s="827"/>
      <c r="C64" s="92" t="s">
        <v>459</v>
      </c>
      <c r="D64" s="92" t="s">
        <v>460</v>
      </c>
      <c r="E64" s="92">
        <v>1</v>
      </c>
      <c r="F64" s="92" t="s">
        <v>22</v>
      </c>
      <c r="G64" s="92" t="s">
        <v>22</v>
      </c>
      <c r="H64" s="92" t="s">
        <v>461</v>
      </c>
      <c r="I64" s="92" t="s">
        <v>20</v>
      </c>
      <c r="J64" s="93" t="s">
        <v>399</v>
      </c>
      <c r="K64" s="92" t="s">
        <v>22</v>
      </c>
      <c r="L64" s="94" t="s">
        <v>22</v>
      </c>
      <c r="M64" s="92" t="s">
        <v>22</v>
      </c>
      <c r="N64" s="95" t="s">
        <v>118</v>
      </c>
      <c r="O64" s="96">
        <v>455</v>
      </c>
    </row>
    <row r="65" spans="1:15" s="15" customFormat="1">
      <c r="A65" s="815"/>
      <c r="B65" s="816"/>
      <c r="C65" s="80" t="s">
        <v>462</v>
      </c>
      <c r="D65" s="80" t="s">
        <v>460</v>
      </c>
      <c r="E65" s="80">
        <v>1</v>
      </c>
      <c r="F65" s="80" t="s">
        <v>22</v>
      </c>
      <c r="G65" s="80" t="s">
        <v>22</v>
      </c>
      <c r="H65" s="80" t="s">
        <v>228</v>
      </c>
      <c r="I65" s="80" t="s">
        <v>20</v>
      </c>
      <c r="J65" s="97" t="s">
        <v>399</v>
      </c>
      <c r="K65" s="80" t="s">
        <v>22</v>
      </c>
      <c r="L65" s="80" t="s">
        <v>22</v>
      </c>
      <c r="M65" s="80" t="s">
        <v>22</v>
      </c>
      <c r="N65" s="98" t="s">
        <v>118</v>
      </c>
      <c r="O65" s="99">
        <v>455</v>
      </c>
    </row>
    <row r="66" spans="1:15" s="15" customFormat="1">
      <c r="A66" s="815"/>
      <c r="B66" s="816"/>
      <c r="C66" s="80" t="s">
        <v>463</v>
      </c>
      <c r="D66" s="80" t="s">
        <v>460</v>
      </c>
      <c r="E66" s="80">
        <v>1</v>
      </c>
      <c r="F66" s="80" t="s">
        <v>22</v>
      </c>
      <c r="G66" s="80" t="s">
        <v>22</v>
      </c>
      <c r="H66" s="80" t="s">
        <v>233</v>
      </c>
      <c r="I66" s="80" t="s">
        <v>20</v>
      </c>
      <c r="J66" s="97" t="s">
        <v>399</v>
      </c>
      <c r="K66" s="80" t="s">
        <v>22</v>
      </c>
      <c r="L66" s="80" t="s">
        <v>22</v>
      </c>
      <c r="M66" s="80" t="s">
        <v>22</v>
      </c>
      <c r="N66" s="98" t="s">
        <v>118</v>
      </c>
      <c r="O66" s="99">
        <v>455</v>
      </c>
    </row>
    <row r="67" spans="1:15" s="15" customFormat="1">
      <c r="A67" s="815"/>
      <c r="B67" s="816"/>
      <c r="C67" s="80" t="s">
        <v>464</v>
      </c>
      <c r="D67" s="80" t="s">
        <v>460</v>
      </c>
      <c r="E67" s="80">
        <v>1</v>
      </c>
      <c r="F67" s="80" t="s">
        <v>22</v>
      </c>
      <c r="G67" s="80" t="s">
        <v>22</v>
      </c>
      <c r="H67" s="80" t="s">
        <v>235</v>
      </c>
      <c r="I67" s="80" t="s">
        <v>20</v>
      </c>
      <c r="J67" s="97" t="s">
        <v>354</v>
      </c>
      <c r="K67" s="80" t="s">
        <v>22</v>
      </c>
      <c r="L67" s="80" t="s">
        <v>22</v>
      </c>
      <c r="M67" s="80" t="s">
        <v>22</v>
      </c>
      <c r="N67" s="98" t="s">
        <v>118</v>
      </c>
      <c r="O67" s="99">
        <v>455</v>
      </c>
    </row>
    <row r="68" spans="1:15" s="15" customFormat="1">
      <c r="A68" s="815"/>
      <c r="B68" s="816"/>
      <c r="C68" s="80" t="s">
        <v>465</v>
      </c>
      <c r="D68" s="80" t="s">
        <v>460</v>
      </c>
      <c r="E68" s="80">
        <v>1</v>
      </c>
      <c r="F68" s="80" t="s">
        <v>22</v>
      </c>
      <c r="G68" s="80" t="s">
        <v>22</v>
      </c>
      <c r="H68" s="80" t="s">
        <v>466</v>
      </c>
      <c r="I68" s="80" t="s">
        <v>20</v>
      </c>
      <c r="J68" s="97" t="s">
        <v>354</v>
      </c>
      <c r="K68" s="80" t="s">
        <v>22</v>
      </c>
      <c r="L68" s="80" t="s">
        <v>22</v>
      </c>
      <c r="M68" s="80" t="s">
        <v>22</v>
      </c>
      <c r="N68" s="98" t="s">
        <v>118</v>
      </c>
      <c r="O68" s="99">
        <v>455</v>
      </c>
    </row>
    <row r="69" spans="1:15" s="15" customFormat="1">
      <c r="A69" s="815"/>
      <c r="B69" s="816"/>
      <c r="C69" s="80" t="s">
        <v>467</v>
      </c>
      <c r="D69" s="80" t="s">
        <v>460</v>
      </c>
      <c r="E69" s="80">
        <v>1</v>
      </c>
      <c r="F69" s="80" t="s">
        <v>22</v>
      </c>
      <c r="G69" s="80" t="s">
        <v>22</v>
      </c>
      <c r="H69" s="80" t="s">
        <v>468</v>
      </c>
      <c r="I69" s="80" t="s">
        <v>20</v>
      </c>
      <c r="J69" s="97" t="s">
        <v>354</v>
      </c>
      <c r="K69" s="80" t="s">
        <v>22</v>
      </c>
      <c r="L69" s="80" t="s">
        <v>22</v>
      </c>
      <c r="M69" s="80" t="s">
        <v>22</v>
      </c>
      <c r="N69" s="98" t="s">
        <v>118</v>
      </c>
      <c r="O69" s="99">
        <v>455</v>
      </c>
    </row>
    <row r="70" spans="1:15" s="15" customFormat="1">
      <c r="A70" s="815"/>
      <c r="B70" s="816"/>
      <c r="C70" s="80" t="s">
        <v>469</v>
      </c>
      <c r="D70" s="80" t="s">
        <v>460</v>
      </c>
      <c r="E70" s="80">
        <v>1</v>
      </c>
      <c r="F70" s="80" t="s">
        <v>22</v>
      </c>
      <c r="G70" s="80" t="s">
        <v>22</v>
      </c>
      <c r="H70" s="80" t="s">
        <v>235</v>
      </c>
      <c r="I70" s="80" t="s">
        <v>20</v>
      </c>
      <c r="J70" s="97" t="s">
        <v>399</v>
      </c>
      <c r="K70" s="80" t="s">
        <v>22</v>
      </c>
      <c r="L70" s="80" t="s">
        <v>22</v>
      </c>
      <c r="M70" s="80" t="s">
        <v>22</v>
      </c>
      <c r="N70" s="98" t="s">
        <v>118</v>
      </c>
      <c r="O70" s="99">
        <v>455</v>
      </c>
    </row>
    <row r="71" spans="1:15" s="15" customFormat="1">
      <c r="A71" s="815"/>
      <c r="B71" s="816"/>
      <c r="C71" s="80" t="s">
        <v>470</v>
      </c>
      <c r="D71" s="80" t="s">
        <v>460</v>
      </c>
      <c r="E71" s="80">
        <v>1</v>
      </c>
      <c r="F71" s="80" t="s">
        <v>22</v>
      </c>
      <c r="G71" s="80" t="s">
        <v>22</v>
      </c>
      <c r="H71" s="80" t="s">
        <v>471</v>
      </c>
      <c r="I71" s="80" t="s">
        <v>20</v>
      </c>
      <c r="J71" s="97" t="s">
        <v>354</v>
      </c>
      <c r="K71" s="80" t="s">
        <v>22</v>
      </c>
      <c r="L71" s="80" t="s">
        <v>22</v>
      </c>
      <c r="M71" s="80" t="s">
        <v>22</v>
      </c>
      <c r="N71" s="98" t="s">
        <v>118</v>
      </c>
      <c r="O71" s="99">
        <v>455</v>
      </c>
    </row>
    <row r="72" spans="1:15" s="15" customFormat="1">
      <c r="A72" s="815"/>
      <c r="B72" s="816"/>
      <c r="C72" s="80" t="s">
        <v>472</v>
      </c>
      <c r="D72" s="80" t="s">
        <v>460</v>
      </c>
      <c r="E72" s="80">
        <v>1</v>
      </c>
      <c r="F72" s="80" t="s">
        <v>22</v>
      </c>
      <c r="G72" s="80" t="s">
        <v>22</v>
      </c>
      <c r="H72" s="80" t="s">
        <v>235</v>
      </c>
      <c r="I72" s="80" t="s">
        <v>20</v>
      </c>
      <c r="J72" s="97" t="s">
        <v>354</v>
      </c>
      <c r="K72" s="80" t="s">
        <v>22</v>
      </c>
      <c r="L72" s="80" t="s">
        <v>22</v>
      </c>
      <c r="M72" s="80" t="s">
        <v>22</v>
      </c>
      <c r="N72" s="98" t="s">
        <v>118</v>
      </c>
      <c r="O72" s="99">
        <v>455</v>
      </c>
    </row>
    <row r="73" spans="1:15" s="15" customFormat="1">
      <c r="A73" s="815"/>
      <c r="B73" s="816"/>
      <c r="C73" s="80" t="s">
        <v>473</v>
      </c>
      <c r="D73" s="80" t="s">
        <v>460</v>
      </c>
      <c r="E73" s="80">
        <v>1</v>
      </c>
      <c r="F73" s="80" t="s">
        <v>22</v>
      </c>
      <c r="G73" s="80" t="s">
        <v>22</v>
      </c>
      <c r="H73" s="80" t="s">
        <v>226</v>
      </c>
      <c r="I73" s="80" t="s">
        <v>20</v>
      </c>
      <c r="J73" s="97" t="s">
        <v>399</v>
      </c>
      <c r="K73" s="80" t="s">
        <v>22</v>
      </c>
      <c r="L73" s="80" t="s">
        <v>22</v>
      </c>
      <c r="M73" s="80" t="s">
        <v>22</v>
      </c>
      <c r="N73" s="98" t="s">
        <v>118</v>
      </c>
      <c r="O73" s="99">
        <v>455</v>
      </c>
    </row>
    <row r="74" spans="1:15" s="15" customFormat="1">
      <c r="A74" s="815"/>
      <c r="B74" s="816"/>
      <c r="C74" s="80" t="s">
        <v>474</v>
      </c>
      <c r="D74" s="80" t="s">
        <v>460</v>
      </c>
      <c r="E74" s="80">
        <v>1</v>
      </c>
      <c r="F74" s="80" t="s">
        <v>22</v>
      </c>
      <c r="G74" s="80" t="s">
        <v>22</v>
      </c>
      <c r="H74" s="80" t="s">
        <v>235</v>
      </c>
      <c r="I74" s="80" t="s">
        <v>20</v>
      </c>
      <c r="J74" s="97" t="s">
        <v>354</v>
      </c>
      <c r="K74" s="80" t="s">
        <v>22</v>
      </c>
      <c r="L74" s="80" t="s">
        <v>22</v>
      </c>
      <c r="M74" s="80" t="s">
        <v>22</v>
      </c>
      <c r="N74" s="98" t="s">
        <v>118</v>
      </c>
      <c r="O74" s="99">
        <v>455</v>
      </c>
    </row>
    <row r="75" spans="1:15" s="15" customFormat="1">
      <c r="A75" s="815"/>
      <c r="B75" s="816"/>
      <c r="C75" s="80" t="s">
        <v>475</v>
      </c>
      <c r="D75" s="80" t="s">
        <v>460</v>
      </c>
      <c r="E75" s="80">
        <v>1</v>
      </c>
      <c r="F75" s="80" t="s">
        <v>22</v>
      </c>
      <c r="G75" s="80" t="s">
        <v>22</v>
      </c>
      <c r="H75" s="80" t="s">
        <v>226</v>
      </c>
      <c r="I75" s="80" t="s">
        <v>20</v>
      </c>
      <c r="J75" s="97" t="s">
        <v>399</v>
      </c>
      <c r="K75" s="80" t="s">
        <v>22</v>
      </c>
      <c r="L75" s="80" t="s">
        <v>22</v>
      </c>
      <c r="M75" s="80" t="s">
        <v>22</v>
      </c>
      <c r="N75" s="98" t="s">
        <v>118</v>
      </c>
      <c r="O75" s="99">
        <v>455</v>
      </c>
    </row>
    <row r="76" spans="1:15" s="15" customFormat="1">
      <c r="A76" s="815"/>
      <c r="B76" s="816"/>
      <c r="C76" s="80" t="s">
        <v>476</v>
      </c>
      <c r="D76" s="80" t="s">
        <v>460</v>
      </c>
      <c r="E76" s="80">
        <v>1</v>
      </c>
      <c r="F76" s="80" t="s">
        <v>22</v>
      </c>
      <c r="G76" s="80" t="s">
        <v>22</v>
      </c>
      <c r="H76" s="80" t="s">
        <v>477</v>
      </c>
      <c r="I76" s="80" t="s">
        <v>20</v>
      </c>
      <c r="J76" s="97" t="s">
        <v>354</v>
      </c>
      <c r="K76" s="80" t="s">
        <v>22</v>
      </c>
      <c r="L76" s="80" t="s">
        <v>22</v>
      </c>
      <c r="M76" s="80" t="s">
        <v>22</v>
      </c>
      <c r="N76" s="98" t="s">
        <v>118</v>
      </c>
      <c r="O76" s="99">
        <v>455</v>
      </c>
    </row>
    <row r="77" spans="1:15" s="15" customFormat="1">
      <c r="A77" s="815"/>
      <c r="B77" s="816"/>
      <c r="C77" s="80" t="s">
        <v>478</v>
      </c>
      <c r="D77" s="80" t="s">
        <v>460</v>
      </c>
      <c r="E77" s="80">
        <v>1</v>
      </c>
      <c r="F77" s="80" t="s">
        <v>22</v>
      </c>
      <c r="G77" s="80" t="s">
        <v>22</v>
      </c>
      <c r="H77" s="80" t="s">
        <v>479</v>
      </c>
      <c r="I77" s="80" t="s">
        <v>20</v>
      </c>
      <c r="J77" s="97" t="s">
        <v>354</v>
      </c>
      <c r="K77" s="80" t="s">
        <v>22</v>
      </c>
      <c r="L77" s="80" t="s">
        <v>22</v>
      </c>
      <c r="M77" s="80" t="s">
        <v>22</v>
      </c>
      <c r="N77" s="98" t="s">
        <v>118</v>
      </c>
      <c r="O77" s="99">
        <v>455</v>
      </c>
    </row>
    <row r="78" spans="1:15" s="15" customFormat="1">
      <c r="A78" s="815"/>
      <c r="B78" s="816"/>
      <c r="C78" s="80" t="s">
        <v>480</v>
      </c>
      <c r="D78" s="80" t="s">
        <v>460</v>
      </c>
      <c r="E78" s="80">
        <v>1</v>
      </c>
      <c r="F78" s="80" t="s">
        <v>22</v>
      </c>
      <c r="G78" s="80" t="s">
        <v>22</v>
      </c>
      <c r="H78" s="80" t="s">
        <v>233</v>
      </c>
      <c r="I78" s="80" t="s">
        <v>20</v>
      </c>
      <c r="J78" s="97" t="s">
        <v>481</v>
      </c>
      <c r="K78" s="80" t="s">
        <v>22</v>
      </c>
      <c r="L78" s="80" t="s">
        <v>22</v>
      </c>
      <c r="M78" s="80" t="s">
        <v>22</v>
      </c>
      <c r="N78" s="98" t="s">
        <v>118</v>
      </c>
      <c r="O78" s="99">
        <v>455</v>
      </c>
    </row>
    <row r="79" spans="1:15" s="15" customFormat="1">
      <c r="A79" s="815"/>
      <c r="B79" s="816"/>
      <c r="C79" s="80" t="s">
        <v>482</v>
      </c>
      <c r="D79" s="80" t="s">
        <v>460</v>
      </c>
      <c r="E79" s="80">
        <v>1</v>
      </c>
      <c r="F79" s="80" t="s">
        <v>22</v>
      </c>
      <c r="G79" s="80" t="s">
        <v>22</v>
      </c>
      <c r="H79" s="80" t="s">
        <v>468</v>
      </c>
      <c r="I79" s="80" t="s">
        <v>20</v>
      </c>
      <c r="J79" s="97" t="s">
        <v>354</v>
      </c>
      <c r="K79" s="80" t="s">
        <v>22</v>
      </c>
      <c r="L79" s="80" t="s">
        <v>22</v>
      </c>
      <c r="M79" s="80" t="s">
        <v>22</v>
      </c>
      <c r="N79" s="98" t="s">
        <v>118</v>
      </c>
      <c r="O79" s="99">
        <v>455</v>
      </c>
    </row>
    <row r="80" spans="1:15" s="15" customFormat="1">
      <c r="A80" s="815"/>
      <c r="B80" s="816"/>
      <c r="C80" s="83" t="s">
        <v>483</v>
      </c>
      <c r="D80" s="80" t="s">
        <v>460</v>
      </c>
      <c r="E80" s="81">
        <v>1</v>
      </c>
      <c r="F80" s="80" t="s">
        <v>22</v>
      </c>
      <c r="G80" s="80" t="s">
        <v>22</v>
      </c>
      <c r="H80" s="80" t="s">
        <v>299</v>
      </c>
      <c r="I80" s="80" t="s">
        <v>20</v>
      </c>
      <c r="J80" s="80" t="s">
        <v>399</v>
      </c>
      <c r="K80" s="80" t="s">
        <v>22</v>
      </c>
      <c r="L80" s="83" t="s">
        <v>22</v>
      </c>
      <c r="M80" s="81" t="s">
        <v>22</v>
      </c>
      <c r="N80" s="81" t="s">
        <v>118</v>
      </c>
      <c r="O80" s="99">
        <v>455</v>
      </c>
    </row>
    <row r="81" spans="1:15" s="15" customFormat="1">
      <c r="A81" s="815"/>
      <c r="B81" s="816"/>
      <c r="C81" s="91" t="s">
        <v>484</v>
      </c>
      <c r="D81" s="80" t="s">
        <v>460</v>
      </c>
      <c r="E81" s="91">
        <v>1</v>
      </c>
      <c r="F81" s="70" t="s">
        <v>22</v>
      </c>
      <c r="G81" s="70" t="s">
        <v>22</v>
      </c>
      <c r="H81" s="70" t="s">
        <v>228</v>
      </c>
      <c r="I81" s="70" t="s">
        <v>20</v>
      </c>
      <c r="J81" s="86" t="s">
        <v>84</v>
      </c>
      <c r="K81" s="70" t="s">
        <v>22</v>
      </c>
      <c r="L81" s="87" t="s">
        <v>22</v>
      </c>
      <c r="M81" s="80" t="s">
        <v>22</v>
      </c>
      <c r="N81" s="100" t="s">
        <v>118</v>
      </c>
      <c r="O81" s="99">
        <v>455</v>
      </c>
    </row>
    <row r="82" spans="1:15" s="15" customFormat="1">
      <c r="A82" s="815"/>
      <c r="B82" s="816"/>
      <c r="C82" s="81" t="s">
        <v>485</v>
      </c>
      <c r="D82" s="80" t="s">
        <v>460</v>
      </c>
      <c r="E82" s="81">
        <v>1</v>
      </c>
      <c r="F82" s="80" t="s">
        <v>22</v>
      </c>
      <c r="G82" s="80" t="s">
        <v>22</v>
      </c>
      <c r="H82" s="80" t="s">
        <v>228</v>
      </c>
      <c r="I82" s="80" t="s">
        <v>20</v>
      </c>
      <c r="J82" s="97" t="s">
        <v>21</v>
      </c>
      <c r="K82" s="80" t="s">
        <v>22</v>
      </c>
      <c r="L82" s="83" t="s">
        <v>22</v>
      </c>
      <c r="M82" s="80" t="s">
        <v>22</v>
      </c>
      <c r="N82" s="98" t="s">
        <v>118</v>
      </c>
      <c r="O82" s="99">
        <v>455</v>
      </c>
    </row>
    <row r="83" spans="1:15" s="15" customFormat="1">
      <c r="A83" s="815"/>
      <c r="B83" s="816"/>
      <c r="C83" s="81" t="s">
        <v>486</v>
      </c>
      <c r="D83" s="80" t="s">
        <v>460</v>
      </c>
      <c r="E83" s="81">
        <v>1</v>
      </c>
      <c r="F83" s="80" t="s">
        <v>22</v>
      </c>
      <c r="G83" s="80" t="s">
        <v>22</v>
      </c>
      <c r="H83" s="80" t="s">
        <v>471</v>
      </c>
      <c r="I83" s="80" t="s">
        <v>20</v>
      </c>
      <c r="J83" s="97" t="s">
        <v>21</v>
      </c>
      <c r="K83" s="80" t="s">
        <v>22</v>
      </c>
      <c r="L83" s="83" t="s">
        <v>22</v>
      </c>
      <c r="M83" s="80" t="s">
        <v>22</v>
      </c>
      <c r="N83" s="98" t="s">
        <v>118</v>
      </c>
      <c r="O83" s="99">
        <v>455</v>
      </c>
    </row>
    <row r="84" spans="1:15" s="15" customFormat="1">
      <c r="A84" s="815"/>
      <c r="B84" s="816"/>
      <c r="C84" s="81" t="s">
        <v>487</v>
      </c>
      <c r="D84" s="80" t="s">
        <v>460</v>
      </c>
      <c r="E84" s="81">
        <v>1</v>
      </c>
      <c r="F84" s="80" t="s">
        <v>22</v>
      </c>
      <c r="G84" s="80" t="s">
        <v>22</v>
      </c>
      <c r="H84" s="80" t="s">
        <v>461</v>
      </c>
      <c r="I84" s="80" t="s">
        <v>20</v>
      </c>
      <c r="J84" s="97" t="s">
        <v>21</v>
      </c>
      <c r="K84" s="80" t="s">
        <v>22</v>
      </c>
      <c r="L84" s="83" t="s">
        <v>22</v>
      </c>
      <c r="M84" s="80" t="s">
        <v>22</v>
      </c>
      <c r="N84" s="98" t="s">
        <v>118</v>
      </c>
      <c r="O84" s="99">
        <v>455</v>
      </c>
    </row>
    <row r="85" spans="1:15" s="15" customFormat="1">
      <c r="A85" s="815"/>
      <c r="B85" s="816"/>
      <c r="C85" s="81" t="s">
        <v>488</v>
      </c>
      <c r="D85" s="80" t="s">
        <v>460</v>
      </c>
      <c r="E85" s="81">
        <v>1</v>
      </c>
      <c r="F85" s="80" t="s">
        <v>22</v>
      </c>
      <c r="G85" s="80" t="s">
        <v>22</v>
      </c>
      <c r="H85" s="80" t="s">
        <v>461</v>
      </c>
      <c r="I85" s="80" t="s">
        <v>20</v>
      </c>
      <c r="J85" s="97" t="s">
        <v>350</v>
      </c>
      <c r="K85" s="80" t="s">
        <v>22</v>
      </c>
      <c r="L85" s="83" t="s">
        <v>22</v>
      </c>
      <c r="M85" s="80" t="s">
        <v>22</v>
      </c>
      <c r="N85" s="98" t="s">
        <v>118</v>
      </c>
      <c r="O85" s="99">
        <v>455</v>
      </c>
    </row>
    <row r="86" spans="1:15" s="15" customFormat="1">
      <c r="A86" s="815"/>
      <c r="B86" s="816"/>
      <c r="C86" s="81" t="s">
        <v>489</v>
      </c>
      <c r="D86" s="80" t="s">
        <v>460</v>
      </c>
      <c r="E86" s="81">
        <v>1</v>
      </c>
      <c r="F86" s="80" t="s">
        <v>22</v>
      </c>
      <c r="G86" s="80" t="s">
        <v>22</v>
      </c>
      <c r="H86" s="80" t="s">
        <v>233</v>
      </c>
      <c r="I86" s="80" t="s">
        <v>20</v>
      </c>
      <c r="J86" s="97" t="s">
        <v>37</v>
      </c>
      <c r="K86" s="80" t="s">
        <v>22</v>
      </c>
      <c r="L86" s="83" t="s">
        <v>22</v>
      </c>
      <c r="M86" s="80" t="s">
        <v>22</v>
      </c>
      <c r="N86" s="98" t="s">
        <v>118</v>
      </c>
      <c r="O86" s="99">
        <v>455</v>
      </c>
    </row>
    <row r="87" spans="1:15" s="15" customFormat="1">
      <c r="A87" s="815"/>
      <c r="B87" s="816"/>
      <c r="C87" s="81" t="s">
        <v>490</v>
      </c>
      <c r="D87" s="80" t="s">
        <v>460</v>
      </c>
      <c r="E87" s="81">
        <v>1</v>
      </c>
      <c r="F87" s="80" t="s">
        <v>22</v>
      </c>
      <c r="G87" s="80" t="s">
        <v>22</v>
      </c>
      <c r="H87" s="80" t="s">
        <v>226</v>
      </c>
      <c r="I87" s="80" t="s">
        <v>20</v>
      </c>
      <c r="J87" s="97" t="s">
        <v>33</v>
      </c>
      <c r="K87" s="80" t="s">
        <v>22</v>
      </c>
      <c r="L87" s="83" t="s">
        <v>22</v>
      </c>
      <c r="M87" s="80" t="s">
        <v>22</v>
      </c>
      <c r="N87" s="98" t="s">
        <v>118</v>
      </c>
      <c r="O87" s="99">
        <v>455</v>
      </c>
    </row>
    <row r="88" spans="1:15" s="15" customFormat="1">
      <c r="A88" s="815"/>
      <c r="B88" s="816"/>
      <c r="C88" s="81" t="s">
        <v>491</v>
      </c>
      <c r="D88" s="80" t="s">
        <v>460</v>
      </c>
      <c r="E88" s="81">
        <v>1</v>
      </c>
      <c r="F88" s="80" t="s">
        <v>22</v>
      </c>
      <c r="G88" s="80" t="s">
        <v>22</v>
      </c>
      <c r="H88" s="80" t="s">
        <v>243</v>
      </c>
      <c r="I88" s="80" t="s">
        <v>20</v>
      </c>
      <c r="J88" s="97" t="s">
        <v>492</v>
      </c>
      <c r="K88" s="80" t="s">
        <v>22</v>
      </c>
      <c r="L88" s="83" t="s">
        <v>22</v>
      </c>
      <c r="M88" s="80" t="s">
        <v>22</v>
      </c>
      <c r="N88" s="98" t="s">
        <v>118</v>
      </c>
      <c r="O88" s="99">
        <v>455</v>
      </c>
    </row>
    <row r="89" spans="1:15" s="15" customFormat="1">
      <c r="A89" s="815"/>
      <c r="B89" s="816"/>
      <c r="C89" s="81" t="s">
        <v>493</v>
      </c>
      <c r="D89" s="80" t="s">
        <v>460</v>
      </c>
      <c r="E89" s="81">
        <v>1</v>
      </c>
      <c r="F89" s="80" t="s">
        <v>22</v>
      </c>
      <c r="G89" s="80" t="s">
        <v>22</v>
      </c>
      <c r="H89" s="80" t="s">
        <v>226</v>
      </c>
      <c r="I89" s="80" t="s">
        <v>20</v>
      </c>
      <c r="J89" s="97" t="s">
        <v>354</v>
      </c>
      <c r="K89" s="80" t="s">
        <v>22</v>
      </c>
      <c r="L89" s="83" t="s">
        <v>22</v>
      </c>
      <c r="M89" s="80" t="s">
        <v>22</v>
      </c>
      <c r="N89" s="98" t="s">
        <v>118</v>
      </c>
      <c r="O89" s="99">
        <v>455</v>
      </c>
    </row>
    <row r="90" spans="1:15" s="15" customFormat="1">
      <c r="A90" s="815"/>
      <c r="B90" s="816"/>
      <c r="C90" s="81" t="s">
        <v>494</v>
      </c>
      <c r="D90" s="80" t="s">
        <v>460</v>
      </c>
      <c r="E90" s="81">
        <v>1</v>
      </c>
      <c r="F90" s="80" t="s">
        <v>22</v>
      </c>
      <c r="G90" s="80" t="s">
        <v>22</v>
      </c>
      <c r="H90" s="80" t="s">
        <v>300</v>
      </c>
      <c r="I90" s="80" t="s">
        <v>20</v>
      </c>
      <c r="J90" s="97" t="s">
        <v>495</v>
      </c>
      <c r="K90" s="80" t="s">
        <v>22</v>
      </c>
      <c r="L90" s="83" t="s">
        <v>22</v>
      </c>
      <c r="M90" s="80" t="s">
        <v>22</v>
      </c>
      <c r="N90" s="98" t="s">
        <v>118</v>
      </c>
      <c r="O90" s="99">
        <v>455</v>
      </c>
    </row>
    <row r="91" spans="1:15" s="15" customFormat="1">
      <c r="A91" s="815"/>
      <c r="B91" s="816"/>
      <c r="C91" s="81" t="s">
        <v>496</v>
      </c>
      <c r="D91" s="80" t="s">
        <v>460</v>
      </c>
      <c r="E91" s="81">
        <v>1</v>
      </c>
      <c r="F91" s="80" t="s">
        <v>22</v>
      </c>
      <c r="G91" s="80" t="s">
        <v>22</v>
      </c>
      <c r="H91" s="80" t="s">
        <v>233</v>
      </c>
      <c r="I91" s="80" t="s">
        <v>20</v>
      </c>
      <c r="J91" s="97" t="s">
        <v>497</v>
      </c>
      <c r="K91" s="80" t="s">
        <v>22</v>
      </c>
      <c r="L91" s="83" t="s">
        <v>22</v>
      </c>
      <c r="M91" s="80" t="s">
        <v>22</v>
      </c>
      <c r="N91" s="98" t="s">
        <v>118</v>
      </c>
      <c r="O91" s="99">
        <v>455</v>
      </c>
    </row>
    <row r="92" spans="1:15" s="15" customFormat="1">
      <c r="A92" s="815"/>
      <c r="B92" s="816"/>
      <c r="C92" s="81" t="s">
        <v>498</v>
      </c>
      <c r="D92" s="80" t="s">
        <v>460</v>
      </c>
      <c r="E92" s="81">
        <v>1</v>
      </c>
      <c r="F92" s="80" t="s">
        <v>22</v>
      </c>
      <c r="G92" s="80" t="s">
        <v>22</v>
      </c>
      <c r="H92" s="80" t="s">
        <v>299</v>
      </c>
      <c r="I92" s="80" t="s">
        <v>20</v>
      </c>
      <c r="J92" s="97" t="s">
        <v>354</v>
      </c>
      <c r="K92" s="80" t="s">
        <v>22</v>
      </c>
      <c r="L92" s="83" t="s">
        <v>22</v>
      </c>
      <c r="M92" s="80" t="s">
        <v>22</v>
      </c>
      <c r="N92" s="98" t="s">
        <v>118</v>
      </c>
      <c r="O92" s="99">
        <v>455</v>
      </c>
    </row>
    <row r="93" spans="1:15" s="15" customFormat="1">
      <c r="A93" s="815"/>
      <c r="B93" s="816"/>
      <c r="C93" s="81" t="s">
        <v>499</v>
      </c>
      <c r="D93" s="80" t="s">
        <v>460</v>
      </c>
      <c r="E93" s="81">
        <v>1</v>
      </c>
      <c r="F93" s="80" t="s">
        <v>22</v>
      </c>
      <c r="G93" s="80" t="s">
        <v>22</v>
      </c>
      <c r="H93" s="80" t="s">
        <v>477</v>
      </c>
      <c r="I93" s="80" t="s">
        <v>20</v>
      </c>
      <c r="J93" s="97" t="s">
        <v>354</v>
      </c>
      <c r="K93" s="80" t="s">
        <v>22</v>
      </c>
      <c r="L93" s="83" t="s">
        <v>22</v>
      </c>
      <c r="M93" s="80" t="s">
        <v>22</v>
      </c>
      <c r="N93" s="98" t="s">
        <v>118</v>
      </c>
      <c r="O93" s="99">
        <v>455</v>
      </c>
    </row>
    <row r="94" spans="1:15" s="15" customFormat="1">
      <c r="A94" s="815"/>
      <c r="B94" s="816"/>
      <c r="C94" s="81" t="s">
        <v>500</v>
      </c>
      <c r="D94" s="80" t="s">
        <v>460</v>
      </c>
      <c r="E94" s="81">
        <v>1</v>
      </c>
      <c r="F94" s="80" t="s">
        <v>22</v>
      </c>
      <c r="G94" s="80" t="s">
        <v>22</v>
      </c>
      <c r="H94" s="80" t="s">
        <v>228</v>
      </c>
      <c r="I94" s="80" t="s">
        <v>20</v>
      </c>
      <c r="J94" s="97" t="s">
        <v>354</v>
      </c>
      <c r="K94" s="80" t="s">
        <v>22</v>
      </c>
      <c r="L94" s="83" t="s">
        <v>22</v>
      </c>
      <c r="M94" s="80" t="s">
        <v>22</v>
      </c>
      <c r="N94" s="98" t="s">
        <v>118</v>
      </c>
      <c r="O94" s="99">
        <v>455</v>
      </c>
    </row>
    <row r="95" spans="1:15" s="15" customFormat="1">
      <c r="A95" s="815"/>
      <c r="B95" s="816"/>
      <c r="C95" s="101" t="s">
        <v>501</v>
      </c>
      <c r="D95" s="80" t="s">
        <v>460</v>
      </c>
      <c r="E95" s="81">
        <v>1</v>
      </c>
      <c r="F95" s="80" t="s">
        <v>22</v>
      </c>
      <c r="G95" s="80" t="s">
        <v>22</v>
      </c>
      <c r="H95" s="80" t="s">
        <v>299</v>
      </c>
      <c r="I95" s="80" t="s">
        <v>20</v>
      </c>
      <c r="J95" s="97" t="s">
        <v>21</v>
      </c>
      <c r="K95" s="80" t="s">
        <v>22</v>
      </c>
      <c r="L95" s="83" t="s">
        <v>22</v>
      </c>
      <c r="M95" s="80" t="s">
        <v>22</v>
      </c>
      <c r="N95" s="98" t="s">
        <v>118</v>
      </c>
      <c r="O95" s="99">
        <v>455</v>
      </c>
    </row>
    <row r="96" spans="1:15" s="15" customFormat="1">
      <c r="A96" s="815"/>
      <c r="B96" s="816"/>
      <c r="C96" s="101" t="s">
        <v>502</v>
      </c>
      <c r="D96" s="80" t="s">
        <v>460</v>
      </c>
      <c r="E96" s="81">
        <v>1</v>
      </c>
      <c r="F96" s="80" t="s">
        <v>22</v>
      </c>
      <c r="G96" s="80" t="s">
        <v>22</v>
      </c>
      <c r="H96" s="80" t="s">
        <v>503</v>
      </c>
      <c r="I96" s="80" t="s">
        <v>20</v>
      </c>
      <c r="J96" s="97" t="s">
        <v>504</v>
      </c>
      <c r="K96" s="80" t="s">
        <v>22</v>
      </c>
      <c r="L96" s="83" t="s">
        <v>22</v>
      </c>
      <c r="M96" s="80" t="s">
        <v>22</v>
      </c>
      <c r="N96" s="98" t="s">
        <v>118</v>
      </c>
      <c r="O96" s="99">
        <v>455</v>
      </c>
    </row>
    <row r="97" spans="1:15" s="15" customFormat="1">
      <c r="A97" s="815"/>
      <c r="B97" s="816"/>
      <c r="C97" s="101" t="s">
        <v>505</v>
      </c>
      <c r="D97" s="80" t="s">
        <v>460</v>
      </c>
      <c r="E97" s="81">
        <v>1</v>
      </c>
      <c r="F97" s="80" t="s">
        <v>22</v>
      </c>
      <c r="G97" s="80" t="s">
        <v>22</v>
      </c>
      <c r="H97" s="80" t="s">
        <v>235</v>
      </c>
      <c r="I97" s="80" t="s">
        <v>20</v>
      </c>
      <c r="J97" s="97" t="s">
        <v>399</v>
      </c>
      <c r="K97" s="80" t="s">
        <v>22</v>
      </c>
      <c r="L97" s="83" t="s">
        <v>22</v>
      </c>
      <c r="M97" s="80" t="s">
        <v>22</v>
      </c>
      <c r="N97" s="98" t="s">
        <v>118</v>
      </c>
      <c r="O97" s="99">
        <v>455</v>
      </c>
    </row>
    <row r="98" spans="1:15" s="15" customFormat="1">
      <c r="A98" s="815"/>
      <c r="B98" s="816"/>
      <c r="C98" s="81" t="s">
        <v>506</v>
      </c>
      <c r="D98" s="80" t="s">
        <v>460</v>
      </c>
      <c r="E98" s="81">
        <v>1</v>
      </c>
      <c r="F98" s="80" t="s">
        <v>22</v>
      </c>
      <c r="G98" s="80" t="s">
        <v>22</v>
      </c>
      <c r="H98" s="80" t="s">
        <v>235</v>
      </c>
      <c r="I98" s="80" t="s">
        <v>20</v>
      </c>
      <c r="J98" s="97" t="s">
        <v>399</v>
      </c>
      <c r="K98" s="80" t="s">
        <v>22</v>
      </c>
      <c r="L98" s="83" t="s">
        <v>22</v>
      </c>
      <c r="M98" s="80" t="s">
        <v>22</v>
      </c>
      <c r="N98" s="98" t="s">
        <v>118</v>
      </c>
      <c r="O98" s="99">
        <v>455</v>
      </c>
    </row>
    <row r="99" spans="1:15" s="15" customFormat="1">
      <c r="A99" s="815"/>
      <c r="B99" s="816"/>
      <c r="C99" s="81" t="s">
        <v>3054</v>
      </c>
      <c r="D99" s="80" t="s">
        <v>460</v>
      </c>
      <c r="E99" s="81">
        <v>1</v>
      </c>
      <c r="F99" s="80" t="s">
        <v>22</v>
      </c>
      <c r="G99" s="80" t="s">
        <v>22</v>
      </c>
      <c r="H99" s="80" t="s">
        <v>243</v>
      </c>
      <c r="I99" s="80" t="s">
        <v>20</v>
      </c>
      <c r="J99" s="97" t="s">
        <v>84</v>
      </c>
      <c r="K99" s="80" t="s">
        <v>22</v>
      </c>
      <c r="L99" s="83" t="s">
        <v>22</v>
      </c>
      <c r="M99" s="80" t="s">
        <v>22</v>
      </c>
      <c r="N99" s="98" t="s">
        <v>118</v>
      </c>
      <c r="O99" s="99">
        <v>455</v>
      </c>
    </row>
    <row r="100" spans="1:15" s="15" customFormat="1">
      <c r="A100" s="815"/>
      <c r="B100" s="816"/>
      <c r="C100" s="81" t="s">
        <v>3055</v>
      </c>
      <c r="D100" s="80" t="s">
        <v>460</v>
      </c>
      <c r="E100" s="81">
        <v>1</v>
      </c>
      <c r="F100" s="80" t="s">
        <v>22</v>
      </c>
      <c r="G100" s="80" t="s">
        <v>22</v>
      </c>
      <c r="H100" s="80" t="s">
        <v>228</v>
      </c>
      <c r="I100" s="80" t="s">
        <v>20</v>
      </c>
      <c r="J100" s="97" t="s">
        <v>21</v>
      </c>
      <c r="K100" s="80" t="s">
        <v>22</v>
      </c>
      <c r="L100" s="83" t="s">
        <v>22</v>
      </c>
      <c r="M100" s="80" t="s">
        <v>22</v>
      </c>
      <c r="N100" s="98" t="s">
        <v>118</v>
      </c>
      <c r="O100" s="99">
        <v>455</v>
      </c>
    </row>
    <row r="101" spans="1:15" s="15" customFormat="1">
      <c r="A101" s="815"/>
      <c r="B101" s="816"/>
      <c r="C101" s="81" t="s">
        <v>3056</v>
      </c>
      <c r="D101" s="80" t="s">
        <v>460</v>
      </c>
      <c r="E101" s="81">
        <v>1</v>
      </c>
      <c r="F101" s="80" t="s">
        <v>22</v>
      </c>
      <c r="G101" s="80" t="s">
        <v>22</v>
      </c>
      <c r="H101" s="80" t="s">
        <v>233</v>
      </c>
      <c r="I101" s="80" t="s">
        <v>20</v>
      </c>
      <c r="J101" s="97" t="s">
        <v>84</v>
      </c>
      <c r="K101" s="80" t="s">
        <v>22</v>
      </c>
      <c r="L101" s="83" t="s">
        <v>22</v>
      </c>
      <c r="M101" s="80" t="s">
        <v>22</v>
      </c>
      <c r="N101" s="98" t="s">
        <v>118</v>
      </c>
      <c r="O101" s="99">
        <v>455</v>
      </c>
    </row>
    <row r="102" spans="1:15" s="15" customFormat="1">
      <c r="A102" s="815"/>
      <c r="B102" s="816"/>
      <c r="C102" s="81" t="s">
        <v>507</v>
      </c>
      <c r="D102" s="80" t="s">
        <v>460</v>
      </c>
      <c r="E102" s="81">
        <v>1</v>
      </c>
      <c r="F102" s="80" t="s">
        <v>22</v>
      </c>
      <c r="G102" s="80" t="s">
        <v>22</v>
      </c>
      <c r="H102" s="80" t="s">
        <v>508</v>
      </c>
      <c r="I102" s="80" t="s">
        <v>20</v>
      </c>
      <c r="J102" s="97" t="s">
        <v>37</v>
      </c>
      <c r="K102" s="80" t="s">
        <v>22</v>
      </c>
      <c r="L102" s="83" t="s">
        <v>22</v>
      </c>
      <c r="M102" s="80" t="s">
        <v>22</v>
      </c>
      <c r="N102" s="98" t="s">
        <v>118</v>
      </c>
      <c r="O102" s="99">
        <v>455</v>
      </c>
    </row>
    <row r="103" spans="1:15" s="15" customFormat="1">
      <c r="A103" s="815"/>
      <c r="B103" s="816"/>
      <c r="C103" s="81" t="s">
        <v>3074</v>
      </c>
      <c r="D103" s="80" t="s">
        <v>460</v>
      </c>
      <c r="E103" s="81">
        <v>1</v>
      </c>
      <c r="F103" s="80" t="s">
        <v>22</v>
      </c>
      <c r="G103" s="80" t="s">
        <v>22</v>
      </c>
      <c r="H103" s="80" t="s">
        <v>3075</v>
      </c>
      <c r="I103" s="80" t="s">
        <v>20</v>
      </c>
      <c r="J103" s="97" t="s">
        <v>3076</v>
      </c>
      <c r="K103" s="80" t="s">
        <v>22</v>
      </c>
      <c r="L103" s="83" t="s">
        <v>22</v>
      </c>
      <c r="M103" s="80" t="s">
        <v>22</v>
      </c>
      <c r="N103" s="98" t="s">
        <v>118</v>
      </c>
      <c r="O103" s="99">
        <v>455</v>
      </c>
    </row>
    <row r="104" spans="1:15" s="15" customFormat="1" ht="17.25" thickBot="1">
      <c r="A104" s="815"/>
      <c r="B104" s="816"/>
      <c r="C104" s="81" t="s">
        <v>509</v>
      </c>
      <c r="D104" s="80" t="s">
        <v>460</v>
      </c>
      <c r="E104" s="81">
        <v>1</v>
      </c>
      <c r="F104" s="80" t="s">
        <v>22</v>
      </c>
      <c r="G104" s="80" t="s">
        <v>22</v>
      </c>
      <c r="H104" s="80" t="s">
        <v>228</v>
      </c>
      <c r="I104" s="80" t="s">
        <v>20</v>
      </c>
      <c r="J104" s="97" t="s">
        <v>84</v>
      </c>
      <c r="K104" s="80" t="s">
        <v>22</v>
      </c>
      <c r="L104" s="83" t="s">
        <v>22</v>
      </c>
      <c r="M104" s="80" t="s">
        <v>22</v>
      </c>
      <c r="N104" s="98" t="s">
        <v>118</v>
      </c>
      <c r="O104" s="99">
        <v>455</v>
      </c>
    </row>
    <row r="105" spans="1:15" ht="17.25" thickBot="1">
      <c r="A105" s="775">
        <v>1</v>
      </c>
      <c r="B105" s="214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</row>
    <row r="106" spans="1:15" s="15" customFormat="1" ht="16.5" customHeight="1">
      <c r="A106" s="835" t="s">
        <v>549</v>
      </c>
      <c r="B106" s="851" t="s">
        <v>118</v>
      </c>
      <c r="C106" s="133" t="s">
        <v>675</v>
      </c>
      <c r="D106" s="133" t="s">
        <v>676</v>
      </c>
      <c r="E106" s="133">
        <v>1</v>
      </c>
      <c r="F106" s="45" t="s">
        <v>677</v>
      </c>
      <c r="G106" s="134" t="s">
        <v>22</v>
      </c>
      <c r="H106" s="133" t="s">
        <v>194</v>
      </c>
      <c r="I106" s="133" t="s">
        <v>20</v>
      </c>
      <c r="J106" s="133" t="s">
        <v>41</v>
      </c>
      <c r="K106" s="133" t="s">
        <v>22</v>
      </c>
      <c r="L106" s="45" t="s">
        <v>22</v>
      </c>
      <c r="M106" s="133" t="s">
        <v>22</v>
      </c>
      <c r="N106" s="45" t="s">
        <v>118</v>
      </c>
      <c r="O106" s="65">
        <v>35</v>
      </c>
    </row>
    <row r="107" spans="1:15" s="15" customFormat="1" ht="16.5" customHeight="1" thickBot="1">
      <c r="A107" s="835"/>
      <c r="B107" s="834"/>
      <c r="C107" s="35" t="s">
        <v>678</v>
      </c>
      <c r="D107" s="35" t="s">
        <v>676</v>
      </c>
      <c r="E107" s="35">
        <v>1</v>
      </c>
      <c r="F107" s="35" t="s">
        <v>677</v>
      </c>
      <c r="G107" s="129" t="s">
        <v>22</v>
      </c>
      <c r="H107" s="35" t="s">
        <v>194</v>
      </c>
      <c r="I107" s="35" t="s">
        <v>20</v>
      </c>
      <c r="J107" s="35" t="s">
        <v>41</v>
      </c>
      <c r="K107" s="35" t="s">
        <v>22</v>
      </c>
      <c r="L107" s="35" t="s">
        <v>22</v>
      </c>
      <c r="M107" s="35" t="s">
        <v>22</v>
      </c>
      <c r="N107" s="72" t="s">
        <v>118</v>
      </c>
      <c r="O107" s="167">
        <v>35</v>
      </c>
    </row>
    <row r="108" spans="1:15" s="15" customFormat="1" ht="16.5" customHeight="1" thickBot="1">
      <c r="A108" s="775">
        <v>1</v>
      </c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8"/>
    </row>
    <row r="109" spans="1:15" s="15" customFormat="1" ht="16.5" customHeight="1">
      <c r="A109" s="850" t="s">
        <v>527</v>
      </c>
      <c r="B109" s="812"/>
      <c r="C109" s="108" t="s">
        <v>528</v>
      </c>
      <c r="D109" s="108" t="s">
        <v>529</v>
      </c>
      <c r="E109" s="108">
        <v>1</v>
      </c>
      <c r="F109" s="108" t="s">
        <v>530</v>
      </c>
      <c r="G109" s="108" t="s">
        <v>22</v>
      </c>
      <c r="H109" s="108" t="s">
        <v>525</v>
      </c>
      <c r="I109" s="108" t="s">
        <v>27</v>
      </c>
      <c r="J109" s="108" t="s">
        <v>45</v>
      </c>
      <c r="K109" s="108" t="s">
        <v>22</v>
      </c>
      <c r="L109" s="108" t="s">
        <v>22</v>
      </c>
      <c r="M109" s="108" t="s">
        <v>22</v>
      </c>
      <c r="N109" s="74" t="s">
        <v>34</v>
      </c>
      <c r="O109" s="65">
        <v>44</v>
      </c>
    </row>
    <row r="110" spans="1:15" s="15" customFormat="1" ht="16.5" customHeight="1" thickBot="1">
      <c r="A110" s="815"/>
      <c r="B110" s="813"/>
      <c r="C110" s="10" t="s">
        <v>3218</v>
      </c>
      <c r="D110" s="10" t="s">
        <v>529</v>
      </c>
      <c r="E110" s="10">
        <v>5</v>
      </c>
      <c r="F110" s="10" t="s">
        <v>530</v>
      </c>
      <c r="G110" s="10" t="s">
        <v>22</v>
      </c>
      <c r="H110" s="10" t="s">
        <v>81</v>
      </c>
      <c r="I110" s="10" t="s">
        <v>27</v>
      </c>
      <c r="J110" s="10" t="s">
        <v>45</v>
      </c>
      <c r="K110" s="10" t="s">
        <v>22</v>
      </c>
      <c r="L110" s="10" t="s">
        <v>22</v>
      </c>
      <c r="M110" s="10" t="s">
        <v>22</v>
      </c>
      <c r="N110" s="12" t="s">
        <v>34</v>
      </c>
      <c r="O110" s="14">
        <v>44</v>
      </c>
    </row>
    <row r="111" spans="1:15" s="15" customFormat="1" ht="16.5" customHeight="1" thickBot="1">
      <c r="A111" s="775">
        <v>1</v>
      </c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8"/>
    </row>
    <row r="112" spans="1:15" s="15" customFormat="1" ht="16.5" customHeight="1" thickBot="1">
      <c r="A112" s="817" t="s">
        <v>531</v>
      </c>
      <c r="B112" s="818"/>
      <c r="C112" s="24" t="s">
        <v>444</v>
      </c>
      <c r="D112" s="24" t="s">
        <v>529</v>
      </c>
      <c r="E112" s="64">
        <v>4</v>
      </c>
      <c r="F112" s="25" t="s">
        <v>533</v>
      </c>
      <c r="G112" s="238"/>
      <c r="H112" s="24" t="s">
        <v>445</v>
      </c>
      <c r="I112" s="64" t="s">
        <v>27</v>
      </c>
      <c r="J112" s="25" t="s">
        <v>446</v>
      </c>
      <c r="K112" s="25">
        <v>20</v>
      </c>
      <c r="L112" s="24" t="s">
        <v>22</v>
      </c>
      <c r="M112" s="64" t="s">
        <v>22</v>
      </c>
      <c r="N112" s="26" t="s">
        <v>34</v>
      </c>
      <c r="O112" s="14">
        <v>53</v>
      </c>
    </row>
    <row r="113" spans="1:15" s="15" customFormat="1" ht="16.5" customHeight="1" thickBot="1">
      <c r="A113" s="775">
        <v>1</v>
      </c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8"/>
    </row>
    <row r="114" spans="1:15" s="15" customFormat="1" ht="16.5" customHeight="1" thickBot="1">
      <c r="A114" s="837" t="s">
        <v>3219</v>
      </c>
      <c r="B114" s="838"/>
      <c r="C114" s="161" t="s">
        <v>3220</v>
      </c>
      <c r="D114" s="161" t="s">
        <v>529</v>
      </c>
      <c r="E114" s="161">
        <v>13</v>
      </c>
      <c r="F114" s="161" t="s">
        <v>628</v>
      </c>
      <c r="G114" s="161" t="s">
        <v>22</v>
      </c>
      <c r="H114" s="161" t="s">
        <v>640</v>
      </c>
      <c r="I114" s="161" t="s">
        <v>27</v>
      </c>
      <c r="J114" s="161" t="s">
        <v>45</v>
      </c>
      <c r="K114" s="161" t="s">
        <v>22</v>
      </c>
      <c r="L114" s="161" t="s">
        <v>22</v>
      </c>
      <c r="M114" s="161" t="s">
        <v>22</v>
      </c>
      <c r="N114" s="162" t="s">
        <v>34</v>
      </c>
      <c r="O114" s="163">
        <v>62</v>
      </c>
    </row>
    <row r="115" spans="1:15" s="15" customFormat="1" ht="16.5" customHeight="1" thickBot="1">
      <c r="A115" s="775">
        <v>1</v>
      </c>
      <c r="O115" s="772"/>
    </row>
    <row r="116" spans="1:15" s="15" customFormat="1" ht="16.5" customHeight="1" thickBot="1">
      <c r="A116" s="850" t="s">
        <v>534</v>
      </c>
      <c r="B116" s="827"/>
      <c r="C116" s="92" t="s">
        <v>528</v>
      </c>
      <c r="D116" s="92" t="s">
        <v>529</v>
      </c>
      <c r="E116" s="92">
        <v>1</v>
      </c>
      <c r="F116" s="92" t="s">
        <v>535</v>
      </c>
      <c r="G116" s="92"/>
      <c r="H116" s="92" t="s">
        <v>525</v>
      </c>
      <c r="I116" s="92" t="s">
        <v>27</v>
      </c>
      <c r="J116" s="92" t="s">
        <v>45</v>
      </c>
      <c r="K116" s="92" t="s">
        <v>22</v>
      </c>
      <c r="L116" s="92" t="s">
        <v>22</v>
      </c>
      <c r="M116" s="92" t="s">
        <v>22</v>
      </c>
      <c r="N116" s="165" t="s">
        <v>34</v>
      </c>
      <c r="O116" s="104">
        <v>75</v>
      </c>
    </row>
    <row r="117" spans="1:15" s="107" customFormat="1" ht="15" customHeight="1" thickBot="1">
      <c r="A117" s="775">
        <v>1</v>
      </c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205"/>
    </row>
    <row r="118" spans="1:15" s="15" customFormat="1" ht="16.5" customHeight="1">
      <c r="A118" s="843" t="s">
        <v>549</v>
      </c>
      <c r="B118" s="236" t="s">
        <v>550</v>
      </c>
      <c r="C118" s="108" t="s">
        <v>551</v>
      </c>
      <c r="D118" s="108" t="s">
        <v>552</v>
      </c>
      <c r="E118" s="108">
        <v>2</v>
      </c>
      <c r="F118" s="108"/>
      <c r="G118" s="235"/>
      <c r="H118" s="108" t="s">
        <v>141</v>
      </c>
      <c r="I118" s="108" t="s">
        <v>20</v>
      </c>
      <c r="J118" s="108" t="s">
        <v>22</v>
      </c>
      <c r="K118" s="108" t="s">
        <v>22</v>
      </c>
      <c r="L118" s="108" t="s">
        <v>22</v>
      </c>
      <c r="M118" s="108" t="s">
        <v>22</v>
      </c>
      <c r="N118" s="173" t="s">
        <v>118</v>
      </c>
      <c r="O118" s="65">
        <v>327</v>
      </c>
    </row>
    <row r="119" spans="1:15" s="15" customFormat="1" ht="16.5" customHeight="1">
      <c r="A119" s="844"/>
      <c r="B119" s="237" t="s">
        <v>553</v>
      </c>
      <c r="C119" s="70" t="s">
        <v>551</v>
      </c>
      <c r="D119" s="70" t="s">
        <v>554</v>
      </c>
      <c r="E119" s="70">
        <v>4</v>
      </c>
      <c r="F119" s="70"/>
      <c r="G119" s="103"/>
      <c r="H119" s="70" t="s">
        <v>141</v>
      </c>
      <c r="I119" s="70" t="s">
        <v>20</v>
      </c>
      <c r="J119" s="70" t="s">
        <v>22</v>
      </c>
      <c r="K119" s="70" t="s">
        <v>22</v>
      </c>
      <c r="L119" s="70" t="s">
        <v>22</v>
      </c>
      <c r="M119" s="70" t="s">
        <v>22</v>
      </c>
      <c r="N119" s="88" t="s">
        <v>118</v>
      </c>
      <c r="O119" s="112">
        <v>375</v>
      </c>
    </row>
    <row r="120" spans="1:15" s="15" customFormat="1" ht="16.5" customHeight="1">
      <c r="A120" s="844"/>
      <c r="B120" s="237" t="s">
        <v>550</v>
      </c>
      <c r="C120" s="10" t="s">
        <v>555</v>
      </c>
      <c r="D120" s="10" t="s">
        <v>552</v>
      </c>
      <c r="E120" s="10">
        <v>2</v>
      </c>
      <c r="F120" s="10"/>
      <c r="G120" s="111"/>
      <c r="H120" s="10" t="s">
        <v>141</v>
      </c>
      <c r="I120" s="10" t="s">
        <v>20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118</v>
      </c>
      <c r="O120" s="113">
        <v>325</v>
      </c>
    </row>
    <row r="121" spans="1:15" s="15" customFormat="1" ht="16.5" customHeight="1">
      <c r="A121" s="844"/>
      <c r="B121" s="237" t="s">
        <v>553</v>
      </c>
      <c r="C121" s="70" t="s">
        <v>555</v>
      </c>
      <c r="D121" s="10" t="s">
        <v>554</v>
      </c>
      <c r="E121" s="10">
        <v>4</v>
      </c>
      <c r="F121" s="10"/>
      <c r="G121" s="111"/>
      <c r="H121" s="10" t="s">
        <v>141</v>
      </c>
      <c r="I121" s="10" t="s">
        <v>20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3" t="s">
        <v>118</v>
      </c>
      <c r="O121" s="112">
        <v>375</v>
      </c>
    </row>
    <row r="122" spans="1:15" s="15" customFormat="1" ht="16.5" customHeight="1">
      <c r="A122" s="844"/>
      <c r="B122" s="237" t="s">
        <v>550</v>
      </c>
      <c r="C122" s="10" t="s">
        <v>556</v>
      </c>
      <c r="D122" s="114" t="s">
        <v>552</v>
      </c>
      <c r="E122" s="114">
        <v>2</v>
      </c>
      <c r="F122" s="114"/>
      <c r="G122" s="115"/>
      <c r="H122" s="114" t="s">
        <v>162</v>
      </c>
      <c r="I122" s="114" t="s">
        <v>20</v>
      </c>
      <c r="J122" s="114" t="s">
        <v>22</v>
      </c>
      <c r="K122" s="114" t="s">
        <v>22</v>
      </c>
      <c r="L122" s="114" t="s">
        <v>22</v>
      </c>
      <c r="M122" s="114" t="s">
        <v>22</v>
      </c>
      <c r="N122" s="116" t="s">
        <v>118</v>
      </c>
      <c r="O122" s="113">
        <v>325</v>
      </c>
    </row>
    <row r="123" spans="1:15" s="15" customFormat="1" ht="16.5" customHeight="1">
      <c r="A123" s="844"/>
      <c r="B123" s="237" t="s">
        <v>553</v>
      </c>
      <c r="C123" s="70" t="s">
        <v>556</v>
      </c>
      <c r="D123" s="70" t="s">
        <v>554</v>
      </c>
      <c r="E123" s="70">
        <v>4</v>
      </c>
      <c r="F123" s="70"/>
      <c r="G123" s="103"/>
      <c r="H123" s="70" t="s">
        <v>162</v>
      </c>
      <c r="I123" s="70" t="s">
        <v>20</v>
      </c>
      <c r="J123" s="70" t="s">
        <v>22</v>
      </c>
      <c r="K123" s="70" t="s">
        <v>22</v>
      </c>
      <c r="L123" s="70" t="s">
        <v>22</v>
      </c>
      <c r="M123" s="70" t="s">
        <v>22</v>
      </c>
      <c r="N123" s="88" t="s">
        <v>118</v>
      </c>
      <c r="O123" s="112">
        <v>375</v>
      </c>
    </row>
    <row r="124" spans="1:15" s="15" customFormat="1" ht="16.5" customHeight="1">
      <c r="A124" s="844"/>
      <c r="B124" s="237" t="s">
        <v>550</v>
      </c>
      <c r="C124" s="10" t="s">
        <v>557</v>
      </c>
      <c r="D124" s="10" t="s">
        <v>552</v>
      </c>
      <c r="E124" s="10">
        <v>3</v>
      </c>
      <c r="F124" s="10"/>
      <c r="G124" s="111"/>
      <c r="H124" s="10" t="s">
        <v>125</v>
      </c>
      <c r="I124" s="10" t="s">
        <v>20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3" t="s">
        <v>118</v>
      </c>
      <c r="O124" s="113">
        <v>325</v>
      </c>
    </row>
    <row r="125" spans="1:15" s="15" customFormat="1" ht="16.5" customHeight="1">
      <c r="A125" s="844"/>
      <c r="B125" s="237" t="s">
        <v>553</v>
      </c>
      <c r="C125" s="10" t="s">
        <v>557</v>
      </c>
      <c r="D125" s="10" t="s">
        <v>554</v>
      </c>
      <c r="E125" s="10">
        <v>4</v>
      </c>
      <c r="F125" s="10"/>
      <c r="G125" s="111"/>
      <c r="H125" s="10" t="s">
        <v>125</v>
      </c>
      <c r="I125" s="10" t="s">
        <v>20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3" t="s">
        <v>118</v>
      </c>
      <c r="O125" s="112">
        <v>375</v>
      </c>
    </row>
    <row r="126" spans="1:15" s="15" customFormat="1" ht="16.5" customHeight="1">
      <c r="A126" s="844"/>
      <c r="B126" s="237" t="s">
        <v>550</v>
      </c>
      <c r="C126" s="114" t="s">
        <v>558</v>
      </c>
      <c r="D126" s="114" t="s">
        <v>552</v>
      </c>
      <c r="E126" s="114">
        <v>3</v>
      </c>
      <c r="F126" s="114"/>
      <c r="G126" s="115"/>
      <c r="H126" s="114" t="s">
        <v>131</v>
      </c>
      <c r="I126" s="114" t="s">
        <v>20</v>
      </c>
      <c r="J126" s="114" t="s">
        <v>22</v>
      </c>
      <c r="K126" s="114" t="s">
        <v>22</v>
      </c>
      <c r="L126" s="114" t="s">
        <v>22</v>
      </c>
      <c r="M126" s="114" t="s">
        <v>22</v>
      </c>
      <c r="N126" s="116" t="s">
        <v>118</v>
      </c>
      <c r="O126" s="113">
        <v>325</v>
      </c>
    </row>
    <row r="127" spans="1:15" s="15" customFormat="1" ht="16.5" customHeight="1">
      <c r="A127" s="844"/>
      <c r="B127" s="237" t="s">
        <v>553</v>
      </c>
      <c r="C127" s="70" t="s">
        <v>558</v>
      </c>
      <c r="D127" s="70" t="s">
        <v>554</v>
      </c>
      <c r="E127" s="70">
        <v>4</v>
      </c>
      <c r="F127" s="70"/>
      <c r="G127" s="103"/>
      <c r="H127" s="70" t="s">
        <v>131</v>
      </c>
      <c r="I127" s="70" t="s">
        <v>20</v>
      </c>
      <c r="J127" s="70" t="s">
        <v>22</v>
      </c>
      <c r="K127" s="70" t="s">
        <v>22</v>
      </c>
      <c r="L127" s="70" t="s">
        <v>22</v>
      </c>
      <c r="M127" s="70" t="s">
        <v>22</v>
      </c>
      <c r="N127" s="88" t="s">
        <v>118</v>
      </c>
      <c r="O127" s="112">
        <v>375</v>
      </c>
    </row>
    <row r="128" spans="1:15" s="15" customFormat="1" ht="16.5" customHeight="1">
      <c r="A128" s="844"/>
      <c r="B128" s="237" t="s">
        <v>550</v>
      </c>
      <c r="C128" s="10" t="s">
        <v>559</v>
      </c>
      <c r="D128" s="10" t="s">
        <v>552</v>
      </c>
      <c r="E128" s="10">
        <v>3</v>
      </c>
      <c r="F128" s="10"/>
      <c r="G128" s="111"/>
      <c r="H128" s="10" t="s">
        <v>131</v>
      </c>
      <c r="I128" s="10" t="s">
        <v>20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3" t="s">
        <v>118</v>
      </c>
      <c r="O128" s="113">
        <v>325</v>
      </c>
    </row>
    <row r="129" spans="1:15" s="15" customFormat="1" ht="16.5" customHeight="1">
      <c r="A129" s="844"/>
      <c r="B129" s="237" t="s">
        <v>553</v>
      </c>
      <c r="C129" s="10" t="s">
        <v>559</v>
      </c>
      <c r="D129" s="10" t="s">
        <v>554</v>
      </c>
      <c r="E129" s="10">
        <v>3</v>
      </c>
      <c r="F129" s="10"/>
      <c r="G129" s="111"/>
      <c r="H129" s="10" t="s">
        <v>131</v>
      </c>
      <c r="I129" s="10" t="s">
        <v>20</v>
      </c>
      <c r="J129" s="10" t="s">
        <v>22</v>
      </c>
      <c r="K129" s="10" t="s">
        <v>22</v>
      </c>
      <c r="L129" s="10" t="s">
        <v>22</v>
      </c>
      <c r="M129" s="10" t="s">
        <v>22</v>
      </c>
      <c r="N129" s="13" t="s">
        <v>118</v>
      </c>
      <c r="O129" s="112">
        <v>375</v>
      </c>
    </row>
    <row r="130" spans="1:15" s="15" customFormat="1" ht="16.5" customHeight="1">
      <c r="A130" s="844"/>
      <c r="B130" s="237" t="s">
        <v>550</v>
      </c>
      <c r="C130" s="114" t="s">
        <v>289</v>
      </c>
      <c r="D130" s="114" t="s">
        <v>552</v>
      </c>
      <c r="E130" s="114">
        <v>3</v>
      </c>
      <c r="F130" s="114"/>
      <c r="G130" s="115"/>
      <c r="H130" s="114" t="s">
        <v>129</v>
      </c>
      <c r="I130" s="114" t="s">
        <v>20</v>
      </c>
      <c r="J130" s="114" t="s">
        <v>22</v>
      </c>
      <c r="K130" s="114" t="s">
        <v>22</v>
      </c>
      <c r="L130" s="114" t="s">
        <v>22</v>
      </c>
      <c r="M130" s="114" t="s">
        <v>22</v>
      </c>
      <c r="N130" s="116" t="s">
        <v>118</v>
      </c>
      <c r="O130" s="113">
        <v>325</v>
      </c>
    </row>
    <row r="131" spans="1:15" s="15" customFormat="1" ht="16.5" customHeight="1">
      <c r="A131" s="844"/>
      <c r="B131" s="237" t="s">
        <v>553</v>
      </c>
      <c r="C131" s="70" t="s">
        <v>289</v>
      </c>
      <c r="D131" s="70" t="s">
        <v>554</v>
      </c>
      <c r="E131" s="70">
        <v>4</v>
      </c>
      <c r="F131" s="70"/>
      <c r="G131" s="103"/>
      <c r="H131" s="70" t="s">
        <v>129</v>
      </c>
      <c r="I131" s="70" t="s">
        <v>20</v>
      </c>
      <c r="J131" s="70" t="s">
        <v>22</v>
      </c>
      <c r="K131" s="70" t="s">
        <v>22</v>
      </c>
      <c r="L131" s="70" t="s">
        <v>22</v>
      </c>
      <c r="M131" s="70" t="s">
        <v>22</v>
      </c>
      <c r="N131" s="88" t="s">
        <v>118</v>
      </c>
      <c r="O131" s="112">
        <v>375</v>
      </c>
    </row>
    <row r="132" spans="1:15" s="15" customFormat="1" ht="16.5" customHeight="1">
      <c r="A132" s="844"/>
      <c r="B132" s="237" t="s">
        <v>550</v>
      </c>
      <c r="C132" s="10" t="s">
        <v>123</v>
      </c>
      <c r="D132" s="10" t="s">
        <v>552</v>
      </c>
      <c r="E132" s="10">
        <v>3</v>
      </c>
      <c r="F132" s="10"/>
      <c r="G132" s="111"/>
      <c r="H132" s="10" t="s">
        <v>125</v>
      </c>
      <c r="I132" s="10" t="s">
        <v>20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118</v>
      </c>
      <c r="O132" s="113">
        <v>325</v>
      </c>
    </row>
    <row r="133" spans="1:15" s="15" customFormat="1" ht="16.5" customHeight="1">
      <c r="A133" s="844"/>
      <c r="B133" s="237" t="s">
        <v>553</v>
      </c>
      <c r="C133" s="10" t="s">
        <v>123</v>
      </c>
      <c r="D133" s="10" t="s">
        <v>554</v>
      </c>
      <c r="E133" s="10">
        <v>4</v>
      </c>
      <c r="F133" s="10"/>
      <c r="G133" s="111"/>
      <c r="H133" s="10" t="s">
        <v>125</v>
      </c>
      <c r="I133" s="10" t="s">
        <v>20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118</v>
      </c>
      <c r="O133" s="112">
        <v>375</v>
      </c>
    </row>
    <row r="134" spans="1:15" s="15" customFormat="1" ht="16.5" customHeight="1">
      <c r="A134" s="844"/>
      <c r="B134" s="237" t="s">
        <v>550</v>
      </c>
      <c r="C134" s="114" t="s">
        <v>326</v>
      </c>
      <c r="D134" s="114" t="s">
        <v>552</v>
      </c>
      <c r="E134" s="114">
        <v>3</v>
      </c>
      <c r="F134" s="114"/>
      <c r="G134" s="115"/>
      <c r="H134" s="114" t="s">
        <v>560</v>
      </c>
      <c r="I134" s="114" t="s">
        <v>20</v>
      </c>
      <c r="J134" s="114" t="s">
        <v>22</v>
      </c>
      <c r="K134" s="114" t="s">
        <v>22</v>
      </c>
      <c r="L134" s="114" t="s">
        <v>22</v>
      </c>
      <c r="M134" s="114" t="s">
        <v>22</v>
      </c>
      <c r="N134" s="116" t="s">
        <v>118</v>
      </c>
      <c r="O134" s="113">
        <v>325</v>
      </c>
    </row>
    <row r="135" spans="1:15" s="15" customFormat="1" ht="16.5" customHeight="1">
      <c r="A135" s="844"/>
      <c r="B135" s="237" t="s">
        <v>553</v>
      </c>
      <c r="C135" s="70" t="s">
        <v>326</v>
      </c>
      <c r="D135" s="70" t="s">
        <v>554</v>
      </c>
      <c r="E135" s="70">
        <v>3</v>
      </c>
      <c r="F135" s="70"/>
      <c r="G135" s="103"/>
      <c r="H135" s="70" t="s">
        <v>327</v>
      </c>
      <c r="I135" s="70" t="s">
        <v>20</v>
      </c>
      <c r="J135" s="70" t="s">
        <v>22</v>
      </c>
      <c r="K135" s="70" t="s">
        <v>22</v>
      </c>
      <c r="L135" s="70" t="s">
        <v>22</v>
      </c>
      <c r="M135" s="70" t="s">
        <v>22</v>
      </c>
      <c r="N135" s="88" t="s">
        <v>118</v>
      </c>
      <c r="O135" s="112">
        <v>375</v>
      </c>
    </row>
    <row r="136" spans="1:15" s="15" customFormat="1" ht="16.5" customHeight="1">
      <c r="A136" s="844"/>
      <c r="B136" s="237" t="s">
        <v>550</v>
      </c>
      <c r="C136" s="114" t="s">
        <v>294</v>
      </c>
      <c r="D136" s="114" t="s">
        <v>552</v>
      </c>
      <c r="E136" s="114">
        <v>3</v>
      </c>
      <c r="F136" s="114"/>
      <c r="G136" s="115"/>
      <c r="H136" s="114" t="s">
        <v>129</v>
      </c>
      <c r="I136" s="114" t="s">
        <v>20</v>
      </c>
      <c r="J136" s="114" t="s">
        <v>22</v>
      </c>
      <c r="K136" s="114" t="s">
        <v>22</v>
      </c>
      <c r="L136" s="114" t="s">
        <v>22</v>
      </c>
      <c r="M136" s="114" t="s">
        <v>22</v>
      </c>
      <c r="N136" s="116" t="s">
        <v>118</v>
      </c>
      <c r="O136" s="113">
        <v>325</v>
      </c>
    </row>
    <row r="137" spans="1:15" s="15" customFormat="1" ht="16.5" customHeight="1">
      <c r="A137" s="844"/>
      <c r="B137" s="237" t="s">
        <v>553</v>
      </c>
      <c r="C137" s="70" t="s">
        <v>294</v>
      </c>
      <c r="D137" s="70" t="s">
        <v>554</v>
      </c>
      <c r="E137" s="70">
        <v>4</v>
      </c>
      <c r="F137" s="70"/>
      <c r="G137" s="103"/>
      <c r="H137" s="70" t="s">
        <v>129</v>
      </c>
      <c r="I137" s="70" t="s">
        <v>20</v>
      </c>
      <c r="J137" s="70" t="s">
        <v>22</v>
      </c>
      <c r="K137" s="70" t="s">
        <v>22</v>
      </c>
      <c r="L137" s="70" t="s">
        <v>22</v>
      </c>
      <c r="M137" s="70" t="s">
        <v>22</v>
      </c>
      <c r="N137" s="88" t="s">
        <v>118</v>
      </c>
      <c r="O137" s="112">
        <v>375</v>
      </c>
    </row>
    <row r="138" spans="1:15" s="15" customFormat="1" ht="16.5" customHeight="1">
      <c r="A138" s="844"/>
      <c r="B138" s="237" t="s">
        <v>550</v>
      </c>
      <c r="C138" s="10" t="s">
        <v>128</v>
      </c>
      <c r="D138" s="10" t="s">
        <v>552</v>
      </c>
      <c r="E138" s="10">
        <v>3</v>
      </c>
      <c r="F138" s="10"/>
      <c r="G138" s="111"/>
      <c r="H138" s="10" t="s">
        <v>129</v>
      </c>
      <c r="I138" s="10" t="s">
        <v>20</v>
      </c>
      <c r="J138" s="10" t="s">
        <v>22</v>
      </c>
      <c r="K138" s="10" t="s">
        <v>22</v>
      </c>
      <c r="L138" s="10" t="s">
        <v>22</v>
      </c>
      <c r="M138" s="10" t="s">
        <v>22</v>
      </c>
      <c r="N138" s="13" t="s">
        <v>118</v>
      </c>
      <c r="O138" s="113">
        <v>325</v>
      </c>
    </row>
    <row r="139" spans="1:15" s="15" customFormat="1" ht="16.5" customHeight="1">
      <c r="A139" s="844"/>
      <c r="B139" s="237" t="s">
        <v>553</v>
      </c>
      <c r="C139" s="10" t="s">
        <v>128</v>
      </c>
      <c r="D139" s="10" t="s">
        <v>554</v>
      </c>
      <c r="E139" s="10">
        <v>3</v>
      </c>
      <c r="F139" s="10"/>
      <c r="G139" s="111"/>
      <c r="H139" s="10" t="s">
        <v>129</v>
      </c>
      <c r="I139" s="10" t="s">
        <v>20</v>
      </c>
      <c r="J139" s="10" t="s">
        <v>22</v>
      </c>
      <c r="K139" s="10" t="s">
        <v>22</v>
      </c>
      <c r="L139" s="10" t="s">
        <v>22</v>
      </c>
      <c r="M139" s="10" t="s">
        <v>22</v>
      </c>
      <c r="N139" s="13" t="s">
        <v>118</v>
      </c>
      <c r="O139" s="112">
        <v>375</v>
      </c>
    </row>
    <row r="140" spans="1:15" s="15" customFormat="1" ht="16.5" customHeight="1">
      <c r="A140" s="844"/>
      <c r="B140" s="237" t="s">
        <v>550</v>
      </c>
      <c r="C140" s="114" t="s">
        <v>132</v>
      </c>
      <c r="D140" s="114" t="s">
        <v>552</v>
      </c>
      <c r="E140" s="114">
        <v>2</v>
      </c>
      <c r="F140" s="114"/>
      <c r="G140" s="115"/>
      <c r="H140" s="114" t="s">
        <v>561</v>
      </c>
      <c r="I140" s="114" t="s">
        <v>20</v>
      </c>
      <c r="J140" s="114" t="s">
        <v>22</v>
      </c>
      <c r="K140" s="114" t="s">
        <v>22</v>
      </c>
      <c r="L140" s="114" t="s">
        <v>22</v>
      </c>
      <c r="M140" s="114" t="s">
        <v>22</v>
      </c>
      <c r="N140" s="116" t="s">
        <v>118</v>
      </c>
      <c r="O140" s="113">
        <v>325</v>
      </c>
    </row>
    <row r="141" spans="1:15" s="15" customFormat="1" ht="16.5" customHeight="1">
      <c r="A141" s="844"/>
      <c r="B141" s="237" t="s">
        <v>553</v>
      </c>
      <c r="C141" s="70" t="s">
        <v>132</v>
      </c>
      <c r="D141" s="70" t="s">
        <v>554</v>
      </c>
      <c r="E141" s="70">
        <v>2</v>
      </c>
      <c r="F141" s="70"/>
      <c r="G141" s="103"/>
      <c r="H141" s="70" t="s">
        <v>561</v>
      </c>
      <c r="I141" s="70" t="s">
        <v>20</v>
      </c>
      <c r="J141" s="70" t="s">
        <v>22</v>
      </c>
      <c r="K141" s="70" t="s">
        <v>22</v>
      </c>
      <c r="L141" s="70" t="s">
        <v>22</v>
      </c>
      <c r="M141" s="70" t="s">
        <v>22</v>
      </c>
      <c r="N141" s="88" t="s">
        <v>118</v>
      </c>
      <c r="O141" s="112">
        <v>375</v>
      </c>
    </row>
    <row r="142" spans="1:15" s="15" customFormat="1" ht="16.5" customHeight="1">
      <c r="A142" s="844"/>
      <c r="B142" s="237" t="s">
        <v>550</v>
      </c>
      <c r="C142" s="10" t="s">
        <v>134</v>
      </c>
      <c r="D142" s="10" t="s">
        <v>552</v>
      </c>
      <c r="E142" s="10">
        <v>2</v>
      </c>
      <c r="F142" s="10"/>
      <c r="G142" s="111"/>
      <c r="H142" s="10" t="s">
        <v>135</v>
      </c>
      <c r="I142" s="10" t="s">
        <v>20</v>
      </c>
      <c r="J142" s="10" t="s">
        <v>22</v>
      </c>
      <c r="K142" s="10" t="s">
        <v>22</v>
      </c>
      <c r="L142" s="10" t="s">
        <v>22</v>
      </c>
      <c r="M142" s="10" t="s">
        <v>22</v>
      </c>
      <c r="N142" s="13" t="s">
        <v>118</v>
      </c>
      <c r="O142" s="113">
        <v>325</v>
      </c>
    </row>
    <row r="143" spans="1:15" s="15" customFormat="1" ht="16.5" customHeight="1">
      <c r="A143" s="844"/>
      <c r="B143" s="237" t="s">
        <v>553</v>
      </c>
      <c r="C143" s="10" t="s">
        <v>134</v>
      </c>
      <c r="D143" s="10" t="s">
        <v>554</v>
      </c>
      <c r="E143" s="10">
        <v>2</v>
      </c>
      <c r="F143" s="10"/>
      <c r="G143" s="111"/>
      <c r="H143" s="10" t="s">
        <v>135</v>
      </c>
      <c r="I143" s="10" t="s">
        <v>20</v>
      </c>
      <c r="J143" s="10" t="s">
        <v>22</v>
      </c>
      <c r="K143" s="10" t="s">
        <v>22</v>
      </c>
      <c r="L143" s="10" t="s">
        <v>22</v>
      </c>
      <c r="M143" s="10" t="s">
        <v>22</v>
      </c>
      <c r="N143" s="13" t="s">
        <v>118</v>
      </c>
      <c r="O143" s="112">
        <v>375</v>
      </c>
    </row>
    <row r="144" spans="1:15" s="15" customFormat="1" ht="16.5" customHeight="1">
      <c r="A144" s="844"/>
      <c r="B144" s="237" t="s">
        <v>550</v>
      </c>
      <c r="C144" s="114" t="s">
        <v>136</v>
      </c>
      <c r="D144" s="114" t="s">
        <v>552</v>
      </c>
      <c r="E144" s="114">
        <v>3</v>
      </c>
      <c r="F144" s="114"/>
      <c r="G144" s="115"/>
      <c r="H144" s="114" t="s">
        <v>561</v>
      </c>
      <c r="I144" s="114" t="s">
        <v>20</v>
      </c>
      <c r="J144" s="114" t="s">
        <v>22</v>
      </c>
      <c r="K144" s="114" t="s">
        <v>22</v>
      </c>
      <c r="L144" s="114" t="s">
        <v>22</v>
      </c>
      <c r="M144" s="114" t="s">
        <v>22</v>
      </c>
      <c r="N144" s="116" t="s">
        <v>118</v>
      </c>
      <c r="O144" s="113">
        <v>325</v>
      </c>
    </row>
    <row r="145" spans="1:15" s="15" customFormat="1" ht="16.5" customHeight="1">
      <c r="A145" s="844"/>
      <c r="B145" s="237" t="s">
        <v>553</v>
      </c>
      <c r="C145" s="70" t="s">
        <v>136</v>
      </c>
      <c r="D145" s="70" t="s">
        <v>554</v>
      </c>
      <c r="E145" s="70">
        <v>4</v>
      </c>
      <c r="F145" s="70"/>
      <c r="G145" s="103"/>
      <c r="H145" s="70" t="s">
        <v>561</v>
      </c>
      <c r="I145" s="70" t="s">
        <v>20</v>
      </c>
      <c r="J145" s="70" t="s">
        <v>22</v>
      </c>
      <c r="K145" s="70" t="s">
        <v>22</v>
      </c>
      <c r="L145" s="70" t="s">
        <v>22</v>
      </c>
      <c r="M145" s="70" t="s">
        <v>22</v>
      </c>
      <c r="N145" s="88" t="s">
        <v>118</v>
      </c>
      <c r="O145" s="112">
        <v>375</v>
      </c>
    </row>
    <row r="146" spans="1:15" s="15" customFormat="1" ht="16.5" customHeight="1">
      <c r="A146" s="844"/>
      <c r="B146" s="237" t="s">
        <v>550</v>
      </c>
      <c r="C146" s="10" t="s">
        <v>137</v>
      </c>
      <c r="D146" s="10" t="s">
        <v>552</v>
      </c>
      <c r="E146" s="10">
        <v>3</v>
      </c>
      <c r="F146" s="10"/>
      <c r="G146" s="111"/>
      <c r="H146" s="10" t="s">
        <v>125</v>
      </c>
      <c r="I146" s="10" t="s">
        <v>20</v>
      </c>
      <c r="J146" s="10" t="s">
        <v>22</v>
      </c>
      <c r="K146" s="10" t="s">
        <v>22</v>
      </c>
      <c r="L146" s="10" t="s">
        <v>22</v>
      </c>
      <c r="M146" s="10" t="s">
        <v>22</v>
      </c>
      <c r="N146" s="13" t="s">
        <v>118</v>
      </c>
      <c r="O146" s="113">
        <v>325</v>
      </c>
    </row>
    <row r="147" spans="1:15" s="15" customFormat="1" ht="16.5" customHeight="1">
      <c r="A147" s="844"/>
      <c r="B147" s="237" t="s">
        <v>553</v>
      </c>
      <c r="C147" s="70" t="s">
        <v>137</v>
      </c>
      <c r="D147" s="10" t="s">
        <v>554</v>
      </c>
      <c r="E147" s="10">
        <v>4</v>
      </c>
      <c r="F147" s="10"/>
      <c r="G147" s="111"/>
      <c r="H147" s="10" t="s">
        <v>125</v>
      </c>
      <c r="I147" s="10" t="s">
        <v>20</v>
      </c>
      <c r="J147" s="10" t="s">
        <v>22</v>
      </c>
      <c r="K147" s="10" t="s">
        <v>22</v>
      </c>
      <c r="L147" s="10" t="s">
        <v>22</v>
      </c>
      <c r="M147" s="10" t="s">
        <v>22</v>
      </c>
      <c r="N147" s="88" t="s">
        <v>118</v>
      </c>
      <c r="O147" s="112">
        <v>375</v>
      </c>
    </row>
    <row r="148" spans="1:15" s="15" customFormat="1" ht="16.5" customHeight="1">
      <c r="A148" s="844"/>
      <c r="B148" s="237" t="s">
        <v>550</v>
      </c>
      <c r="C148" s="10" t="s">
        <v>295</v>
      </c>
      <c r="D148" s="114" t="s">
        <v>552</v>
      </c>
      <c r="E148" s="114">
        <v>2</v>
      </c>
      <c r="F148" s="114"/>
      <c r="G148" s="115"/>
      <c r="H148" s="114" t="s">
        <v>296</v>
      </c>
      <c r="I148" s="114" t="s">
        <v>20</v>
      </c>
      <c r="J148" s="114" t="s">
        <v>22</v>
      </c>
      <c r="K148" s="114" t="s">
        <v>22</v>
      </c>
      <c r="L148" s="114" t="s">
        <v>22</v>
      </c>
      <c r="M148" s="114" t="s">
        <v>22</v>
      </c>
      <c r="N148" s="116" t="s">
        <v>118</v>
      </c>
      <c r="O148" s="113">
        <v>325</v>
      </c>
    </row>
    <row r="149" spans="1:15" s="15" customFormat="1" ht="16.5" customHeight="1">
      <c r="A149" s="844"/>
      <c r="B149" s="237" t="s">
        <v>553</v>
      </c>
      <c r="C149" s="70" t="s">
        <v>295</v>
      </c>
      <c r="D149" s="70" t="s">
        <v>554</v>
      </c>
      <c r="E149" s="70">
        <v>2</v>
      </c>
      <c r="F149" s="70"/>
      <c r="G149" s="103"/>
      <c r="H149" s="70" t="s">
        <v>296</v>
      </c>
      <c r="I149" s="70" t="s">
        <v>20</v>
      </c>
      <c r="J149" s="70" t="s">
        <v>22</v>
      </c>
      <c r="K149" s="70" t="s">
        <v>22</v>
      </c>
      <c r="L149" s="70" t="s">
        <v>22</v>
      </c>
      <c r="M149" s="70" t="s">
        <v>22</v>
      </c>
      <c r="N149" s="88" t="s">
        <v>118</v>
      </c>
      <c r="O149" s="112">
        <v>375</v>
      </c>
    </row>
    <row r="150" spans="1:15" s="15" customFormat="1" ht="16.5" customHeight="1">
      <c r="A150" s="844"/>
      <c r="B150" s="237" t="s">
        <v>550</v>
      </c>
      <c r="C150" s="10" t="s">
        <v>138</v>
      </c>
      <c r="D150" s="10" t="s">
        <v>552</v>
      </c>
      <c r="E150" s="10">
        <v>2</v>
      </c>
      <c r="F150" s="10"/>
      <c r="G150" s="111"/>
      <c r="H150" s="10" t="s">
        <v>139</v>
      </c>
      <c r="I150" s="10" t="s">
        <v>20</v>
      </c>
      <c r="J150" s="10" t="s">
        <v>22</v>
      </c>
      <c r="K150" s="10" t="s">
        <v>22</v>
      </c>
      <c r="L150" s="10" t="s">
        <v>22</v>
      </c>
      <c r="M150" s="10" t="s">
        <v>22</v>
      </c>
      <c r="N150" s="13" t="s">
        <v>118</v>
      </c>
      <c r="O150" s="113">
        <v>325</v>
      </c>
    </row>
    <row r="151" spans="1:15" s="15" customFormat="1" ht="16.5" customHeight="1">
      <c r="A151" s="844"/>
      <c r="B151" s="237" t="s">
        <v>553</v>
      </c>
      <c r="C151" s="10" t="s">
        <v>138</v>
      </c>
      <c r="D151" s="10" t="s">
        <v>554</v>
      </c>
      <c r="E151" s="10">
        <v>2</v>
      </c>
      <c r="F151" s="10"/>
      <c r="G151" s="111"/>
      <c r="H151" s="10" t="s">
        <v>139</v>
      </c>
      <c r="I151" s="10" t="s">
        <v>20</v>
      </c>
      <c r="J151" s="10" t="s">
        <v>22</v>
      </c>
      <c r="K151" s="10" t="s">
        <v>22</v>
      </c>
      <c r="L151" s="10" t="s">
        <v>22</v>
      </c>
      <c r="M151" s="10" t="s">
        <v>22</v>
      </c>
      <c r="N151" s="13" t="s">
        <v>118</v>
      </c>
      <c r="O151" s="112">
        <v>375</v>
      </c>
    </row>
    <row r="152" spans="1:15" s="15" customFormat="1" ht="16.5" customHeight="1">
      <c r="A152" s="844"/>
      <c r="B152" s="237" t="s">
        <v>550</v>
      </c>
      <c r="C152" s="114" t="s">
        <v>140</v>
      </c>
      <c r="D152" s="114" t="s">
        <v>552</v>
      </c>
      <c r="E152" s="114">
        <v>2</v>
      </c>
      <c r="F152" s="114"/>
      <c r="G152" s="115"/>
      <c r="H152" s="114" t="s">
        <v>141</v>
      </c>
      <c r="I152" s="114" t="s">
        <v>20</v>
      </c>
      <c r="J152" s="114" t="s">
        <v>22</v>
      </c>
      <c r="K152" s="114" t="s">
        <v>22</v>
      </c>
      <c r="L152" s="114" t="s">
        <v>22</v>
      </c>
      <c r="M152" s="114" t="s">
        <v>22</v>
      </c>
      <c r="N152" s="116" t="s">
        <v>118</v>
      </c>
      <c r="O152" s="113">
        <v>325</v>
      </c>
    </row>
    <row r="153" spans="1:15" s="15" customFormat="1" ht="16.5" customHeight="1">
      <c r="A153" s="844"/>
      <c r="B153" s="237" t="s">
        <v>553</v>
      </c>
      <c r="C153" s="70" t="s">
        <v>140</v>
      </c>
      <c r="D153" s="70" t="s">
        <v>554</v>
      </c>
      <c r="E153" s="70">
        <v>2</v>
      </c>
      <c r="F153" s="70"/>
      <c r="G153" s="103"/>
      <c r="H153" s="70" t="s">
        <v>141</v>
      </c>
      <c r="I153" s="70" t="s">
        <v>20</v>
      </c>
      <c r="J153" s="70" t="s">
        <v>22</v>
      </c>
      <c r="K153" s="70" t="s">
        <v>22</v>
      </c>
      <c r="L153" s="70" t="s">
        <v>22</v>
      </c>
      <c r="M153" s="70" t="s">
        <v>22</v>
      </c>
      <c r="N153" s="88" t="s">
        <v>118</v>
      </c>
      <c r="O153" s="112">
        <v>375</v>
      </c>
    </row>
    <row r="154" spans="1:15" s="15" customFormat="1" ht="16.5" customHeight="1">
      <c r="A154" s="844"/>
      <c r="B154" s="237" t="s">
        <v>550</v>
      </c>
      <c r="C154" s="10" t="s">
        <v>142</v>
      </c>
      <c r="D154" s="10" t="s">
        <v>552</v>
      </c>
      <c r="E154" s="10">
        <v>2</v>
      </c>
      <c r="F154" s="10"/>
      <c r="G154" s="111"/>
      <c r="H154" s="10" t="s">
        <v>125</v>
      </c>
      <c r="I154" s="10" t="s">
        <v>20</v>
      </c>
      <c r="J154" s="10" t="s">
        <v>22</v>
      </c>
      <c r="K154" s="10" t="s">
        <v>22</v>
      </c>
      <c r="L154" s="10" t="s">
        <v>22</v>
      </c>
      <c r="M154" s="10" t="s">
        <v>22</v>
      </c>
      <c r="N154" s="13" t="s">
        <v>118</v>
      </c>
      <c r="O154" s="113">
        <v>325</v>
      </c>
    </row>
    <row r="155" spans="1:15" s="15" customFormat="1" ht="16.5" customHeight="1">
      <c r="A155" s="844"/>
      <c r="B155" s="237" t="s">
        <v>553</v>
      </c>
      <c r="C155" s="10" t="s">
        <v>142</v>
      </c>
      <c r="D155" s="10" t="s">
        <v>554</v>
      </c>
      <c r="E155" s="10">
        <v>2</v>
      </c>
      <c r="F155" s="10"/>
      <c r="G155" s="111"/>
      <c r="H155" s="10" t="s">
        <v>125</v>
      </c>
      <c r="I155" s="10" t="s">
        <v>20</v>
      </c>
      <c r="J155" s="10" t="s">
        <v>22</v>
      </c>
      <c r="K155" s="10" t="s">
        <v>22</v>
      </c>
      <c r="L155" s="10" t="s">
        <v>22</v>
      </c>
      <c r="M155" s="10" t="s">
        <v>22</v>
      </c>
      <c r="N155" s="13" t="s">
        <v>118</v>
      </c>
      <c r="O155" s="112">
        <v>375</v>
      </c>
    </row>
    <row r="156" spans="1:15" s="15" customFormat="1" ht="16.5" customHeight="1">
      <c r="A156" s="844"/>
      <c r="B156" s="237" t="s">
        <v>550</v>
      </c>
      <c r="C156" s="114" t="s">
        <v>143</v>
      </c>
      <c r="D156" s="114" t="s">
        <v>552</v>
      </c>
      <c r="E156" s="114">
        <v>2</v>
      </c>
      <c r="F156" s="114"/>
      <c r="G156" s="115"/>
      <c r="H156" s="114" t="s">
        <v>131</v>
      </c>
      <c r="I156" s="114" t="s">
        <v>20</v>
      </c>
      <c r="J156" s="114" t="s">
        <v>22</v>
      </c>
      <c r="K156" s="114" t="s">
        <v>22</v>
      </c>
      <c r="L156" s="114" t="s">
        <v>22</v>
      </c>
      <c r="M156" s="114" t="s">
        <v>22</v>
      </c>
      <c r="N156" s="116" t="s">
        <v>118</v>
      </c>
      <c r="O156" s="113">
        <v>325</v>
      </c>
    </row>
    <row r="157" spans="1:15" s="15" customFormat="1" ht="16.5" customHeight="1">
      <c r="A157" s="844"/>
      <c r="B157" s="237" t="s">
        <v>553</v>
      </c>
      <c r="C157" s="70" t="s">
        <v>143</v>
      </c>
      <c r="D157" s="70" t="s">
        <v>554</v>
      </c>
      <c r="E157" s="70">
        <v>2</v>
      </c>
      <c r="F157" s="70"/>
      <c r="G157" s="103"/>
      <c r="H157" s="70" t="s">
        <v>131</v>
      </c>
      <c r="I157" s="70" t="s">
        <v>20</v>
      </c>
      <c r="J157" s="70" t="s">
        <v>22</v>
      </c>
      <c r="K157" s="70" t="s">
        <v>22</v>
      </c>
      <c r="L157" s="70" t="s">
        <v>22</v>
      </c>
      <c r="M157" s="70" t="s">
        <v>22</v>
      </c>
      <c r="N157" s="88" t="s">
        <v>118</v>
      </c>
      <c r="O157" s="112">
        <v>375</v>
      </c>
    </row>
    <row r="158" spans="1:15" s="15" customFormat="1" ht="16.5" customHeight="1">
      <c r="A158" s="844"/>
      <c r="B158" s="237" t="s">
        <v>550</v>
      </c>
      <c r="C158" s="10" t="s">
        <v>297</v>
      </c>
      <c r="D158" s="10" t="s">
        <v>552</v>
      </c>
      <c r="E158" s="10">
        <v>2</v>
      </c>
      <c r="F158" s="10"/>
      <c r="G158" s="111"/>
      <c r="H158" s="10" t="s">
        <v>298</v>
      </c>
      <c r="I158" s="10" t="s">
        <v>20</v>
      </c>
      <c r="J158" s="10" t="s">
        <v>37</v>
      </c>
      <c r="K158" s="10" t="s">
        <v>22</v>
      </c>
      <c r="L158" s="10" t="s">
        <v>22</v>
      </c>
      <c r="M158" s="10" t="s">
        <v>22</v>
      </c>
      <c r="N158" s="13" t="s">
        <v>118</v>
      </c>
      <c r="O158" s="113">
        <v>325</v>
      </c>
    </row>
    <row r="159" spans="1:15" s="15" customFormat="1" ht="16.5" customHeight="1">
      <c r="A159" s="844"/>
      <c r="B159" s="237" t="s">
        <v>553</v>
      </c>
      <c r="C159" s="10" t="s">
        <v>297</v>
      </c>
      <c r="D159" s="10" t="s">
        <v>554</v>
      </c>
      <c r="E159" s="10">
        <v>2</v>
      </c>
      <c r="F159" s="10"/>
      <c r="G159" s="111"/>
      <c r="H159" s="10" t="s">
        <v>298</v>
      </c>
      <c r="I159" s="10" t="s">
        <v>20</v>
      </c>
      <c r="J159" s="10" t="s">
        <v>37</v>
      </c>
      <c r="K159" s="10" t="s">
        <v>22</v>
      </c>
      <c r="L159" s="10" t="s">
        <v>22</v>
      </c>
      <c r="M159" s="10" t="s">
        <v>22</v>
      </c>
      <c r="N159" s="13" t="s">
        <v>118</v>
      </c>
      <c r="O159" s="112">
        <v>375</v>
      </c>
    </row>
    <row r="160" spans="1:15" s="15" customFormat="1" ht="16.5" customHeight="1">
      <c r="A160" s="844"/>
      <c r="B160" s="237" t="s">
        <v>550</v>
      </c>
      <c r="C160" s="70" t="s">
        <v>562</v>
      </c>
      <c r="D160" s="114" t="s">
        <v>552</v>
      </c>
      <c r="E160" s="114">
        <v>2</v>
      </c>
      <c r="F160" s="114"/>
      <c r="G160" s="115"/>
      <c r="H160" s="114" t="s">
        <v>117</v>
      </c>
      <c r="I160" s="114" t="s">
        <v>20</v>
      </c>
      <c r="J160" s="114" t="s">
        <v>41</v>
      </c>
      <c r="K160" s="114" t="s">
        <v>22</v>
      </c>
      <c r="L160" s="114" t="s">
        <v>22</v>
      </c>
      <c r="M160" s="114" t="s">
        <v>22</v>
      </c>
      <c r="N160" s="116" t="s">
        <v>118</v>
      </c>
      <c r="O160" s="113">
        <v>325</v>
      </c>
    </row>
    <row r="161" spans="1:15" s="15" customFormat="1" ht="16.5" customHeight="1">
      <c r="A161" s="844"/>
      <c r="B161" s="237" t="s">
        <v>553</v>
      </c>
      <c r="C161" s="70" t="s">
        <v>115</v>
      </c>
      <c r="D161" s="70" t="s">
        <v>554</v>
      </c>
      <c r="E161" s="70">
        <v>1</v>
      </c>
      <c r="F161" s="70"/>
      <c r="G161" s="103"/>
      <c r="H161" s="70" t="s">
        <v>117</v>
      </c>
      <c r="I161" s="70" t="s">
        <v>20</v>
      </c>
      <c r="J161" s="70" t="s">
        <v>41</v>
      </c>
      <c r="K161" s="70" t="s">
        <v>22</v>
      </c>
      <c r="L161" s="70" t="s">
        <v>22</v>
      </c>
      <c r="M161" s="70" t="s">
        <v>22</v>
      </c>
      <c r="N161" s="88" t="s">
        <v>118</v>
      </c>
      <c r="O161" s="112">
        <v>375</v>
      </c>
    </row>
    <row r="162" spans="1:15" s="15" customFormat="1" ht="16.5" customHeight="1">
      <c r="A162" s="844"/>
      <c r="B162" s="237" t="s">
        <v>550</v>
      </c>
      <c r="C162" s="10" t="s">
        <v>144</v>
      </c>
      <c r="D162" s="10" t="s">
        <v>552</v>
      </c>
      <c r="E162" s="10">
        <v>2</v>
      </c>
      <c r="F162" s="10"/>
      <c r="G162" s="111"/>
      <c r="H162" s="10" t="s">
        <v>141</v>
      </c>
      <c r="I162" s="10" t="s">
        <v>20</v>
      </c>
      <c r="J162" s="10" t="s">
        <v>21</v>
      </c>
      <c r="K162" s="10" t="s">
        <v>22</v>
      </c>
      <c r="L162" s="10" t="s">
        <v>22</v>
      </c>
      <c r="M162" s="10" t="s">
        <v>22</v>
      </c>
      <c r="N162" s="116" t="s">
        <v>118</v>
      </c>
      <c r="O162" s="113">
        <v>325</v>
      </c>
    </row>
    <row r="163" spans="1:15" s="15" customFormat="1" ht="16.5" customHeight="1">
      <c r="A163" s="844"/>
      <c r="B163" s="237" t="s">
        <v>553</v>
      </c>
      <c r="C163" s="10" t="s">
        <v>144</v>
      </c>
      <c r="D163" s="10" t="s">
        <v>554</v>
      </c>
      <c r="E163" s="10">
        <v>3</v>
      </c>
      <c r="F163" s="10"/>
      <c r="G163" s="111"/>
      <c r="H163" s="10" t="s">
        <v>141</v>
      </c>
      <c r="I163" s="10" t="s">
        <v>20</v>
      </c>
      <c r="J163" s="10" t="s">
        <v>21</v>
      </c>
      <c r="K163" s="10" t="s">
        <v>22</v>
      </c>
      <c r="L163" s="10" t="s">
        <v>22</v>
      </c>
      <c r="M163" s="10" t="s">
        <v>22</v>
      </c>
      <c r="N163" s="13" t="s">
        <v>118</v>
      </c>
      <c r="O163" s="112">
        <v>375</v>
      </c>
    </row>
    <row r="164" spans="1:15" s="15" customFormat="1" ht="16.5" customHeight="1">
      <c r="A164" s="844"/>
      <c r="B164" s="237" t="s">
        <v>550</v>
      </c>
      <c r="C164" s="114" t="s">
        <v>145</v>
      </c>
      <c r="D164" s="114" t="s">
        <v>552</v>
      </c>
      <c r="E164" s="114">
        <v>3</v>
      </c>
      <c r="F164" s="114"/>
      <c r="G164" s="115"/>
      <c r="H164" s="114" t="s">
        <v>129</v>
      </c>
      <c r="I164" s="114" t="s">
        <v>20</v>
      </c>
      <c r="J164" s="114" t="s">
        <v>22</v>
      </c>
      <c r="K164" s="114" t="s">
        <v>22</v>
      </c>
      <c r="L164" s="114" t="s">
        <v>22</v>
      </c>
      <c r="M164" s="114" t="s">
        <v>22</v>
      </c>
      <c r="N164" s="116" t="s">
        <v>118</v>
      </c>
      <c r="O164" s="113">
        <v>325</v>
      </c>
    </row>
    <row r="165" spans="1:15" s="15" customFormat="1" ht="16.5" customHeight="1">
      <c r="A165" s="844"/>
      <c r="B165" s="237" t="s">
        <v>553</v>
      </c>
      <c r="C165" s="70" t="s">
        <v>145</v>
      </c>
      <c r="D165" s="70" t="s">
        <v>554</v>
      </c>
      <c r="E165" s="70">
        <v>4</v>
      </c>
      <c r="F165" s="70"/>
      <c r="G165" s="103"/>
      <c r="H165" s="70" t="s">
        <v>129</v>
      </c>
      <c r="I165" s="70" t="s">
        <v>20</v>
      </c>
      <c r="J165" s="70" t="s">
        <v>22</v>
      </c>
      <c r="K165" s="70" t="s">
        <v>22</v>
      </c>
      <c r="L165" s="70" t="s">
        <v>22</v>
      </c>
      <c r="M165" s="70" t="s">
        <v>22</v>
      </c>
      <c r="N165" s="88" t="s">
        <v>118</v>
      </c>
      <c r="O165" s="112">
        <v>375</v>
      </c>
    </row>
    <row r="166" spans="1:15" s="15" customFormat="1" ht="16.5" customHeight="1">
      <c r="A166" s="844"/>
      <c r="B166" s="237" t="s">
        <v>550</v>
      </c>
      <c r="C166" s="10" t="s">
        <v>146</v>
      </c>
      <c r="D166" s="10" t="s">
        <v>552</v>
      </c>
      <c r="E166" s="10">
        <v>3</v>
      </c>
      <c r="F166" s="10"/>
      <c r="G166" s="111"/>
      <c r="H166" s="10" t="s">
        <v>131</v>
      </c>
      <c r="I166" s="10" t="s">
        <v>20</v>
      </c>
      <c r="J166" s="10" t="s">
        <v>84</v>
      </c>
      <c r="K166" s="10" t="s">
        <v>22</v>
      </c>
      <c r="L166" s="10" t="s">
        <v>22</v>
      </c>
      <c r="M166" s="10" t="s">
        <v>22</v>
      </c>
      <c r="N166" s="13" t="s">
        <v>118</v>
      </c>
      <c r="O166" s="113">
        <v>325</v>
      </c>
    </row>
    <row r="167" spans="1:15" s="15" customFormat="1" ht="16.5" customHeight="1">
      <c r="A167" s="844"/>
      <c r="B167" s="237" t="s">
        <v>553</v>
      </c>
      <c r="C167" s="10" t="s">
        <v>146</v>
      </c>
      <c r="D167" s="10" t="s">
        <v>554</v>
      </c>
      <c r="E167" s="10">
        <v>4</v>
      </c>
      <c r="F167" s="10"/>
      <c r="G167" s="111"/>
      <c r="H167" s="10" t="s">
        <v>131</v>
      </c>
      <c r="I167" s="10" t="s">
        <v>20</v>
      </c>
      <c r="J167" s="10" t="s">
        <v>84</v>
      </c>
      <c r="K167" s="10" t="s">
        <v>22</v>
      </c>
      <c r="L167" s="10" t="s">
        <v>22</v>
      </c>
      <c r="M167" s="10" t="s">
        <v>22</v>
      </c>
      <c r="N167" s="13" t="s">
        <v>118</v>
      </c>
      <c r="O167" s="112">
        <v>375</v>
      </c>
    </row>
    <row r="168" spans="1:15" s="15" customFormat="1" ht="16.5" customHeight="1">
      <c r="A168" s="844"/>
      <c r="B168" s="237" t="s">
        <v>550</v>
      </c>
      <c r="C168" s="114" t="s">
        <v>147</v>
      </c>
      <c r="D168" s="114" t="s">
        <v>552</v>
      </c>
      <c r="E168" s="114">
        <v>2</v>
      </c>
      <c r="F168" s="114"/>
      <c r="G168" s="115"/>
      <c r="H168" s="114" t="s">
        <v>129</v>
      </c>
      <c r="I168" s="114" t="s">
        <v>20</v>
      </c>
      <c r="J168" s="114" t="s">
        <v>41</v>
      </c>
      <c r="K168" s="114" t="s">
        <v>22</v>
      </c>
      <c r="L168" s="114" t="s">
        <v>22</v>
      </c>
      <c r="M168" s="114" t="s">
        <v>22</v>
      </c>
      <c r="N168" s="116" t="s">
        <v>118</v>
      </c>
      <c r="O168" s="113">
        <v>325</v>
      </c>
    </row>
    <row r="169" spans="1:15" s="15" customFormat="1" ht="16.5" customHeight="1">
      <c r="A169" s="844"/>
      <c r="B169" s="237" t="s">
        <v>553</v>
      </c>
      <c r="C169" s="70" t="s">
        <v>147</v>
      </c>
      <c r="D169" s="70" t="s">
        <v>554</v>
      </c>
      <c r="E169" s="70">
        <v>2</v>
      </c>
      <c r="F169" s="70"/>
      <c r="G169" s="103"/>
      <c r="H169" s="70" t="s">
        <v>129</v>
      </c>
      <c r="I169" s="70" t="s">
        <v>20</v>
      </c>
      <c r="J169" s="70" t="s">
        <v>41</v>
      </c>
      <c r="K169" s="70" t="s">
        <v>22</v>
      </c>
      <c r="L169" s="70" t="s">
        <v>22</v>
      </c>
      <c r="M169" s="70" t="s">
        <v>22</v>
      </c>
      <c r="N169" s="88" t="s">
        <v>118</v>
      </c>
      <c r="O169" s="112">
        <v>375</v>
      </c>
    </row>
    <row r="170" spans="1:15" s="15" customFormat="1" ht="16.5" customHeight="1">
      <c r="A170" s="844"/>
      <c r="B170" s="237" t="s">
        <v>550</v>
      </c>
      <c r="C170" s="10" t="s">
        <v>148</v>
      </c>
      <c r="D170" s="10" t="s">
        <v>552</v>
      </c>
      <c r="E170" s="10">
        <v>1</v>
      </c>
      <c r="F170" s="10"/>
      <c r="G170" s="111"/>
      <c r="H170" s="10" t="s">
        <v>563</v>
      </c>
      <c r="I170" s="10" t="s">
        <v>20</v>
      </c>
      <c r="J170" s="10" t="s">
        <v>21</v>
      </c>
      <c r="K170" s="10" t="s">
        <v>22</v>
      </c>
      <c r="L170" s="10" t="s">
        <v>22</v>
      </c>
      <c r="M170" s="10" t="s">
        <v>22</v>
      </c>
      <c r="N170" s="13" t="s">
        <v>118</v>
      </c>
      <c r="O170" s="113">
        <v>325</v>
      </c>
    </row>
    <row r="171" spans="1:15" s="15" customFormat="1" ht="16.5" customHeight="1">
      <c r="A171" s="844"/>
      <c r="B171" s="237" t="s">
        <v>550</v>
      </c>
      <c r="C171" s="114" t="s">
        <v>150</v>
      </c>
      <c r="D171" s="114" t="s">
        <v>552</v>
      </c>
      <c r="E171" s="114">
        <v>3</v>
      </c>
      <c r="F171" s="114"/>
      <c r="G171" s="115"/>
      <c r="H171" s="114" t="s">
        <v>141</v>
      </c>
      <c r="I171" s="114" t="s">
        <v>20</v>
      </c>
      <c r="J171" s="114" t="s">
        <v>59</v>
      </c>
      <c r="K171" s="114" t="s">
        <v>22</v>
      </c>
      <c r="L171" s="114" t="s">
        <v>22</v>
      </c>
      <c r="M171" s="114" t="s">
        <v>22</v>
      </c>
      <c r="N171" s="116" t="s">
        <v>118</v>
      </c>
      <c r="O171" s="113">
        <v>325</v>
      </c>
    </row>
    <row r="172" spans="1:15" s="15" customFormat="1" ht="15.75" customHeight="1">
      <c r="A172" s="844"/>
      <c r="B172" s="237" t="s">
        <v>553</v>
      </c>
      <c r="C172" s="70" t="s">
        <v>150</v>
      </c>
      <c r="D172" s="70" t="s">
        <v>554</v>
      </c>
      <c r="E172" s="70">
        <v>3</v>
      </c>
      <c r="F172" s="70"/>
      <c r="G172" s="103"/>
      <c r="H172" s="70" t="s">
        <v>141</v>
      </c>
      <c r="I172" s="70" t="s">
        <v>20</v>
      </c>
      <c r="J172" s="70" t="s">
        <v>59</v>
      </c>
      <c r="K172" s="70" t="s">
        <v>22</v>
      </c>
      <c r="L172" s="70" t="s">
        <v>22</v>
      </c>
      <c r="M172" s="70" t="s">
        <v>22</v>
      </c>
      <c r="N172" s="88" t="s">
        <v>118</v>
      </c>
      <c r="O172" s="112">
        <v>375</v>
      </c>
    </row>
    <row r="173" spans="1:15" s="15" customFormat="1" ht="16.5" customHeight="1">
      <c r="A173" s="844"/>
      <c r="B173" s="237" t="s">
        <v>550</v>
      </c>
      <c r="C173" s="10" t="s">
        <v>151</v>
      </c>
      <c r="D173" s="10" t="s">
        <v>552</v>
      </c>
      <c r="E173" s="10">
        <v>1</v>
      </c>
      <c r="F173" s="10"/>
      <c r="G173" s="111"/>
      <c r="H173" s="10" t="s">
        <v>149</v>
      </c>
      <c r="I173" s="10" t="s">
        <v>20</v>
      </c>
      <c r="J173" s="10" t="s">
        <v>41</v>
      </c>
      <c r="K173" s="10" t="s">
        <v>22</v>
      </c>
      <c r="L173" s="10" t="s">
        <v>22</v>
      </c>
      <c r="M173" s="10" t="s">
        <v>22</v>
      </c>
      <c r="N173" s="13" t="s">
        <v>118</v>
      </c>
      <c r="O173" s="113">
        <v>325</v>
      </c>
    </row>
    <row r="174" spans="1:15" s="15" customFormat="1" ht="16.5" customHeight="1">
      <c r="A174" s="844"/>
      <c r="B174" s="237" t="s">
        <v>550</v>
      </c>
      <c r="C174" s="114" t="s">
        <v>119</v>
      </c>
      <c r="D174" s="114" t="s">
        <v>552</v>
      </c>
      <c r="E174" s="114">
        <v>2</v>
      </c>
      <c r="F174" s="114"/>
      <c r="G174" s="115"/>
      <c r="H174" s="114" t="s">
        <v>117</v>
      </c>
      <c r="I174" s="114" t="s">
        <v>20</v>
      </c>
      <c r="J174" s="114" t="s">
        <v>59</v>
      </c>
      <c r="K174" s="114" t="s">
        <v>22</v>
      </c>
      <c r="L174" s="114" t="s">
        <v>22</v>
      </c>
      <c r="M174" s="114" t="s">
        <v>22</v>
      </c>
      <c r="N174" s="116" t="s">
        <v>118</v>
      </c>
      <c r="O174" s="113">
        <v>325</v>
      </c>
    </row>
    <row r="175" spans="1:15" s="15" customFormat="1" ht="16.5" customHeight="1">
      <c r="A175" s="844"/>
      <c r="B175" s="237" t="s">
        <v>553</v>
      </c>
      <c r="C175" s="70" t="s">
        <v>119</v>
      </c>
      <c r="D175" s="70" t="s">
        <v>554</v>
      </c>
      <c r="E175" s="70">
        <v>2</v>
      </c>
      <c r="F175" s="70"/>
      <c r="G175" s="103"/>
      <c r="H175" s="70" t="s">
        <v>117</v>
      </c>
      <c r="I175" s="70" t="s">
        <v>20</v>
      </c>
      <c r="J175" s="70" t="s">
        <v>59</v>
      </c>
      <c r="K175" s="70" t="s">
        <v>22</v>
      </c>
      <c r="L175" s="70" t="s">
        <v>22</v>
      </c>
      <c r="M175" s="70" t="s">
        <v>22</v>
      </c>
      <c r="N175" s="88" t="s">
        <v>118</v>
      </c>
      <c r="O175" s="112">
        <v>375</v>
      </c>
    </row>
    <row r="176" spans="1:15" s="15" customFormat="1" ht="16.5" customHeight="1">
      <c r="A176" s="844"/>
      <c r="B176" s="237" t="s">
        <v>550</v>
      </c>
      <c r="C176" s="10" t="s">
        <v>120</v>
      </c>
      <c r="D176" s="10" t="s">
        <v>552</v>
      </c>
      <c r="E176" s="10">
        <v>1</v>
      </c>
      <c r="F176" s="10"/>
      <c r="G176" s="111"/>
      <c r="H176" s="10" t="s">
        <v>121</v>
      </c>
      <c r="I176" s="10" t="s">
        <v>20</v>
      </c>
      <c r="J176" s="10" t="s">
        <v>21</v>
      </c>
      <c r="K176" s="10" t="s">
        <v>22</v>
      </c>
      <c r="L176" s="10" t="s">
        <v>22</v>
      </c>
      <c r="M176" s="10" t="s">
        <v>22</v>
      </c>
      <c r="N176" s="13" t="s">
        <v>118</v>
      </c>
      <c r="O176" s="113">
        <v>325</v>
      </c>
    </row>
    <row r="177" spans="1:15" s="15" customFormat="1" ht="16.5" customHeight="1">
      <c r="A177" s="844"/>
      <c r="B177" s="237" t="s">
        <v>553</v>
      </c>
      <c r="C177" s="10" t="s">
        <v>120</v>
      </c>
      <c r="D177" s="10" t="s">
        <v>554</v>
      </c>
      <c r="E177" s="10">
        <v>2</v>
      </c>
      <c r="F177" s="10"/>
      <c r="G177" s="111"/>
      <c r="H177" s="10" t="s">
        <v>121</v>
      </c>
      <c r="I177" s="10" t="s">
        <v>20</v>
      </c>
      <c r="J177" s="10" t="s">
        <v>21</v>
      </c>
      <c r="K177" s="10" t="s">
        <v>22</v>
      </c>
      <c r="L177" s="10" t="s">
        <v>22</v>
      </c>
      <c r="M177" s="10" t="s">
        <v>22</v>
      </c>
      <c r="N177" s="13" t="s">
        <v>118</v>
      </c>
      <c r="O177" s="112">
        <v>375</v>
      </c>
    </row>
    <row r="178" spans="1:15" s="15" customFormat="1" ht="16.5" customHeight="1">
      <c r="A178" s="844"/>
      <c r="B178" s="237" t="s">
        <v>550</v>
      </c>
      <c r="C178" s="114" t="s">
        <v>564</v>
      </c>
      <c r="D178" s="114" t="s">
        <v>552</v>
      </c>
      <c r="E178" s="114">
        <v>2</v>
      </c>
      <c r="F178" s="114"/>
      <c r="G178" s="115"/>
      <c r="H178" s="114" t="s">
        <v>141</v>
      </c>
      <c r="I178" s="114" t="s">
        <v>20</v>
      </c>
      <c r="J178" s="114" t="s">
        <v>22</v>
      </c>
      <c r="K178" s="114" t="s">
        <v>22</v>
      </c>
      <c r="L178" s="114" t="s">
        <v>22</v>
      </c>
      <c r="M178" s="114" t="s">
        <v>22</v>
      </c>
      <c r="N178" s="116" t="s">
        <v>118</v>
      </c>
      <c r="O178" s="113">
        <v>325</v>
      </c>
    </row>
    <row r="179" spans="1:15" s="15" customFormat="1" ht="16.5" customHeight="1">
      <c r="A179" s="844"/>
      <c r="B179" s="237" t="s">
        <v>553</v>
      </c>
      <c r="C179" s="70" t="s">
        <v>564</v>
      </c>
      <c r="D179" s="70" t="s">
        <v>554</v>
      </c>
      <c r="E179" s="70">
        <v>2</v>
      </c>
      <c r="F179" s="70"/>
      <c r="G179" s="103"/>
      <c r="H179" s="70" t="s">
        <v>141</v>
      </c>
      <c r="I179" s="70" t="s">
        <v>20</v>
      </c>
      <c r="J179" s="70" t="s">
        <v>22</v>
      </c>
      <c r="K179" s="70" t="s">
        <v>22</v>
      </c>
      <c r="L179" s="70" t="s">
        <v>22</v>
      </c>
      <c r="M179" s="70" t="s">
        <v>22</v>
      </c>
      <c r="N179" s="88" t="s">
        <v>118</v>
      </c>
      <c r="O179" s="112">
        <v>375</v>
      </c>
    </row>
    <row r="180" spans="1:15" s="15" customFormat="1" ht="16.5" customHeight="1">
      <c r="A180" s="844"/>
      <c r="B180" s="237" t="s">
        <v>550</v>
      </c>
      <c r="C180" s="10" t="s">
        <v>565</v>
      </c>
      <c r="D180" s="10" t="s">
        <v>552</v>
      </c>
      <c r="E180" s="10">
        <v>2</v>
      </c>
      <c r="F180" s="10"/>
      <c r="G180" s="111"/>
      <c r="H180" s="10" t="s">
        <v>563</v>
      </c>
      <c r="I180" s="10" t="s">
        <v>20</v>
      </c>
      <c r="J180" s="10" t="s">
        <v>22</v>
      </c>
      <c r="K180" s="10" t="s">
        <v>22</v>
      </c>
      <c r="L180" s="10" t="s">
        <v>22</v>
      </c>
      <c r="M180" s="10" t="s">
        <v>22</v>
      </c>
      <c r="N180" s="13" t="s">
        <v>118</v>
      </c>
      <c r="O180" s="113">
        <v>325</v>
      </c>
    </row>
    <row r="181" spans="1:15" s="15" customFormat="1" ht="16.5" customHeight="1">
      <c r="A181" s="844"/>
      <c r="B181" s="237" t="s">
        <v>553</v>
      </c>
      <c r="C181" s="10" t="s">
        <v>565</v>
      </c>
      <c r="D181" s="10" t="s">
        <v>554</v>
      </c>
      <c r="E181" s="10">
        <v>2</v>
      </c>
      <c r="F181" s="10"/>
      <c r="G181" s="111"/>
      <c r="H181" s="10" t="s">
        <v>563</v>
      </c>
      <c r="I181" s="10" t="s">
        <v>20</v>
      </c>
      <c r="J181" s="10" t="s">
        <v>22</v>
      </c>
      <c r="K181" s="10" t="s">
        <v>22</v>
      </c>
      <c r="L181" s="10" t="s">
        <v>22</v>
      </c>
      <c r="M181" s="10" t="s">
        <v>22</v>
      </c>
      <c r="N181" s="13" t="s">
        <v>118</v>
      </c>
      <c r="O181" s="112">
        <v>375</v>
      </c>
    </row>
    <row r="182" spans="1:15" s="15" customFormat="1" ht="16.5" customHeight="1">
      <c r="A182" s="844"/>
      <c r="B182" s="237" t="s">
        <v>550</v>
      </c>
      <c r="C182" s="114" t="s">
        <v>152</v>
      </c>
      <c r="D182" s="114" t="s">
        <v>552</v>
      </c>
      <c r="E182" s="114">
        <v>2</v>
      </c>
      <c r="F182" s="114"/>
      <c r="G182" s="115"/>
      <c r="H182" s="114" t="s">
        <v>141</v>
      </c>
      <c r="I182" s="114" t="s">
        <v>20</v>
      </c>
      <c r="J182" s="114" t="s">
        <v>21</v>
      </c>
      <c r="K182" s="114" t="s">
        <v>22</v>
      </c>
      <c r="L182" s="114" t="s">
        <v>22</v>
      </c>
      <c r="M182" s="114" t="s">
        <v>22</v>
      </c>
      <c r="N182" s="116" t="s">
        <v>118</v>
      </c>
      <c r="O182" s="113">
        <v>325</v>
      </c>
    </row>
    <row r="183" spans="1:15" s="15" customFormat="1" ht="16.5" customHeight="1">
      <c r="A183" s="844"/>
      <c r="B183" s="237" t="s">
        <v>553</v>
      </c>
      <c r="C183" s="70" t="s">
        <v>152</v>
      </c>
      <c r="D183" s="70" t="s">
        <v>554</v>
      </c>
      <c r="E183" s="70">
        <v>2</v>
      </c>
      <c r="F183" s="70"/>
      <c r="G183" s="103"/>
      <c r="H183" s="70" t="s">
        <v>141</v>
      </c>
      <c r="I183" s="70" t="s">
        <v>20</v>
      </c>
      <c r="J183" s="70" t="s">
        <v>21</v>
      </c>
      <c r="K183" s="70" t="s">
        <v>22</v>
      </c>
      <c r="L183" s="70" t="s">
        <v>22</v>
      </c>
      <c r="M183" s="70" t="s">
        <v>22</v>
      </c>
      <c r="N183" s="88" t="s">
        <v>118</v>
      </c>
      <c r="O183" s="112">
        <v>375</v>
      </c>
    </row>
    <row r="184" spans="1:15" s="15" customFormat="1" ht="16.5" customHeight="1">
      <c r="A184" s="844"/>
      <c r="B184" s="237" t="s">
        <v>550</v>
      </c>
      <c r="C184" s="10" t="s">
        <v>566</v>
      </c>
      <c r="D184" s="10" t="s">
        <v>552</v>
      </c>
      <c r="E184" s="10">
        <v>2</v>
      </c>
      <c r="F184" s="10"/>
      <c r="G184" s="111"/>
      <c r="H184" s="10" t="s">
        <v>141</v>
      </c>
      <c r="I184" s="10" t="s">
        <v>20</v>
      </c>
      <c r="J184" s="10" t="s">
        <v>84</v>
      </c>
      <c r="K184" s="10" t="s">
        <v>22</v>
      </c>
      <c r="L184" s="10" t="s">
        <v>22</v>
      </c>
      <c r="M184" s="10" t="s">
        <v>22</v>
      </c>
      <c r="N184" s="13" t="s">
        <v>118</v>
      </c>
      <c r="O184" s="113">
        <v>325</v>
      </c>
    </row>
    <row r="185" spans="1:15" s="15" customFormat="1" ht="16.5" customHeight="1">
      <c r="A185" s="844"/>
      <c r="B185" s="237" t="s">
        <v>553</v>
      </c>
      <c r="C185" s="10" t="s">
        <v>566</v>
      </c>
      <c r="D185" s="10" t="s">
        <v>554</v>
      </c>
      <c r="E185" s="10">
        <v>2</v>
      </c>
      <c r="F185" s="10"/>
      <c r="G185" s="111"/>
      <c r="H185" s="10" t="s">
        <v>141</v>
      </c>
      <c r="I185" s="10" t="s">
        <v>20</v>
      </c>
      <c r="J185" s="10" t="s">
        <v>84</v>
      </c>
      <c r="K185" s="10" t="s">
        <v>22</v>
      </c>
      <c r="L185" s="10" t="s">
        <v>22</v>
      </c>
      <c r="M185" s="10" t="s">
        <v>22</v>
      </c>
      <c r="N185" s="13" t="s">
        <v>118</v>
      </c>
      <c r="O185" s="112">
        <v>375</v>
      </c>
    </row>
    <row r="186" spans="1:15" s="15" customFormat="1" ht="16.5" customHeight="1">
      <c r="A186" s="844"/>
      <c r="B186" s="237" t="s">
        <v>550</v>
      </c>
      <c r="C186" s="114" t="s">
        <v>567</v>
      </c>
      <c r="D186" s="114" t="s">
        <v>552</v>
      </c>
      <c r="E186" s="114">
        <v>2</v>
      </c>
      <c r="F186" s="114"/>
      <c r="G186" s="115"/>
      <c r="H186" s="114" t="s">
        <v>141</v>
      </c>
      <c r="I186" s="114" t="s">
        <v>20</v>
      </c>
      <c r="J186" s="114" t="s">
        <v>22</v>
      </c>
      <c r="K186" s="114" t="s">
        <v>22</v>
      </c>
      <c r="L186" s="114" t="s">
        <v>22</v>
      </c>
      <c r="M186" s="114" t="s">
        <v>22</v>
      </c>
      <c r="N186" s="116" t="s">
        <v>118</v>
      </c>
      <c r="O186" s="113">
        <v>325</v>
      </c>
    </row>
    <row r="187" spans="1:15" s="15" customFormat="1" ht="16.5" customHeight="1">
      <c r="A187" s="844"/>
      <c r="B187" s="237" t="s">
        <v>553</v>
      </c>
      <c r="C187" s="70" t="s">
        <v>567</v>
      </c>
      <c r="D187" s="70" t="s">
        <v>554</v>
      </c>
      <c r="E187" s="70">
        <v>1</v>
      </c>
      <c r="F187" s="70"/>
      <c r="G187" s="103"/>
      <c r="H187" s="70" t="s">
        <v>141</v>
      </c>
      <c r="I187" s="70" t="s">
        <v>20</v>
      </c>
      <c r="J187" s="70" t="s">
        <v>22</v>
      </c>
      <c r="K187" s="70" t="s">
        <v>22</v>
      </c>
      <c r="L187" s="70" t="s">
        <v>22</v>
      </c>
      <c r="M187" s="70" t="s">
        <v>22</v>
      </c>
      <c r="N187" s="88" t="s">
        <v>118</v>
      </c>
      <c r="O187" s="112">
        <v>375</v>
      </c>
    </row>
    <row r="188" spans="1:15" s="15" customFormat="1" ht="16.5" customHeight="1">
      <c r="A188" s="844"/>
      <c r="B188" s="237" t="s">
        <v>550</v>
      </c>
      <c r="C188" s="10" t="s">
        <v>568</v>
      </c>
      <c r="D188" s="10" t="s">
        <v>552</v>
      </c>
      <c r="E188" s="10">
        <v>1</v>
      </c>
      <c r="F188" s="10"/>
      <c r="G188" s="111"/>
      <c r="H188" s="10" t="s">
        <v>180</v>
      </c>
      <c r="I188" s="10" t="s">
        <v>20</v>
      </c>
      <c r="J188" s="10" t="s">
        <v>22</v>
      </c>
      <c r="K188" s="10" t="s">
        <v>22</v>
      </c>
      <c r="L188" s="10" t="s">
        <v>22</v>
      </c>
      <c r="M188" s="10" t="s">
        <v>22</v>
      </c>
      <c r="N188" s="13" t="s">
        <v>118</v>
      </c>
      <c r="O188" s="113">
        <v>325</v>
      </c>
    </row>
    <row r="189" spans="1:15" s="15" customFormat="1" ht="16.5" customHeight="1">
      <c r="A189" s="844"/>
      <c r="B189" s="237" t="s">
        <v>553</v>
      </c>
      <c r="C189" s="10" t="s">
        <v>568</v>
      </c>
      <c r="D189" s="10" t="s">
        <v>554</v>
      </c>
      <c r="E189" s="10">
        <v>2</v>
      </c>
      <c r="F189" s="10"/>
      <c r="G189" s="111"/>
      <c r="H189" s="10" t="s">
        <v>180</v>
      </c>
      <c r="I189" s="10" t="s">
        <v>20</v>
      </c>
      <c r="J189" s="10" t="s">
        <v>22</v>
      </c>
      <c r="K189" s="10" t="s">
        <v>22</v>
      </c>
      <c r="L189" s="10" t="s">
        <v>22</v>
      </c>
      <c r="M189" s="10" t="s">
        <v>22</v>
      </c>
      <c r="N189" s="13" t="s">
        <v>118</v>
      </c>
      <c r="O189" s="112">
        <v>375</v>
      </c>
    </row>
    <row r="190" spans="1:15" s="15" customFormat="1" ht="16.5" customHeight="1">
      <c r="A190" s="844"/>
      <c r="B190" s="237" t="s">
        <v>550</v>
      </c>
      <c r="C190" s="114" t="s">
        <v>345</v>
      </c>
      <c r="D190" s="114" t="s">
        <v>552</v>
      </c>
      <c r="E190" s="114">
        <v>1</v>
      </c>
      <c r="F190" s="114"/>
      <c r="G190" s="115"/>
      <c r="H190" s="114" t="s">
        <v>141</v>
      </c>
      <c r="I190" s="114" t="s">
        <v>20</v>
      </c>
      <c r="J190" s="114" t="s">
        <v>41</v>
      </c>
      <c r="K190" s="114" t="s">
        <v>22</v>
      </c>
      <c r="L190" s="114" t="s">
        <v>22</v>
      </c>
      <c r="M190" s="114" t="s">
        <v>22</v>
      </c>
      <c r="N190" s="116" t="s">
        <v>118</v>
      </c>
      <c r="O190" s="113">
        <v>325</v>
      </c>
    </row>
    <row r="191" spans="1:15" s="15" customFormat="1" ht="16.5" customHeight="1">
      <c r="A191" s="844"/>
      <c r="B191" s="237" t="s">
        <v>553</v>
      </c>
      <c r="C191" s="70" t="s">
        <v>345</v>
      </c>
      <c r="D191" s="70" t="s">
        <v>554</v>
      </c>
      <c r="E191" s="70">
        <v>1</v>
      </c>
      <c r="F191" s="70"/>
      <c r="G191" s="103"/>
      <c r="H191" s="70" t="s">
        <v>141</v>
      </c>
      <c r="I191" s="70" t="s">
        <v>20</v>
      </c>
      <c r="J191" s="70" t="s">
        <v>41</v>
      </c>
      <c r="K191" s="70" t="s">
        <v>22</v>
      </c>
      <c r="L191" s="70" t="s">
        <v>22</v>
      </c>
      <c r="M191" s="70" t="s">
        <v>22</v>
      </c>
      <c r="N191" s="88" t="s">
        <v>118</v>
      </c>
      <c r="O191" s="112">
        <v>375</v>
      </c>
    </row>
    <row r="192" spans="1:15" s="15" customFormat="1" ht="16.5" customHeight="1">
      <c r="A192" s="844"/>
      <c r="B192" s="237" t="s">
        <v>550</v>
      </c>
      <c r="C192" s="10" t="s">
        <v>569</v>
      </c>
      <c r="D192" s="10" t="s">
        <v>552</v>
      </c>
      <c r="E192" s="10">
        <v>2</v>
      </c>
      <c r="F192" s="10"/>
      <c r="G192" s="111"/>
      <c r="H192" s="10" t="s">
        <v>125</v>
      </c>
      <c r="I192" s="10" t="s">
        <v>20</v>
      </c>
      <c r="J192" s="10" t="s">
        <v>41</v>
      </c>
      <c r="K192" s="10" t="s">
        <v>22</v>
      </c>
      <c r="L192" s="10" t="s">
        <v>22</v>
      </c>
      <c r="M192" s="10" t="s">
        <v>22</v>
      </c>
      <c r="N192" s="13" t="s">
        <v>118</v>
      </c>
      <c r="O192" s="113">
        <v>325</v>
      </c>
    </row>
    <row r="193" spans="1:15" s="15" customFormat="1" ht="16.5" customHeight="1">
      <c r="A193" s="844"/>
      <c r="B193" s="237" t="s">
        <v>553</v>
      </c>
      <c r="C193" s="10" t="s">
        <v>569</v>
      </c>
      <c r="D193" s="10" t="s">
        <v>554</v>
      </c>
      <c r="E193" s="10">
        <v>2</v>
      </c>
      <c r="F193" s="10"/>
      <c r="G193" s="111"/>
      <c r="H193" s="10" t="s">
        <v>125</v>
      </c>
      <c r="I193" s="10" t="s">
        <v>20</v>
      </c>
      <c r="J193" s="10" t="s">
        <v>41</v>
      </c>
      <c r="K193" s="10" t="s">
        <v>22</v>
      </c>
      <c r="L193" s="10" t="s">
        <v>22</v>
      </c>
      <c r="M193" s="10" t="s">
        <v>22</v>
      </c>
      <c r="N193" s="13" t="s">
        <v>118</v>
      </c>
      <c r="O193" s="112">
        <v>375</v>
      </c>
    </row>
    <row r="194" spans="1:15" s="15" customFormat="1" ht="16.5" customHeight="1">
      <c r="A194" s="844"/>
      <c r="B194" s="237" t="s">
        <v>550</v>
      </c>
      <c r="C194" s="114" t="s">
        <v>570</v>
      </c>
      <c r="D194" s="114" t="s">
        <v>552</v>
      </c>
      <c r="E194" s="114">
        <v>2</v>
      </c>
      <c r="F194" s="114"/>
      <c r="G194" s="115"/>
      <c r="H194" s="114" t="s">
        <v>563</v>
      </c>
      <c r="I194" s="114" t="s">
        <v>20</v>
      </c>
      <c r="J194" s="114" t="s">
        <v>22</v>
      </c>
      <c r="K194" s="114" t="s">
        <v>22</v>
      </c>
      <c r="L194" s="114" t="s">
        <v>22</v>
      </c>
      <c r="M194" s="114" t="s">
        <v>22</v>
      </c>
      <c r="N194" s="116" t="s">
        <v>118</v>
      </c>
      <c r="O194" s="113">
        <v>325</v>
      </c>
    </row>
    <row r="195" spans="1:15" s="15" customFormat="1" ht="16.5" customHeight="1">
      <c r="A195" s="844"/>
      <c r="B195" s="237" t="s">
        <v>553</v>
      </c>
      <c r="C195" s="70" t="s">
        <v>570</v>
      </c>
      <c r="D195" s="70" t="s">
        <v>554</v>
      </c>
      <c r="E195" s="70">
        <v>2</v>
      </c>
      <c r="F195" s="70"/>
      <c r="G195" s="103"/>
      <c r="H195" s="70" t="s">
        <v>563</v>
      </c>
      <c r="I195" s="70" t="s">
        <v>20</v>
      </c>
      <c r="J195" s="70" t="s">
        <v>22</v>
      </c>
      <c r="K195" s="70" t="s">
        <v>22</v>
      </c>
      <c r="L195" s="70" t="s">
        <v>22</v>
      </c>
      <c r="M195" s="70" t="s">
        <v>22</v>
      </c>
      <c r="N195" s="88" t="s">
        <v>118</v>
      </c>
      <c r="O195" s="112">
        <v>375</v>
      </c>
    </row>
    <row r="196" spans="1:15" s="15" customFormat="1" ht="16.5" customHeight="1">
      <c r="A196" s="844"/>
      <c r="B196" s="237" t="s">
        <v>550</v>
      </c>
      <c r="C196" s="10" t="s">
        <v>153</v>
      </c>
      <c r="D196" s="10" t="s">
        <v>552</v>
      </c>
      <c r="E196" s="10">
        <v>2</v>
      </c>
      <c r="F196" s="10"/>
      <c r="G196" s="111"/>
      <c r="H196" s="10" t="s">
        <v>154</v>
      </c>
      <c r="I196" s="10" t="s">
        <v>20</v>
      </c>
      <c r="J196" s="10" t="s">
        <v>84</v>
      </c>
      <c r="K196" s="10" t="s">
        <v>22</v>
      </c>
      <c r="L196" s="10" t="s">
        <v>22</v>
      </c>
      <c r="M196" s="10" t="s">
        <v>22</v>
      </c>
      <c r="N196" s="13" t="s">
        <v>118</v>
      </c>
      <c r="O196" s="113">
        <v>325</v>
      </c>
    </row>
    <row r="197" spans="1:15" s="15" customFormat="1" ht="16.5" customHeight="1">
      <c r="A197" s="844"/>
      <c r="B197" s="237" t="s">
        <v>553</v>
      </c>
      <c r="C197" s="10" t="s">
        <v>153</v>
      </c>
      <c r="D197" s="10" t="s">
        <v>554</v>
      </c>
      <c r="E197" s="10">
        <v>2</v>
      </c>
      <c r="F197" s="10"/>
      <c r="G197" s="111"/>
      <c r="H197" s="10" t="s">
        <v>154</v>
      </c>
      <c r="I197" s="10" t="s">
        <v>20</v>
      </c>
      <c r="J197" s="10" t="s">
        <v>84</v>
      </c>
      <c r="K197" s="10" t="s">
        <v>22</v>
      </c>
      <c r="L197" s="10" t="s">
        <v>22</v>
      </c>
      <c r="M197" s="10" t="s">
        <v>22</v>
      </c>
      <c r="N197" s="13" t="s">
        <v>118</v>
      </c>
      <c r="O197" s="112">
        <v>375</v>
      </c>
    </row>
    <row r="198" spans="1:15" s="15" customFormat="1" ht="16.5" customHeight="1">
      <c r="A198" s="844"/>
      <c r="B198" s="237" t="s">
        <v>550</v>
      </c>
      <c r="C198" s="114" t="s">
        <v>571</v>
      </c>
      <c r="D198" s="114" t="s">
        <v>552</v>
      </c>
      <c r="E198" s="114">
        <v>2</v>
      </c>
      <c r="F198" s="114"/>
      <c r="G198" s="115"/>
      <c r="H198" s="114" t="s">
        <v>162</v>
      </c>
      <c r="I198" s="114" t="s">
        <v>20</v>
      </c>
      <c r="J198" s="114" t="s">
        <v>22</v>
      </c>
      <c r="K198" s="114" t="s">
        <v>22</v>
      </c>
      <c r="L198" s="114" t="s">
        <v>22</v>
      </c>
      <c r="M198" s="114" t="s">
        <v>22</v>
      </c>
      <c r="N198" s="116" t="s">
        <v>118</v>
      </c>
      <c r="O198" s="113">
        <v>325</v>
      </c>
    </row>
    <row r="199" spans="1:15" s="15" customFormat="1" ht="16.5" customHeight="1">
      <c r="A199" s="844"/>
      <c r="B199" s="237" t="s">
        <v>553</v>
      </c>
      <c r="C199" s="70" t="s">
        <v>571</v>
      </c>
      <c r="D199" s="70" t="s">
        <v>554</v>
      </c>
      <c r="E199" s="70">
        <v>2</v>
      </c>
      <c r="F199" s="70"/>
      <c r="G199" s="103"/>
      <c r="H199" s="70" t="s">
        <v>162</v>
      </c>
      <c r="I199" s="70" t="s">
        <v>20</v>
      </c>
      <c r="J199" s="70" t="s">
        <v>22</v>
      </c>
      <c r="K199" s="70" t="s">
        <v>22</v>
      </c>
      <c r="L199" s="70" t="s">
        <v>22</v>
      </c>
      <c r="M199" s="70" t="s">
        <v>22</v>
      </c>
      <c r="N199" s="88" t="s">
        <v>118</v>
      </c>
      <c r="O199" s="112">
        <v>375</v>
      </c>
    </row>
    <row r="200" spans="1:15" s="15" customFormat="1" ht="16.5" customHeight="1">
      <c r="A200" s="844"/>
      <c r="B200" s="237" t="s">
        <v>550</v>
      </c>
      <c r="C200" s="10" t="s">
        <v>155</v>
      </c>
      <c r="D200" s="10" t="s">
        <v>552</v>
      </c>
      <c r="E200" s="10">
        <v>2</v>
      </c>
      <c r="F200" s="10"/>
      <c r="G200" s="111"/>
      <c r="H200" s="10" t="s">
        <v>156</v>
      </c>
      <c r="I200" s="10" t="s">
        <v>20</v>
      </c>
      <c r="J200" s="10" t="s">
        <v>21</v>
      </c>
      <c r="K200" s="10" t="s">
        <v>22</v>
      </c>
      <c r="L200" s="10" t="s">
        <v>22</v>
      </c>
      <c r="M200" s="10" t="s">
        <v>22</v>
      </c>
      <c r="N200" s="13" t="s">
        <v>118</v>
      </c>
      <c r="O200" s="113">
        <v>325</v>
      </c>
    </row>
    <row r="201" spans="1:15" s="15" customFormat="1" ht="16.5" customHeight="1">
      <c r="A201" s="844"/>
      <c r="B201" s="237" t="s">
        <v>553</v>
      </c>
      <c r="C201" s="10" t="s">
        <v>155</v>
      </c>
      <c r="D201" s="10" t="s">
        <v>554</v>
      </c>
      <c r="E201" s="10">
        <v>2</v>
      </c>
      <c r="F201" s="10"/>
      <c r="G201" s="111"/>
      <c r="H201" s="10" t="s">
        <v>156</v>
      </c>
      <c r="I201" s="10" t="s">
        <v>20</v>
      </c>
      <c r="J201" s="10" t="s">
        <v>21</v>
      </c>
      <c r="K201" s="10" t="s">
        <v>22</v>
      </c>
      <c r="L201" s="10" t="s">
        <v>22</v>
      </c>
      <c r="M201" s="10" t="s">
        <v>22</v>
      </c>
      <c r="N201" s="13" t="s">
        <v>118</v>
      </c>
      <c r="O201" s="112">
        <v>375</v>
      </c>
    </row>
    <row r="202" spans="1:15" s="15" customFormat="1" ht="16.5" customHeight="1">
      <c r="A202" s="844"/>
      <c r="B202" s="237" t="s">
        <v>550</v>
      </c>
      <c r="C202" s="114" t="s">
        <v>572</v>
      </c>
      <c r="D202" s="114" t="s">
        <v>552</v>
      </c>
      <c r="E202" s="114">
        <v>2</v>
      </c>
      <c r="F202" s="114"/>
      <c r="G202" s="115"/>
      <c r="H202" s="114" t="s">
        <v>125</v>
      </c>
      <c r="I202" s="114" t="s">
        <v>20</v>
      </c>
      <c r="J202" s="114" t="s">
        <v>22</v>
      </c>
      <c r="K202" s="114" t="s">
        <v>22</v>
      </c>
      <c r="L202" s="114" t="s">
        <v>22</v>
      </c>
      <c r="M202" s="114" t="s">
        <v>22</v>
      </c>
      <c r="N202" s="116" t="s">
        <v>118</v>
      </c>
      <c r="O202" s="113">
        <v>325</v>
      </c>
    </row>
    <row r="203" spans="1:15" s="15" customFormat="1" ht="16.5" customHeight="1">
      <c r="A203" s="844"/>
      <c r="B203" s="237" t="s">
        <v>553</v>
      </c>
      <c r="C203" s="70" t="s">
        <v>572</v>
      </c>
      <c r="D203" s="70" t="s">
        <v>554</v>
      </c>
      <c r="E203" s="70">
        <v>2</v>
      </c>
      <c r="F203" s="70"/>
      <c r="G203" s="103"/>
      <c r="H203" s="70" t="s">
        <v>125</v>
      </c>
      <c r="I203" s="70" t="s">
        <v>20</v>
      </c>
      <c r="J203" s="70" t="s">
        <v>22</v>
      </c>
      <c r="K203" s="70" t="s">
        <v>22</v>
      </c>
      <c r="L203" s="70" t="s">
        <v>22</v>
      </c>
      <c r="M203" s="70" t="s">
        <v>22</v>
      </c>
      <c r="N203" s="88" t="s">
        <v>118</v>
      </c>
      <c r="O203" s="112">
        <v>375</v>
      </c>
    </row>
    <row r="204" spans="1:15" s="15" customFormat="1" ht="16.5" customHeight="1">
      <c r="A204" s="844"/>
      <c r="B204" s="237" t="s">
        <v>553</v>
      </c>
      <c r="C204" s="80" t="s">
        <v>157</v>
      </c>
      <c r="D204" s="80" t="s">
        <v>554</v>
      </c>
      <c r="E204" s="80">
        <v>6</v>
      </c>
      <c r="F204" s="80"/>
      <c r="G204" s="117"/>
      <c r="H204" s="80" t="s">
        <v>300</v>
      </c>
      <c r="I204" s="80" t="s">
        <v>20</v>
      </c>
      <c r="J204" s="80" t="s">
        <v>22</v>
      </c>
      <c r="K204" s="80" t="s">
        <v>22</v>
      </c>
      <c r="L204" s="80" t="s">
        <v>22</v>
      </c>
      <c r="M204" s="80" t="s">
        <v>22</v>
      </c>
      <c r="N204" s="84" t="s">
        <v>118</v>
      </c>
      <c r="O204" s="112">
        <v>375</v>
      </c>
    </row>
    <row r="205" spans="1:15" s="15" customFormat="1" ht="16.5" customHeight="1">
      <c r="A205" s="844"/>
      <c r="B205" s="237" t="s">
        <v>550</v>
      </c>
      <c r="C205" s="10" t="s">
        <v>159</v>
      </c>
      <c r="D205" s="10" t="s">
        <v>552</v>
      </c>
      <c r="E205" s="10">
        <v>2</v>
      </c>
      <c r="F205" s="10"/>
      <c r="G205" s="111"/>
      <c r="H205" s="10" t="s">
        <v>125</v>
      </c>
      <c r="I205" s="10" t="s">
        <v>20</v>
      </c>
      <c r="J205" s="10" t="s">
        <v>41</v>
      </c>
      <c r="K205" s="10" t="s">
        <v>22</v>
      </c>
      <c r="L205" s="10" t="s">
        <v>22</v>
      </c>
      <c r="M205" s="10" t="s">
        <v>22</v>
      </c>
      <c r="N205" s="13" t="s">
        <v>118</v>
      </c>
      <c r="O205" s="113">
        <v>325</v>
      </c>
    </row>
    <row r="206" spans="1:15" s="15" customFormat="1" ht="16.5" customHeight="1">
      <c r="A206" s="844"/>
      <c r="B206" s="237" t="s">
        <v>553</v>
      </c>
      <c r="C206" s="10" t="s">
        <v>159</v>
      </c>
      <c r="D206" s="10" t="s">
        <v>554</v>
      </c>
      <c r="E206" s="10">
        <v>2</v>
      </c>
      <c r="F206" s="10"/>
      <c r="G206" s="111"/>
      <c r="H206" s="10" t="s">
        <v>125</v>
      </c>
      <c r="I206" s="10" t="s">
        <v>20</v>
      </c>
      <c r="J206" s="10" t="s">
        <v>41</v>
      </c>
      <c r="K206" s="10" t="s">
        <v>22</v>
      </c>
      <c r="L206" s="10" t="s">
        <v>22</v>
      </c>
      <c r="M206" s="10" t="s">
        <v>22</v>
      </c>
      <c r="N206" s="13" t="s">
        <v>118</v>
      </c>
      <c r="O206" s="112">
        <v>375</v>
      </c>
    </row>
    <row r="207" spans="1:15" s="15" customFormat="1" ht="16.5" customHeight="1">
      <c r="A207" s="844"/>
      <c r="B207" s="237" t="s">
        <v>550</v>
      </c>
      <c r="C207" s="114" t="s">
        <v>163</v>
      </c>
      <c r="D207" s="114" t="s">
        <v>552</v>
      </c>
      <c r="E207" s="114">
        <v>2</v>
      </c>
      <c r="F207" s="114"/>
      <c r="G207" s="115"/>
      <c r="H207" s="114" t="s">
        <v>141</v>
      </c>
      <c r="I207" s="114" t="s">
        <v>20</v>
      </c>
      <c r="J207" s="114" t="s">
        <v>21</v>
      </c>
      <c r="K207" s="114" t="s">
        <v>22</v>
      </c>
      <c r="L207" s="114" t="s">
        <v>22</v>
      </c>
      <c r="M207" s="114" t="s">
        <v>22</v>
      </c>
      <c r="N207" s="116" t="s">
        <v>118</v>
      </c>
      <c r="O207" s="113">
        <v>325</v>
      </c>
    </row>
    <row r="208" spans="1:15" s="15" customFormat="1" ht="16.5" customHeight="1">
      <c r="A208" s="844"/>
      <c r="B208" s="237" t="s">
        <v>553</v>
      </c>
      <c r="C208" s="70" t="s">
        <v>163</v>
      </c>
      <c r="D208" s="70" t="s">
        <v>554</v>
      </c>
      <c r="E208" s="70">
        <v>8</v>
      </c>
      <c r="F208" s="70"/>
      <c r="G208" s="103"/>
      <c r="H208" s="70" t="s">
        <v>141</v>
      </c>
      <c r="I208" s="70" t="s">
        <v>20</v>
      </c>
      <c r="J208" s="70" t="s">
        <v>21</v>
      </c>
      <c r="K208" s="70" t="s">
        <v>22</v>
      </c>
      <c r="L208" s="70" t="s">
        <v>22</v>
      </c>
      <c r="M208" s="70" t="s">
        <v>22</v>
      </c>
      <c r="N208" s="88" t="s">
        <v>118</v>
      </c>
      <c r="O208" s="112">
        <v>375</v>
      </c>
    </row>
    <row r="209" spans="1:15" s="15" customFormat="1" ht="16.5" customHeight="1">
      <c r="A209" s="844"/>
      <c r="B209" s="237" t="s">
        <v>550</v>
      </c>
      <c r="C209" s="10" t="s">
        <v>161</v>
      </c>
      <c r="D209" s="10" t="s">
        <v>552</v>
      </c>
      <c r="E209" s="10">
        <v>2</v>
      </c>
      <c r="F209" s="10"/>
      <c r="G209" s="111"/>
      <c r="H209" s="10" t="s">
        <v>162</v>
      </c>
      <c r="I209" s="10" t="s">
        <v>20</v>
      </c>
      <c r="J209" s="10" t="s">
        <v>21</v>
      </c>
      <c r="K209" s="10" t="s">
        <v>22</v>
      </c>
      <c r="L209" s="10" t="s">
        <v>22</v>
      </c>
      <c r="M209" s="10" t="s">
        <v>22</v>
      </c>
      <c r="N209" s="13" t="s">
        <v>118</v>
      </c>
      <c r="O209" s="113">
        <v>325</v>
      </c>
    </row>
    <row r="210" spans="1:15" s="15" customFormat="1" ht="16.5" customHeight="1">
      <c r="A210" s="844"/>
      <c r="B210" s="237" t="s">
        <v>553</v>
      </c>
      <c r="C210" s="10" t="s">
        <v>161</v>
      </c>
      <c r="D210" s="10" t="s">
        <v>554</v>
      </c>
      <c r="E210" s="10">
        <v>2</v>
      </c>
      <c r="F210" s="10"/>
      <c r="G210" s="111"/>
      <c r="H210" s="10" t="s">
        <v>162</v>
      </c>
      <c r="I210" s="10" t="s">
        <v>20</v>
      </c>
      <c r="J210" s="10" t="s">
        <v>21</v>
      </c>
      <c r="K210" s="10" t="s">
        <v>22</v>
      </c>
      <c r="L210" s="10" t="s">
        <v>22</v>
      </c>
      <c r="M210" s="10" t="s">
        <v>22</v>
      </c>
      <c r="N210" s="13" t="s">
        <v>118</v>
      </c>
      <c r="O210" s="112">
        <v>375</v>
      </c>
    </row>
    <row r="211" spans="1:15" s="15" customFormat="1" ht="16.5" customHeight="1">
      <c r="A211" s="844"/>
      <c r="B211" s="237" t="s">
        <v>550</v>
      </c>
      <c r="C211" s="114" t="s">
        <v>573</v>
      </c>
      <c r="D211" s="114" t="s">
        <v>552</v>
      </c>
      <c r="E211" s="114">
        <v>2</v>
      </c>
      <c r="F211" s="114"/>
      <c r="G211" s="115"/>
      <c r="H211" s="114" t="s">
        <v>162</v>
      </c>
      <c r="I211" s="114" t="s">
        <v>20</v>
      </c>
      <c r="J211" s="114" t="s">
        <v>22</v>
      </c>
      <c r="K211" s="114" t="s">
        <v>22</v>
      </c>
      <c r="L211" s="114" t="s">
        <v>22</v>
      </c>
      <c r="M211" s="114" t="s">
        <v>22</v>
      </c>
      <c r="N211" s="116" t="s">
        <v>118</v>
      </c>
      <c r="O211" s="113">
        <v>325</v>
      </c>
    </row>
    <row r="212" spans="1:15" s="15" customFormat="1" ht="16.5" customHeight="1">
      <c r="A212" s="844"/>
      <c r="B212" s="237" t="s">
        <v>553</v>
      </c>
      <c r="C212" s="70" t="s">
        <v>573</v>
      </c>
      <c r="D212" s="70" t="s">
        <v>554</v>
      </c>
      <c r="E212" s="70">
        <v>2</v>
      </c>
      <c r="F212" s="70"/>
      <c r="G212" s="103"/>
      <c r="H212" s="70" t="s">
        <v>162</v>
      </c>
      <c r="I212" s="70" t="s">
        <v>20</v>
      </c>
      <c r="J212" s="70" t="s">
        <v>22</v>
      </c>
      <c r="K212" s="70" t="s">
        <v>22</v>
      </c>
      <c r="L212" s="70" t="s">
        <v>22</v>
      </c>
      <c r="M212" s="70" t="s">
        <v>22</v>
      </c>
      <c r="N212" s="88" t="s">
        <v>118</v>
      </c>
      <c r="O212" s="112">
        <v>375</v>
      </c>
    </row>
    <row r="213" spans="1:15" s="15" customFormat="1" ht="16.5" customHeight="1">
      <c r="A213" s="844"/>
      <c r="B213" s="237" t="s">
        <v>550</v>
      </c>
      <c r="C213" s="10" t="s">
        <v>574</v>
      </c>
      <c r="D213" s="10" t="s">
        <v>552</v>
      </c>
      <c r="E213" s="10">
        <v>2</v>
      </c>
      <c r="F213" s="10"/>
      <c r="G213" s="111"/>
      <c r="H213" s="10" t="s">
        <v>180</v>
      </c>
      <c r="I213" s="10" t="s">
        <v>20</v>
      </c>
      <c r="J213" s="10" t="s">
        <v>22</v>
      </c>
      <c r="K213" s="10" t="s">
        <v>22</v>
      </c>
      <c r="L213" s="10" t="s">
        <v>22</v>
      </c>
      <c r="M213" s="10" t="s">
        <v>22</v>
      </c>
      <c r="N213" s="13" t="s">
        <v>118</v>
      </c>
      <c r="O213" s="113">
        <v>325</v>
      </c>
    </row>
    <row r="214" spans="1:15" s="15" customFormat="1" ht="16.5" customHeight="1">
      <c r="A214" s="844"/>
      <c r="B214" s="237" t="s">
        <v>553</v>
      </c>
      <c r="C214" s="10" t="s">
        <v>574</v>
      </c>
      <c r="D214" s="10" t="s">
        <v>554</v>
      </c>
      <c r="E214" s="10">
        <v>2</v>
      </c>
      <c r="F214" s="10"/>
      <c r="G214" s="111"/>
      <c r="H214" s="10" t="s">
        <v>180</v>
      </c>
      <c r="I214" s="10" t="s">
        <v>20</v>
      </c>
      <c r="J214" s="10" t="s">
        <v>22</v>
      </c>
      <c r="K214" s="10" t="s">
        <v>22</v>
      </c>
      <c r="L214" s="10" t="s">
        <v>22</v>
      </c>
      <c r="M214" s="10" t="s">
        <v>22</v>
      </c>
      <c r="N214" s="13" t="s">
        <v>118</v>
      </c>
      <c r="O214" s="112">
        <v>375</v>
      </c>
    </row>
    <row r="215" spans="1:15" s="15" customFormat="1" ht="16.5" customHeight="1">
      <c r="A215" s="844"/>
      <c r="B215" s="237" t="s">
        <v>550</v>
      </c>
      <c r="C215" s="114" t="s">
        <v>575</v>
      </c>
      <c r="D215" s="114" t="s">
        <v>552</v>
      </c>
      <c r="E215" s="114">
        <v>2</v>
      </c>
      <c r="F215" s="114"/>
      <c r="G215" s="115"/>
      <c r="H215" s="114" t="s">
        <v>228</v>
      </c>
      <c r="I215" s="114" t="s">
        <v>20</v>
      </c>
      <c r="J215" s="114" t="s">
        <v>59</v>
      </c>
      <c r="K215" s="114" t="s">
        <v>22</v>
      </c>
      <c r="L215" s="114" t="s">
        <v>22</v>
      </c>
      <c r="M215" s="114" t="s">
        <v>22</v>
      </c>
      <c r="N215" s="116" t="s">
        <v>118</v>
      </c>
      <c r="O215" s="113">
        <v>325</v>
      </c>
    </row>
    <row r="216" spans="1:15" s="15" customFormat="1" ht="16.5" customHeight="1">
      <c r="A216" s="844"/>
      <c r="B216" s="237" t="s">
        <v>553</v>
      </c>
      <c r="C216" s="70" t="s">
        <v>575</v>
      </c>
      <c r="D216" s="70" t="s">
        <v>554</v>
      </c>
      <c r="E216" s="70">
        <v>2</v>
      </c>
      <c r="F216" s="70"/>
      <c r="G216" s="103"/>
      <c r="H216" s="70" t="s">
        <v>228</v>
      </c>
      <c r="I216" s="70" t="s">
        <v>20</v>
      </c>
      <c r="J216" s="70" t="s">
        <v>59</v>
      </c>
      <c r="K216" s="70" t="s">
        <v>22</v>
      </c>
      <c r="L216" s="70" t="s">
        <v>22</v>
      </c>
      <c r="M216" s="70" t="s">
        <v>22</v>
      </c>
      <c r="N216" s="88" t="s">
        <v>118</v>
      </c>
      <c r="O216" s="112">
        <v>375</v>
      </c>
    </row>
    <row r="217" spans="1:15" s="15" customFormat="1" ht="16.5" customHeight="1">
      <c r="A217" s="844"/>
      <c r="B217" s="237" t="s">
        <v>550</v>
      </c>
      <c r="C217" s="10" t="s">
        <v>576</v>
      </c>
      <c r="D217" s="10" t="s">
        <v>552</v>
      </c>
      <c r="E217" s="10">
        <v>2</v>
      </c>
      <c r="F217" s="10"/>
      <c r="G217" s="111"/>
      <c r="H217" s="10" t="s">
        <v>228</v>
      </c>
      <c r="I217" s="10" t="s">
        <v>20</v>
      </c>
      <c r="J217" s="10" t="s">
        <v>21</v>
      </c>
      <c r="K217" s="10" t="s">
        <v>22</v>
      </c>
      <c r="L217" s="10" t="s">
        <v>22</v>
      </c>
      <c r="M217" s="10" t="s">
        <v>22</v>
      </c>
      <c r="N217" s="13" t="s">
        <v>118</v>
      </c>
      <c r="O217" s="113">
        <v>325</v>
      </c>
    </row>
    <row r="218" spans="1:15" s="15" customFormat="1" ht="16.5" customHeight="1">
      <c r="A218" s="844"/>
      <c r="B218" s="237" t="s">
        <v>553</v>
      </c>
      <c r="C218" s="10" t="s">
        <v>576</v>
      </c>
      <c r="D218" s="10" t="s">
        <v>554</v>
      </c>
      <c r="E218" s="10">
        <v>2</v>
      </c>
      <c r="F218" s="10"/>
      <c r="G218" s="111"/>
      <c r="H218" s="10" t="s">
        <v>228</v>
      </c>
      <c r="I218" s="10" t="s">
        <v>20</v>
      </c>
      <c r="J218" s="10" t="s">
        <v>21</v>
      </c>
      <c r="K218" s="10" t="s">
        <v>22</v>
      </c>
      <c r="L218" s="10" t="s">
        <v>22</v>
      </c>
      <c r="M218" s="10" t="s">
        <v>22</v>
      </c>
      <c r="N218" s="13" t="s">
        <v>118</v>
      </c>
      <c r="O218" s="112">
        <v>375</v>
      </c>
    </row>
    <row r="219" spans="1:15" s="15" customFormat="1" ht="16.5" customHeight="1">
      <c r="A219" s="844"/>
      <c r="B219" s="237" t="s">
        <v>550</v>
      </c>
      <c r="C219" s="114" t="s">
        <v>577</v>
      </c>
      <c r="D219" s="114" t="s">
        <v>552</v>
      </c>
      <c r="E219" s="114">
        <v>2</v>
      </c>
      <c r="F219" s="114"/>
      <c r="G219" s="115"/>
      <c r="H219" s="114" t="s">
        <v>235</v>
      </c>
      <c r="I219" s="114" t="s">
        <v>20</v>
      </c>
      <c r="J219" s="114" t="s">
        <v>578</v>
      </c>
      <c r="K219" s="114" t="s">
        <v>22</v>
      </c>
      <c r="L219" s="114" t="s">
        <v>22</v>
      </c>
      <c r="M219" s="114" t="s">
        <v>22</v>
      </c>
      <c r="N219" s="116" t="s">
        <v>118</v>
      </c>
      <c r="O219" s="113">
        <v>325</v>
      </c>
    </row>
    <row r="220" spans="1:15" s="15" customFormat="1" ht="16.5" customHeight="1">
      <c r="A220" s="844"/>
      <c r="B220" s="237" t="s">
        <v>553</v>
      </c>
      <c r="C220" s="70" t="s">
        <v>577</v>
      </c>
      <c r="D220" s="70" t="s">
        <v>554</v>
      </c>
      <c r="E220" s="70">
        <v>2</v>
      </c>
      <c r="F220" s="70"/>
      <c r="G220" s="103"/>
      <c r="H220" s="70" t="s">
        <v>235</v>
      </c>
      <c r="I220" s="70" t="s">
        <v>20</v>
      </c>
      <c r="J220" s="70" t="s">
        <v>578</v>
      </c>
      <c r="K220" s="70" t="s">
        <v>22</v>
      </c>
      <c r="L220" s="70" t="s">
        <v>22</v>
      </c>
      <c r="M220" s="70" t="s">
        <v>22</v>
      </c>
      <c r="N220" s="88" t="s">
        <v>118</v>
      </c>
      <c r="O220" s="112">
        <v>375</v>
      </c>
    </row>
    <row r="221" spans="1:15" s="15" customFormat="1" ht="15.75" customHeight="1">
      <c r="A221" s="844"/>
      <c r="B221" s="237" t="s">
        <v>550</v>
      </c>
      <c r="C221" s="10" t="s">
        <v>164</v>
      </c>
      <c r="D221" s="10" t="s">
        <v>552</v>
      </c>
      <c r="E221" s="10">
        <v>1</v>
      </c>
      <c r="F221" s="10"/>
      <c r="G221" s="111"/>
      <c r="H221" s="10" t="s">
        <v>149</v>
      </c>
      <c r="I221" s="10" t="s">
        <v>20</v>
      </c>
      <c r="J221" s="10" t="s">
        <v>84</v>
      </c>
      <c r="K221" s="10" t="s">
        <v>22</v>
      </c>
      <c r="L221" s="10" t="s">
        <v>22</v>
      </c>
      <c r="M221" s="10" t="s">
        <v>22</v>
      </c>
      <c r="N221" s="13" t="s">
        <v>118</v>
      </c>
      <c r="O221" s="113">
        <v>325</v>
      </c>
    </row>
    <row r="222" spans="1:15" s="15" customFormat="1" ht="15.75" customHeight="1">
      <c r="A222" s="844"/>
      <c r="B222" s="237" t="s">
        <v>553</v>
      </c>
      <c r="C222" s="10" t="s">
        <v>164</v>
      </c>
      <c r="D222" s="10" t="s">
        <v>554</v>
      </c>
      <c r="E222" s="10">
        <v>1</v>
      </c>
      <c r="F222" s="10"/>
      <c r="G222" s="111"/>
      <c r="H222" s="10" t="s">
        <v>149</v>
      </c>
      <c r="I222" s="10" t="s">
        <v>20</v>
      </c>
      <c r="J222" s="10" t="s">
        <v>84</v>
      </c>
      <c r="K222" s="10" t="s">
        <v>22</v>
      </c>
      <c r="L222" s="10" t="s">
        <v>22</v>
      </c>
      <c r="M222" s="10" t="s">
        <v>22</v>
      </c>
      <c r="N222" s="13" t="s">
        <v>118</v>
      </c>
      <c r="O222" s="112">
        <v>375</v>
      </c>
    </row>
    <row r="223" spans="1:15" s="15" customFormat="1" ht="16.5" customHeight="1">
      <c r="A223" s="844"/>
      <c r="B223" s="237" t="s">
        <v>550</v>
      </c>
      <c r="C223" s="114" t="s">
        <v>166</v>
      </c>
      <c r="D223" s="114" t="s">
        <v>552</v>
      </c>
      <c r="E223" s="114">
        <v>1</v>
      </c>
      <c r="F223" s="114"/>
      <c r="G223" s="115"/>
      <c r="H223" s="114" t="s">
        <v>226</v>
      </c>
      <c r="I223" s="114" t="s">
        <v>20</v>
      </c>
      <c r="J223" s="114" t="s">
        <v>37</v>
      </c>
      <c r="K223" s="114" t="s">
        <v>22</v>
      </c>
      <c r="L223" s="114" t="s">
        <v>22</v>
      </c>
      <c r="M223" s="114" t="s">
        <v>22</v>
      </c>
      <c r="N223" s="116" t="s">
        <v>118</v>
      </c>
      <c r="O223" s="113">
        <v>325</v>
      </c>
    </row>
    <row r="224" spans="1:15" s="15" customFormat="1" ht="16.5" customHeight="1">
      <c r="A224" s="844"/>
      <c r="B224" s="237" t="s">
        <v>553</v>
      </c>
      <c r="C224" s="70" t="s">
        <v>166</v>
      </c>
      <c r="D224" s="70" t="s">
        <v>554</v>
      </c>
      <c r="E224" s="70">
        <v>1</v>
      </c>
      <c r="F224" s="70"/>
      <c r="G224" s="103"/>
      <c r="H224" s="70" t="s">
        <v>226</v>
      </c>
      <c r="I224" s="70" t="s">
        <v>20</v>
      </c>
      <c r="J224" s="70" t="s">
        <v>37</v>
      </c>
      <c r="K224" s="70" t="s">
        <v>22</v>
      </c>
      <c r="L224" s="70" t="s">
        <v>22</v>
      </c>
      <c r="M224" s="70" t="s">
        <v>22</v>
      </c>
      <c r="N224" s="88" t="s">
        <v>118</v>
      </c>
      <c r="O224" s="112">
        <v>375</v>
      </c>
    </row>
    <row r="225" spans="1:15" s="15" customFormat="1" ht="16.5" customHeight="1">
      <c r="A225" s="844"/>
      <c r="B225" s="237" t="s">
        <v>550</v>
      </c>
      <c r="C225" s="10" t="s">
        <v>167</v>
      </c>
      <c r="D225" s="10" t="s">
        <v>552</v>
      </c>
      <c r="E225" s="10">
        <v>1</v>
      </c>
      <c r="F225" s="10"/>
      <c r="G225" s="111"/>
      <c r="H225" s="10" t="s">
        <v>226</v>
      </c>
      <c r="I225" s="10" t="s">
        <v>20</v>
      </c>
      <c r="J225" s="10" t="s">
        <v>84</v>
      </c>
      <c r="K225" s="10" t="s">
        <v>22</v>
      </c>
      <c r="L225" s="10" t="s">
        <v>22</v>
      </c>
      <c r="M225" s="10" t="s">
        <v>22</v>
      </c>
      <c r="N225" s="116" t="s">
        <v>118</v>
      </c>
      <c r="O225" s="113">
        <v>325</v>
      </c>
    </row>
    <row r="226" spans="1:15" s="15" customFormat="1" ht="16.5" customHeight="1">
      <c r="A226" s="844"/>
      <c r="B226" s="237" t="s">
        <v>553</v>
      </c>
      <c r="C226" s="10" t="s">
        <v>167</v>
      </c>
      <c r="D226" s="10" t="s">
        <v>554</v>
      </c>
      <c r="E226" s="10">
        <v>1</v>
      </c>
      <c r="F226" s="10"/>
      <c r="G226" s="111"/>
      <c r="H226" s="10" t="s">
        <v>226</v>
      </c>
      <c r="I226" s="10" t="s">
        <v>20</v>
      </c>
      <c r="J226" s="10" t="s">
        <v>84</v>
      </c>
      <c r="K226" s="10" t="s">
        <v>22</v>
      </c>
      <c r="L226" s="10" t="s">
        <v>22</v>
      </c>
      <c r="M226" s="10" t="s">
        <v>22</v>
      </c>
      <c r="N226" s="13" t="s">
        <v>118</v>
      </c>
      <c r="O226" s="112">
        <v>375</v>
      </c>
    </row>
    <row r="227" spans="1:15" s="15" customFormat="1" ht="16.5" customHeight="1">
      <c r="A227" s="844"/>
      <c r="B227" s="237" t="s">
        <v>550</v>
      </c>
      <c r="C227" s="114" t="s">
        <v>168</v>
      </c>
      <c r="D227" s="114" t="s">
        <v>552</v>
      </c>
      <c r="E227" s="114">
        <v>1</v>
      </c>
      <c r="F227" s="114"/>
      <c r="G227" s="115"/>
      <c r="H227" s="114" t="s">
        <v>165</v>
      </c>
      <c r="I227" s="114" t="s">
        <v>20</v>
      </c>
      <c r="J227" s="114" t="s">
        <v>84</v>
      </c>
      <c r="K227" s="114" t="s">
        <v>22</v>
      </c>
      <c r="L227" s="114" t="s">
        <v>22</v>
      </c>
      <c r="M227" s="114" t="s">
        <v>22</v>
      </c>
      <c r="N227" s="116" t="s">
        <v>118</v>
      </c>
      <c r="O227" s="113">
        <v>325</v>
      </c>
    </row>
    <row r="228" spans="1:15" s="15" customFormat="1" ht="16.5" customHeight="1">
      <c r="A228" s="844"/>
      <c r="B228" s="237" t="s">
        <v>553</v>
      </c>
      <c r="C228" s="70" t="s">
        <v>168</v>
      </c>
      <c r="D228" s="70" t="s">
        <v>554</v>
      </c>
      <c r="E228" s="70">
        <v>1</v>
      </c>
      <c r="F228" s="70"/>
      <c r="G228" s="103"/>
      <c r="H228" s="114" t="s">
        <v>165</v>
      </c>
      <c r="I228" s="70" t="s">
        <v>20</v>
      </c>
      <c r="J228" s="70" t="s">
        <v>84</v>
      </c>
      <c r="K228" s="70" t="s">
        <v>22</v>
      </c>
      <c r="L228" s="70" t="s">
        <v>22</v>
      </c>
      <c r="M228" s="70" t="s">
        <v>22</v>
      </c>
      <c r="N228" s="88" t="s">
        <v>118</v>
      </c>
      <c r="O228" s="112">
        <v>375</v>
      </c>
    </row>
    <row r="229" spans="1:15" s="15" customFormat="1" ht="16.5" customHeight="1">
      <c r="A229" s="844"/>
      <c r="B229" s="237" t="s">
        <v>550</v>
      </c>
      <c r="C229" s="10" t="s">
        <v>169</v>
      </c>
      <c r="D229" s="10" t="s">
        <v>552</v>
      </c>
      <c r="E229" s="10">
        <v>1</v>
      </c>
      <c r="F229" s="10"/>
      <c r="G229" s="111"/>
      <c r="H229" s="10" t="s">
        <v>579</v>
      </c>
      <c r="I229" s="10" t="s">
        <v>20</v>
      </c>
      <c r="J229" s="10" t="s">
        <v>21</v>
      </c>
      <c r="K229" s="10" t="s">
        <v>22</v>
      </c>
      <c r="L229" s="10" t="s">
        <v>22</v>
      </c>
      <c r="M229" s="10" t="s">
        <v>22</v>
      </c>
      <c r="N229" s="13" t="s">
        <v>118</v>
      </c>
      <c r="O229" s="113">
        <v>325</v>
      </c>
    </row>
    <row r="230" spans="1:15" s="15" customFormat="1" ht="16.5" customHeight="1">
      <c r="A230" s="844"/>
      <c r="B230" s="237" t="s">
        <v>553</v>
      </c>
      <c r="C230" s="10" t="s">
        <v>169</v>
      </c>
      <c r="D230" s="10" t="s">
        <v>554</v>
      </c>
      <c r="E230" s="10">
        <v>1</v>
      </c>
      <c r="F230" s="10"/>
      <c r="G230" s="111"/>
      <c r="H230" s="10" t="s">
        <v>579</v>
      </c>
      <c r="I230" s="10" t="s">
        <v>20</v>
      </c>
      <c r="J230" s="10" t="s">
        <v>21</v>
      </c>
      <c r="K230" s="10" t="s">
        <v>22</v>
      </c>
      <c r="L230" s="10" t="s">
        <v>22</v>
      </c>
      <c r="M230" s="10" t="s">
        <v>22</v>
      </c>
      <c r="N230" s="13" t="s">
        <v>118</v>
      </c>
      <c r="O230" s="112">
        <v>375</v>
      </c>
    </row>
    <row r="231" spans="1:15" s="15" customFormat="1" ht="16.5" customHeight="1">
      <c r="A231" s="844"/>
      <c r="B231" s="237" t="s">
        <v>550</v>
      </c>
      <c r="C231" s="114" t="s">
        <v>170</v>
      </c>
      <c r="D231" s="114" t="s">
        <v>552</v>
      </c>
      <c r="E231" s="114">
        <v>1</v>
      </c>
      <c r="F231" s="114"/>
      <c r="G231" s="115"/>
      <c r="H231" s="114" t="s">
        <v>580</v>
      </c>
      <c r="I231" s="114" t="s">
        <v>20</v>
      </c>
      <c r="J231" s="114" t="s">
        <v>84</v>
      </c>
      <c r="K231" s="114" t="s">
        <v>22</v>
      </c>
      <c r="L231" s="114" t="s">
        <v>22</v>
      </c>
      <c r="M231" s="114" t="s">
        <v>22</v>
      </c>
      <c r="N231" s="116" t="s">
        <v>118</v>
      </c>
      <c r="O231" s="113">
        <v>325</v>
      </c>
    </row>
    <row r="232" spans="1:15" s="15" customFormat="1" ht="16.5" customHeight="1">
      <c r="A232" s="844"/>
      <c r="B232" s="237" t="s">
        <v>553</v>
      </c>
      <c r="C232" s="70" t="s">
        <v>170</v>
      </c>
      <c r="D232" s="70" t="s">
        <v>554</v>
      </c>
      <c r="E232" s="70">
        <v>1</v>
      </c>
      <c r="F232" s="70"/>
      <c r="G232" s="103"/>
      <c r="H232" s="70" t="s">
        <v>580</v>
      </c>
      <c r="I232" s="70" t="s">
        <v>20</v>
      </c>
      <c r="J232" s="70" t="s">
        <v>84</v>
      </c>
      <c r="K232" s="70" t="s">
        <v>22</v>
      </c>
      <c r="L232" s="70" t="s">
        <v>22</v>
      </c>
      <c r="M232" s="70" t="s">
        <v>22</v>
      </c>
      <c r="N232" s="88" t="s">
        <v>118</v>
      </c>
      <c r="O232" s="112">
        <v>375</v>
      </c>
    </row>
    <row r="233" spans="1:15" s="15" customFormat="1" ht="16.5" customHeight="1">
      <c r="A233" s="844"/>
      <c r="B233" s="237" t="s">
        <v>550</v>
      </c>
      <c r="C233" s="10" t="s">
        <v>172</v>
      </c>
      <c r="D233" s="10" t="s">
        <v>552</v>
      </c>
      <c r="E233" s="10">
        <v>1</v>
      </c>
      <c r="F233" s="10"/>
      <c r="G233" s="111"/>
      <c r="H233" s="10" t="s">
        <v>235</v>
      </c>
      <c r="I233" s="10" t="s">
        <v>20</v>
      </c>
      <c r="J233" s="10" t="s">
        <v>37</v>
      </c>
      <c r="K233" s="10" t="s">
        <v>22</v>
      </c>
      <c r="L233" s="10" t="s">
        <v>22</v>
      </c>
      <c r="M233" s="10" t="s">
        <v>22</v>
      </c>
      <c r="N233" s="13" t="s">
        <v>118</v>
      </c>
      <c r="O233" s="113">
        <v>325</v>
      </c>
    </row>
    <row r="234" spans="1:15" s="15" customFormat="1" ht="16.5" customHeight="1">
      <c r="A234" s="844"/>
      <c r="B234" s="237" t="s">
        <v>553</v>
      </c>
      <c r="C234" s="10" t="s">
        <v>172</v>
      </c>
      <c r="D234" s="10" t="s">
        <v>554</v>
      </c>
      <c r="E234" s="10">
        <v>1</v>
      </c>
      <c r="F234" s="10"/>
      <c r="G234" s="111"/>
      <c r="H234" s="10" t="s">
        <v>235</v>
      </c>
      <c r="I234" s="10" t="s">
        <v>20</v>
      </c>
      <c r="J234" s="10" t="s">
        <v>37</v>
      </c>
      <c r="K234" s="10" t="s">
        <v>22</v>
      </c>
      <c r="L234" s="10" t="s">
        <v>22</v>
      </c>
      <c r="M234" s="10" t="s">
        <v>22</v>
      </c>
      <c r="N234" s="13" t="s">
        <v>118</v>
      </c>
      <c r="O234" s="112">
        <v>375</v>
      </c>
    </row>
    <row r="235" spans="1:15" s="15" customFormat="1" ht="16.5" customHeight="1">
      <c r="A235" s="844"/>
      <c r="B235" s="237" t="s">
        <v>550</v>
      </c>
      <c r="C235" s="114" t="s">
        <v>173</v>
      </c>
      <c r="D235" s="114" t="s">
        <v>552</v>
      </c>
      <c r="E235" s="114">
        <v>1</v>
      </c>
      <c r="F235" s="114"/>
      <c r="G235" s="115"/>
      <c r="H235" s="114" t="s">
        <v>581</v>
      </c>
      <c r="I235" s="114" t="s">
        <v>20</v>
      </c>
      <c r="J235" s="114" t="s">
        <v>21</v>
      </c>
      <c r="K235" s="114" t="s">
        <v>22</v>
      </c>
      <c r="L235" s="114" t="s">
        <v>22</v>
      </c>
      <c r="M235" s="114" t="s">
        <v>22</v>
      </c>
      <c r="N235" s="116" t="s">
        <v>118</v>
      </c>
      <c r="O235" s="113">
        <v>325</v>
      </c>
    </row>
    <row r="236" spans="1:15" s="15" customFormat="1" ht="16.5" customHeight="1">
      <c r="A236" s="844"/>
      <c r="B236" s="237" t="s">
        <v>553</v>
      </c>
      <c r="C236" s="70" t="s">
        <v>173</v>
      </c>
      <c r="D236" s="70" t="s">
        <v>554</v>
      </c>
      <c r="E236" s="70">
        <v>1</v>
      </c>
      <c r="F236" s="70"/>
      <c r="G236" s="103"/>
      <c r="H236" s="70" t="s">
        <v>581</v>
      </c>
      <c r="I236" s="70" t="s">
        <v>20</v>
      </c>
      <c r="J236" s="70" t="s">
        <v>21</v>
      </c>
      <c r="K236" s="70" t="s">
        <v>22</v>
      </c>
      <c r="L236" s="70" t="s">
        <v>22</v>
      </c>
      <c r="M236" s="70" t="s">
        <v>22</v>
      </c>
      <c r="N236" s="88" t="s">
        <v>118</v>
      </c>
      <c r="O236" s="112">
        <v>375</v>
      </c>
    </row>
    <row r="237" spans="1:15" s="15" customFormat="1" ht="16.5" customHeight="1">
      <c r="A237" s="844"/>
      <c r="B237" s="237" t="s">
        <v>553</v>
      </c>
      <c r="C237" s="70" t="s">
        <v>175</v>
      </c>
      <c r="D237" s="70" t="s">
        <v>554</v>
      </c>
      <c r="E237" s="70">
        <v>1</v>
      </c>
      <c r="F237" s="70"/>
      <c r="G237" s="103"/>
      <c r="H237" s="70" t="s">
        <v>160</v>
      </c>
      <c r="I237" s="70" t="s">
        <v>20</v>
      </c>
      <c r="J237" s="70" t="s">
        <v>41</v>
      </c>
      <c r="K237" s="70" t="s">
        <v>22</v>
      </c>
      <c r="L237" s="70" t="s">
        <v>22</v>
      </c>
      <c r="M237" s="70" t="s">
        <v>22</v>
      </c>
      <c r="N237" s="88" t="s">
        <v>118</v>
      </c>
      <c r="O237" s="112">
        <v>375</v>
      </c>
    </row>
    <row r="238" spans="1:15" s="15" customFormat="1" ht="16.5" customHeight="1">
      <c r="A238" s="844"/>
      <c r="B238" s="237" t="s">
        <v>550</v>
      </c>
      <c r="C238" s="10" t="s">
        <v>176</v>
      </c>
      <c r="D238" s="10" t="s">
        <v>552</v>
      </c>
      <c r="E238" s="10">
        <v>2</v>
      </c>
      <c r="F238" s="10"/>
      <c r="G238" s="111"/>
      <c r="H238" s="10" t="s">
        <v>22</v>
      </c>
      <c r="I238" s="10" t="s">
        <v>20</v>
      </c>
      <c r="J238" s="10" t="s">
        <v>84</v>
      </c>
      <c r="K238" s="10" t="s">
        <v>22</v>
      </c>
      <c r="L238" s="10" t="s">
        <v>22</v>
      </c>
      <c r="M238" s="10" t="s">
        <v>22</v>
      </c>
      <c r="N238" s="13" t="s">
        <v>118</v>
      </c>
      <c r="O238" s="113">
        <v>325</v>
      </c>
    </row>
    <row r="239" spans="1:15" s="15" customFormat="1" ht="16.5" customHeight="1">
      <c r="A239" s="844"/>
      <c r="B239" s="237" t="s">
        <v>553</v>
      </c>
      <c r="C239" s="10" t="s">
        <v>176</v>
      </c>
      <c r="D239" s="10" t="s">
        <v>554</v>
      </c>
      <c r="E239" s="10">
        <v>1</v>
      </c>
      <c r="F239" s="10"/>
      <c r="G239" s="111"/>
      <c r="H239" s="10" t="s">
        <v>22</v>
      </c>
      <c r="I239" s="10" t="s">
        <v>20</v>
      </c>
      <c r="J239" s="10" t="s">
        <v>84</v>
      </c>
      <c r="K239" s="10" t="s">
        <v>22</v>
      </c>
      <c r="L239" s="10" t="s">
        <v>22</v>
      </c>
      <c r="M239" s="10" t="s">
        <v>22</v>
      </c>
      <c r="N239" s="13" t="s">
        <v>118</v>
      </c>
      <c r="O239" s="112">
        <v>375</v>
      </c>
    </row>
    <row r="240" spans="1:15" s="15" customFormat="1" ht="16.5" customHeight="1">
      <c r="A240" s="844"/>
      <c r="B240" s="237" t="s">
        <v>550</v>
      </c>
      <c r="C240" s="114" t="s">
        <v>177</v>
      </c>
      <c r="D240" s="114" t="s">
        <v>552</v>
      </c>
      <c r="E240" s="114">
        <v>2</v>
      </c>
      <c r="F240" s="114"/>
      <c r="G240" s="115"/>
      <c r="H240" s="114" t="s">
        <v>563</v>
      </c>
      <c r="I240" s="114" t="s">
        <v>20</v>
      </c>
      <c r="J240" s="114" t="s">
        <v>84</v>
      </c>
      <c r="K240" s="114" t="s">
        <v>22</v>
      </c>
      <c r="L240" s="114" t="s">
        <v>22</v>
      </c>
      <c r="M240" s="114" t="s">
        <v>22</v>
      </c>
      <c r="N240" s="116" t="s">
        <v>118</v>
      </c>
      <c r="O240" s="113">
        <v>325</v>
      </c>
    </row>
    <row r="241" spans="1:15" s="15" customFormat="1" ht="16.5" customHeight="1">
      <c r="A241" s="844"/>
      <c r="B241" s="237" t="s">
        <v>553</v>
      </c>
      <c r="C241" s="70" t="s">
        <v>177</v>
      </c>
      <c r="D241" s="70" t="s">
        <v>554</v>
      </c>
      <c r="E241" s="70">
        <v>1</v>
      </c>
      <c r="F241" s="70"/>
      <c r="G241" s="103"/>
      <c r="H241" s="70" t="s">
        <v>563</v>
      </c>
      <c r="I241" s="70" t="s">
        <v>20</v>
      </c>
      <c r="J241" s="70" t="s">
        <v>84</v>
      </c>
      <c r="K241" s="70" t="s">
        <v>22</v>
      </c>
      <c r="L241" s="70" t="s">
        <v>22</v>
      </c>
      <c r="M241" s="70" t="s">
        <v>22</v>
      </c>
      <c r="N241" s="88" t="s">
        <v>118</v>
      </c>
      <c r="O241" s="112">
        <v>375</v>
      </c>
    </row>
    <row r="242" spans="1:15" s="15" customFormat="1" ht="16.5" customHeight="1">
      <c r="A242" s="844"/>
      <c r="B242" s="237" t="s">
        <v>550</v>
      </c>
      <c r="C242" s="10" t="s">
        <v>178</v>
      </c>
      <c r="D242" s="10" t="s">
        <v>552</v>
      </c>
      <c r="E242" s="10">
        <v>2</v>
      </c>
      <c r="F242" s="10"/>
      <c r="G242" s="111"/>
      <c r="H242" s="10" t="s">
        <v>149</v>
      </c>
      <c r="I242" s="10" t="s">
        <v>20</v>
      </c>
      <c r="J242" s="10" t="s">
        <v>41</v>
      </c>
      <c r="K242" s="10" t="s">
        <v>22</v>
      </c>
      <c r="L242" s="10" t="s">
        <v>22</v>
      </c>
      <c r="M242" s="10" t="s">
        <v>22</v>
      </c>
      <c r="N242" s="13" t="s">
        <v>118</v>
      </c>
      <c r="O242" s="113">
        <v>325</v>
      </c>
    </row>
    <row r="243" spans="1:15" s="15" customFormat="1" ht="16.5" customHeight="1">
      <c r="A243" s="844"/>
      <c r="B243" s="237" t="s">
        <v>553</v>
      </c>
      <c r="C243" s="10" t="s">
        <v>178</v>
      </c>
      <c r="D243" s="10" t="s">
        <v>554</v>
      </c>
      <c r="E243" s="10">
        <v>1</v>
      </c>
      <c r="F243" s="10"/>
      <c r="G243" s="111"/>
      <c r="H243" s="10" t="s">
        <v>149</v>
      </c>
      <c r="I243" s="10" t="s">
        <v>20</v>
      </c>
      <c r="J243" s="10" t="s">
        <v>41</v>
      </c>
      <c r="K243" s="10" t="s">
        <v>22</v>
      </c>
      <c r="L243" s="10" t="s">
        <v>22</v>
      </c>
      <c r="M243" s="10" t="s">
        <v>22</v>
      </c>
      <c r="N243" s="13" t="s">
        <v>118</v>
      </c>
      <c r="O243" s="112">
        <v>375</v>
      </c>
    </row>
    <row r="244" spans="1:15" s="15" customFormat="1" ht="16.5" customHeight="1">
      <c r="A244" s="844"/>
      <c r="B244" s="237" t="s">
        <v>550</v>
      </c>
      <c r="C244" s="114" t="s">
        <v>582</v>
      </c>
      <c r="D244" s="114" t="s">
        <v>552</v>
      </c>
      <c r="E244" s="114">
        <v>2</v>
      </c>
      <c r="F244" s="114" t="s">
        <v>512</v>
      </c>
      <c r="G244" s="115"/>
      <c r="H244" s="114" t="s">
        <v>183</v>
      </c>
      <c r="I244" s="114" t="s">
        <v>20</v>
      </c>
      <c r="J244" s="114" t="s">
        <v>21</v>
      </c>
      <c r="K244" s="114" t="s">
        <v>22</v>
      </c>
      <c r="L244" s="114" t="s">
        <v>22</v>
      </c>
      <c r="M244" s="114" t="s">
        <v>22</v>
      </c>
      <c r="N244" s="116" t="s">
        <v>118</v>
      </c>
      <c r="O244" s="113">
        <v>325</v>
      </c>
    </row>
    <row r="245" spans="1:15" s="15" customFormat="1" ht="16.5" customHeight="1">
      <c r="A245" s="844"/>
      <c r="B245" s="237" t="s">
        <v>553</v>
      </c>
      <c r="C245" s="10" t="s">
        <v>582</v>
      </c>
      <c r="D245" s="10" t="s">
        <v>554</v>
      </c>
      <c r="E245" s="10">
        <v>1</v>
      </c>
      <c r="F245" s="10" t="s">
        <v>512</v>
      </c>
      <c r="G245" s="111"/>
      <c r="H245" s="10" t="s">
        <v>183</v>
      </c>
      <c r="I245" s="10" t="s">
        <v>20</v>
      </c>
      <c r="J245" s="10" t="s">
        <v>21</v>
      </c>
      <c r="K245" s="10" t="s">
        <v>22</v>
      </c>
      <c r="L245" s="10" t="s">
        <v>22</v>
      </c>
      <c r="M245" s="10" t="s">
        <v>22</v>
      </c>
      <c r="N245" s="13" t="s">
        <v>118</v>
      </c>
      <c r="O245" s="112">
        <v>375</v>
      </c>
    </row>
    <row r="246" spans="1:15" s="15" customFormat="1" ht="16.5" customHeight="1">
      <c r="A246" s="844"/>
      <c r="B246" s="237" t="s">
        <v>550</v>
      </c>
      <c r="C246" s="10" t="s">
        <v>582</v>
      </c>
      <c r="D246" s="10" t="s">
        <v>552</v>
      </c>
      <c r="E246" s="10">
        <v>4</v>
      </c>
      <c r="F246" s="10" t="s">
        <v>583</v>
      </c>
      <c r="G246" s="111"/>
      <c r="H246" s="10" t="s">
        <v>183</v>
      </c>
      <c r="I246" s="10" t="s">
        <v>20</v>
      </c>
      <c r="J246" s="10" t="s">
        <v>21</v>
      </c>
      <c r="K246" s="10" t="s">
        <v>22</v>
      </c>
      <c r="L246" s="10" t="s">
        <v>22</v>
      </c>
      <c r="M246" s="10" t="s">
        <v>22</v>
      </c>
      <c r="N246" s="13" t="s">
        <v>118</v>
      </c>
      <c r="O246" s="113">
        <v>325</v>
      </c>
    </row>
    <row r="247" spans="1:15" s="15" customFormat="1" ht="16.5" customHeight="1">
      <c r="A247" s="844"/>
      <c r="B247" s="237" t="s">
        <v>553</v>
      </c>
      <c r="C247" s="70" t="s">
        <v>582</v>
      </c>
      <c r="D247" s="70" t="s">
        <v>554</v>
      </c>
      <c r="E247" s="70">
        <v>2</v>
      </c>
      <c r="F247" s="70" t="s">
        <v>583</v>
      </c>
      <c r="G247" s="103"/>
      <c r="H247" s="70" t="s">
        <v>183</v>
      </c>
      <c r="I247" s="70" t="s">
        <v>20</v>
      </c>
      <c r="J247" s="70" t="s">
        <v>21</v>
      </c>
      <c r="K247" s="70" t="s">
        <v>22</v>
      </c>
      <c r="L247" s="70" t="s">
        <v>22</v>
      </c>
      <c r="M247" s="70" t="s">
        <v>22</v>
      </c>
      <c r="N247" s="88" t="s">
        <v>118</v>
      </c>
      <c r="O247" s="112">
        <v>375</v>
      </c>
    </row>
    <row r="248" spans="1:15" s="15" customFormat="1" ht="16.5" customHeight="1">
      <c r="A248" s="844"/>
      <c r="B248" s="237" t="s">
        <v>550</v>
      </c>
      <c r="C248" s="10" t="s">
        <v>584</v>
      </c>
      <c r="D248" s="10" t="s">
        <v>552</v>
      </c>
      <c r="E248" s="10">
        <v>1</v>
      </c>
      <c r="F248" s="10"/>
      <c r="G248" s="111"/>
      <c r="H248" s="10" t="s">
        <v>117</v>
      </c>
      <c r="I248" s="10" t="s">
        <v>20</v>
      </c>
      <c r="J248" s="10" t="s">
        <v>21</v>
      </c>
      <c r="K248" s="10" t="s">
        <v>22</v>
      </c>
      <c r="L248" s="10" t="s">
        <v>22</v>
      </c>
      <c r="M248" s="10" t="s">
        <v>22</v>
      </c>
      <c r="N248" s="13" t="s">
        <v>118</v>
      </c>
      <c r="O248" s="113">
        <v>325</v>
      </c>
    </row>
    <row r="249" spans="1:15" s="15" customFormat="1" ht="16.5" customHeight="1">
      <c r="A249" s="844"/>
      <c r="B249" s="237" t="s">
        <v>553</v>
      </c>
      <c r="C249" s="10" t="s">
        <v>584</v>
      </c>
      <c r="D249" s="10" t="s">
        <v>554</v>
      </c>
      <c r="E249" s="10">
        <v>1</v>
      </c>
      <c r="F249" s="10"/>
      <c r="G249" s="111"/>
      <c r="H249" s="10" t="s">
        <v>117</v>
      </c>
      <c r="I249" s="10" t="s">
        <v>20</v>
      </c>
      <c r="J249" s="10" t="s">
        <v>21</v>
      </c>
      <c r="K249" s="10" t="s">
        <v>22</v>
      </c>
      <c r="L249" s="10" t="s">
        <v>22</v>
      </c>
      <c r="M249" s="10" t="s">
        <v>22</v>
      </c>
      <c r="N249" s="13" t="s">
        <v>118</v>
      </c>
      <c r="O249" s="112">
        <v>375</v>
      </c>
    </row>
    <row r="250" spans="1:15" s="15" customFormat="1" ht="16.5" customHeight="1">
      <c r="A250" s="844"/>
      <c r="B250" s="237" t="s">
        <v>550</v>
      </c>
      <c r="C250" s="114" t="s">
        <v>179</v>
      </c>
      <c r="D250" s="114" t="s">
        <v>552</v>
      </c>
      <c r="E250" s="114">
        <v>1</v>
      </c>
      <c r="F250" s="114"/>
      <c r="G250" s="115"/>
      <c r="H250" s="114" t="s">
        <v>141</v>
      </c>
      <c r="I250" s="114" t="s">
        <v>20</v>
      </c>
      <c r="J250" s="114" t="s">
        <v>21</v>
      </c>
      <c r="K250" s="114" t="s">
        <v>22</v>
      </c>
      <c r="L250" s="114" t="s">
        <v>22</v>
      </c>
      <c r="M250" s="114" t="s">
        <v>22</v>
      </c>
      <c r="N250" s="116" t="s">
        <v>118</v>
      </c>
      <c r="O250" s="113">
        <v>325</v>
      </c>
    </row>
    <row r="251" spans="1:15" s="15" customFormat="1" ht="16.5" customHeight="1">
      <c r="A251" s="844"/>
      <c r="B251" s="237" t="s">
        <v>553</v>
      </c>
      <c r="C251" s="70" t="s">
        <v>179</v>
      </c>
      <c r="D251" s="70" t="s">
        <v>554</v>
      </c>
      <c r="E251" s="70">
        <v>1</v>
      </c>
      <c r="F251" s="70"/>
      <c r="G251" s="103"/>
      <c r="H251" s="70" t="s">
        <v>141</v>
      </c>
      <c r="I251" s="70" t="s">
        <v>20</v>
      </c>
      <c r="J251" s="70" t="s">
        <v>21</v>
      </c>
      <c r="K251" s="70" t="s">
        <v>22</v>
      </c>
      <c r="L251" s="70" t="s">
        <v>22</v>
      </c>
      <c r="M251" s="70" t="s">
        <v>22</v>
      </c>
      <c r="N251" s="88" t="s">
        <v>118</v>
      </c>
      <c r="O251" s="112">
        <v>375</v>
      </c>
    </row>
    <row r="252" spans="1:15" s="15" customFormat="1" ht="16.5" customHeight="1">
      <c r="A252" s="844"/>
      <c r="B252" s="237" t="s">
        <v>550</v>
      </c>
      <c r="C252" s="10" t="s">
        <v>585</v>
      </c>
      <c r="D252" s="10" t="s">
        <v>552</v>
      </c>
      <c r="E252" s="10">
        <v>2</v>
      </c>
      <c r="F252" s="10" t="s">
        <v>512</v>
      </c>
      <c r="G252" s="111"/>
      <c r="H252" s="10" t="s">
        <v>165</v>
      </c>
      <c r="I252" s="10" t="s">
        <v>20</v>
      </c>
      <c r="J252" s="10" t="s">
        <v>21</v>
      </c>
      <c r="K252" s="10" t="s">
        <v>22</v>
      </c>
      <c r="L252" s="10" t="s">
        <v>22</v>
      </c>
      <c r="M252" s="10" t="s">
        <v>22</v>
      </c>
      <c r="N252" s="13" t="s">
        <v>118</v>
      </c>
      <c r="O252" s="113">
        <v>325</v>
      </c>
    </row>
    <row r="253" spans="1:15" s="15" customFormat="1" ht="16.5" customHeight="1">
      <c r="A253" s="844"/>
      <c r="B253" s="237" t="s">
        <v>553</v>
      </c>
      <c r="C253" s="10" t="s">
        <v>585</v>
      </c>
      <c r="D253" s="10" t="s">
        <v>554</v>
      </c>
      <c r="E253" s="10">
        <v>1</v>
      </c>
      <c r="F253" s="10" t="s">
        <v>512</v>
      </c>
      <c r="G253" s="111"/>
      <c r="H253" s="10" t="s">
        <v>165</v>
      </c>
      <c r="I253" s="10" t="s">
        <v>20</v>
      </c>
      <c r="J253" s="10" t="s">
        <v>21</v>
      </c>
      <c r="K253" s="10" t="s">
        <v>22</v>
      </c>
      <c r="L253" s="10" t="s">
        <v>22</v>
      </c>
      <c r="M253" s="10" t="s">
        <v>22</v>
      </c>
      <c r="N253" s="13" t="s">
        <v>118</v>
      </c>
      <c r="O253" s="112">
        <v>375</v>
      </c>
    </row>
    <row r="254" spans="1:15" s="15" customFormat="1" ht="16.5" customHeight="1">
      <c r="A254" s="844"/>
      <c r="B254" s="237" t="s">
        <v>550</v>
      </c>
      <c r="C254" s="114" t="s">
        <v>586</v>
      </c>
      <c r="D254" s="114" t="s">
        <v>552</v>
      </c>
      <c r="E254" s="114">
        <v>3</v>
      </c>
      <c r="F254" s="114" t="s">
        <v>512</v>
      </c>
      <c r="G254" s="115"/>
      <c r="H254" s="114" t="s">
        <v>221</v>
      </c>
      <c r="I254" s="114" t="s">
        <v>20</v>
      </c>
      <c r="J254" s="114" t="s">
        <v>37</v>
      </c>
      <c r="K254" s="114" t="s">
        <v>22</v>
      </c>
      <c r="L254" s="114" t="s">
        <v>22</v>
      </c>
      <c r="M254" s="114" t="s">
        <v>22</v>
      </c>
      <c r="N254" s="116" t="s">
        <v>118</v>
      </c>
      <c r="O254" s="113">
        <v>325</v>
      </c>
    </row>
    <row r="255" spans="1:15" s="15" customFormat="1" ht="16.5" customHeight="1">
      <c r="A255" s="844"/>
      <c r="B255" s="237" t="s">
        <v>553</v>
      </c>
      <c r="C255" s="10" t="s">
        <v>586</v>
      </c>
      <c r="D255" s="10" t="s">
        <v>554</v>
      </c>
      <c r="E255" s="10">
        <v>1</v>
      </c>
      <c r="F255" s="10" t="s">
        <v>512</v>
      </c>
      <c r="G255" s="111"/>
      <c r="H255" s="10" t="s">
        <v>221</v>
      </c>
      <c r="I255" s="10" t="s">
        <v>20</v>
      </c>
      <c r="J255" s="10" t="s">
        <v>37</v>
      </c>
      <c r="K255" s="10" t="s">
        <v>22</v>
      </c>
      <c r="L255" s="10" t="s">
        <v>22</v>
      </c>
      <c r="M255" s="10" t="s">
        <v>22</v>
      </c>
      <c r="N255" s="13" t="s">
        <v>118</v>
      </c>
      <c r="O255" s="112">
        <v>375</v>
      </c>
    </row>
    <row r="256" spans="1:15" s="15" customFormat="1" ht="16.5" customHeight="1">
      <c r="A256" s="844"/>
      <c r="B256" s="237" t="s">
        <v>550</v>
      </c>
      <c r="C256" s="10" t="s">
        <v>586</v>
      </c>
      <c r="D256" s="10" t="s">
        <v>552</v>
      </c>
      <c r="E256" s="10">
        <v>3</v>
      </c>
      <c r="F256" s="10" t="s">
        <v>583</v>
      </c>
      <c r="G256" s="111"/>
      <c r="H256" s="10" t="s">
        <v>221</v>
      </c>
      <c r="I256" s="10" t="s">
        <v>20</v>
      </c>
      <c r="J256" s="10" t="s">
        <v>37</v>
      </c>
      <c r="K256" s="10" t="s">
        <v>22</v>
      </c>
      <c r="L256" s="10" t="s">
        <v>22</v>
      </c>
      <c r="M256" s="10" t="s">
        <v>22</v>
      </c>
      <c r="N256" s="13" t="s">
        <v>118</v>
      </c>
      <c r="O256" s="113">
        <v>325</v>
      </c>
    </row>
    <row r="257" spans="1:15" s="15" customFormat="1" ht="16.5" customHeight="1">
      <c r="A257" s="844"/>
      <c r="B257" s="237" t="s">
        <v>553</v>
      </c>
      <c r="C257" s="10" t="s">
        <v>586</v>
      </c>
      <c r="D257" s="10" t="s">
        <v>554</v>
      </c>
      <c r="E257" s="10">
        <v>2</v>
      </c>
      <c r="F257" s="10" t="s">
        <v>583</v>
      </c>
      <c r="G257" s="111"/>
      <c r="H257" s="10" t="s">
        <v>221</v>
      </c>
      <c r="I257" s="10" t="s">
        <v>20</v>
      </c>
      <c r="J257" s="10" t="s">
        <v>37</v>
      </c>
      <c r="K257" s="10" t="s">
        <v>22</v>
      </c>
      <c r="L257" s="10" t="s">
        <v>22</v>
      </c>
      <c r="M257" s="10" t="s">
        <v>22</v>
      </c>
      <c r="N257" s="13" t="s">
        <v>118</v>
      </c>
      <c r="O257" s="112">
        <v>375</v>
      </c>
    </row>
    <row r="258" spans="1:15" s="15" customFormat="1" ht="16.5" customHeight="1">
      <c r="A258" s="844"/>
      <c r="B258" s="237" t="s">
        <v>553</v>
      </c>
      <c r="C258" s="70" t="s">
        <v>586</v>
      </c>
      <c r="D258" s="70" t="s">
        <v>554</v>
      </c>
      <c r="E258" s="70">
        <v>1</v>
      </c>
      <c r="F258" s="70" t="s">
        <v>587</v>
      </c>
      <c r="G258" s="103"/>
      <c r="H258" s="70" t="s">
        <v>221</v>
      </c>
      <c r="I258" s="70" t="s">
        <v>20</v>
      </c>
      <c r="J258" s="70" t="s">
        <v>37</v>
      </c>
      <c r="K258" s="70" t="s">
        <v>22</v>
      </c>
      <c r="L258" s="70" t="s">
        <v>22</v>
      </c>
      <c r="M258" s="70" t="s">
        <v>22</v>
      </c>
      <c r="N258" s="88" t="s">
        <v>118</v>
      </c>
      <c r="O258" s="112">
        <v>375</v>
      </c>
    </row>
    <row r="259" spans="1:15" s="15" customFormat="1" ht="16.5" customHeight="1">
      <c r="A259" s="844"/>
      <c r="B259" s="237" t="s">
        <v>550</v>
      </c>
      <c r="C259" s="10" t="s">
        <v>588</v>
      </c>
      <c r="D259" s="10" t="s">
        <v>552</v>
      </c>
      <c r="E259" s="10">
        <v>3</v>
      </c>
      <c r="F259" s="10" t="s">
        <v>589</v>
      </c>
      <c r="G259" s="111"/>
      <c r="H259" s="10" t="s">
        <v>125</v>
      </c>
      <c r="I259" s="10" t="s">
        <v>20</v>
      </c>
      <c r="J259" s="10" t="s">
        <v>84</v>
      </c>
      <c r="K259" s="10" t="s">
        <v>22</v>
      </c>
      <c r="L259" s="10" t="s">
        <v>22</v>
      </c>
      <c r="M259" s="10" t="s">
        <v>22</v>
      </c>
      <c r="N259" s="13" t="s">
        <v>118</v>
      </c>
      <c r="O259" s="113">
        <v>325</v>
      </c>
    </row>
    <row r="260" spans="1:15" s="15" customFormat="1" ht="16.5" customHeight="1">
      <c r="A260" s="844"/>
      <c r="B260" s="237" t="s">
        <v>553</v>
      </c>
      <c r="C260" s="10" t="s">
        <v>588</v>
      </c>
      <c r="D260" s="10" t="s">
        <v>554</v>
      </c>
      <c r="E260" s="10">
        <v>2</v>
      </c>
      <c r="F260" s="10" t="s">
        <v>589</v>
      </c>
      <c r="G260" s="111"/>
      <c r="H260" s="10" t="s">
        <v>125</v>
      </c>
      <c r="I260" s="10" t="s">
        <v>20</v>
      </c>
      <c r="J260" s="10" t="s">
        <v>84</v>
      </c>
      <c r="K260" s="10" t="s">
        <v>22</v>
      </c>
      <c r="L260" s="10" t="s">
        <v>22</v>
      </c>
      <c r="M260" s="10" t="s">
        <v>22</v>
      </c>
      <c r="N260" s="13" t="s">
        <v>118</v>
      </c>
      <c r="O260" s="112">
        <v>375</v>
      </c>
    </row>
    <row r="261" spans="1:15" s="15" customFormat="1" ht="16.5" customHeight="1">
      <c r="A261" s="844"/>
      <c r="B261" s="237" t="s">
        <v>550</v>
      </c>
      <c r="C261" s="10" t="s">
        <v>588</v>
      </c>
      <c r="D261" s="10" t="s">
        <v>552</v>
      </c>
      <c r="E261" s="10">
        <v>2</v>
      </c>
      <c r="F261" s="10" t="s">
        <v>590</v>
      </c>
      <c r="G261" s="111"/>
      <c r="H261" s="10" t="s">
        <v>125</v>
      </c>
      <c r="I261" s="10" t="s">
        <v>20</v>
      </c>
      <c r="J261" s="10" t="s">
        <v>84</v>
      </c>
      <c r="K261" s="10" t="s">
        <v>22</v>
      </c>
      <c r="L261" s="10" t="s">
        <v>22</v>
      </c>
      <c r="M261" s="10" t="s">
        <v>22</v>
      </c>
      <c r="N261" s="13" t="s">
        <v>118</v>
      </c>
      <c r="O261" s="113">
        <v>325</v>
      </c>
    </row>
    <row r="262" spans="1:15" s="15" customFormat="1" ht="16.5" customHeight="1">
      <c r="A262" s="844"/>
      <c r="B262" s="237" t="s">
        <v>553</v>
      </c>
      <c r="C262" s="10" t="s">
        <v>588</v>
      </c>
      <c r="D262" s="10" t="s">
        <v>554</v>
      </c>
      <c r="E262" s="10">
        <v>2</v>
      </c>
      <c r="F262" s="10" t="s">
        <v>590</v>
      </c>
      <c r="G262" s="111"/>
      <c r="H262" s="10" t="s">
        <v>125</v>
      </c>
      <c r="I262" s="10" t="s">
        <v>20</v>
      </c>
      <c r="J262" s="10" t="s">
        <v>84</v>
      </c>
      <c r="K262" s="10" t="s">
        <v>22</v>
      </c>
      <c r="L262" s="10" t="s">
        <v>22</v>
      </c>
      <c r="M262" s="10" t="s">
        <v>22</v>
      </c>
      <c r="N262" s="13" t="s">
        <v>118</v>
      </c>
      <c r="O262" s="112">
        <v>375</v>
      </c>
    </row>
    <row r="263" spans="1:15" s="15" customFormat="1" ht="16.5" customHeight="1">
      <c r="A263" s="844"/>
      <c r="B263" s="237" t="s">
        <v>550</v>
      </c>
      <c r="C263" s="114" t="s">
        <v>185</v>
      </c>
      <c r="D263" s="114" t="s">
        <v>552</v>
      </c>
      <c r="E263" s="114">
        <v>1</v>
      </c>
      <c r="F263" s="114" t="s">
        <v>583</v>
      </c>
      <c r="G263" s="115"/>
      <c r="H263" s="114" t="s">
        <v>154</v>
      </c>
      <c r="I263" s="114" t="s">
        <v>20</v>
      </c>
      <c r="J263" s="114" t="s">
        <v>41</v>
      </c>
      <c r="K263" s="114" t="s">
        <v>22</v>
      </c>
      <c r="L263" s="114" t="s">
        <v>22</v>
      </c>
      <c r="M263" s="114" t="s">
        <v>22</v>
      </c>
      <c r="N263" s="116" t="s">
        <v>118</v>
      </c>
      <c r="O263" s="113">
        <v>325</v>
      </c>
    </row>
    <row r="264" spans="1:15" s="15" customFormat="1" ht="16.5" customHeight="1">
      <c r="A264" s="844"/>
      <c r="B264" s="237" t="s">
        <v>553</v>
      </c>
      <c r="C264" s="70" t="s">
        <v>185</v>
      </c>
      <c r="D264" s="70" t="s">
        <v>554</v>
      </c>
      <c r="E264" s="70">
        <v>1</v>
      </c>
      <c r="F264" s="70" t="s">
        <v>583</v>
      </c>
      <c r="G264" s="103"/>
      <c r="H264" s="70" t="s">
        <v>154</v>
      </c>
      <c r="I264" s="70" t="s">
        <v>20</v>
      </c>
      <c r="J264" s="70" t="s">
        <v>41</v>
      </c>
      <c r="K264" s="70" t="s">
        <v>22</v>
      </c>
      <c r="L264" s="70" t="s">
        <v>22</v>
      </c>
      <c r="M264" s="70" t="s">
        <v>22</v>
      </c>
      <c r="N264" s="88" t="s">
        <v>118</v>
      </c>
      <c r="O264" s="112">
        <v>375</v>
      </c>
    </row>
    <row r="265" spans="1:15" s="15" customFormat="1" ht="16.5" customHeight="1">
      <c r="A265" s="844"/>
      <c r="B265" s="237" t="s">
        <v>550</v>
      </c>
      <c r="C265" s="10" t="s">
        <v>591</v>
      </c>
      <c r="D265" s="10" t="s">
        <v>552</v>
      </c>
      <c r="E265" s="10">
        <v>1</v>
      </c>
      <c r="F265" s="10" t="s">
        <v>583</v>
      </c>
      <c r="G265" s="111"/>
      <c r="H265" s="10" t="s">
        <v>154</v>
      </c>
      <c r="I265" s="10" t="s">
        <v>20</v>
      </c>
      <c r="J265" s="10" t="s">
        <v>41</v>
      </c>
      <c r="K265" s="10" t="s">
        <v>22</v>
      </c>
      <c r="L265" s="10" t="s">
        <v>22</v>
      </c>
      <c r="M265" s="10" t="s">
        <v>22</v>
      </c>
      <c r="N265" s="13" t="s">
        <v>118</v>
      </c>
      <c r="O265" s="113">
        <v>325</v>
      </c>
    </row>
    <row r="266" spans="1:15" s="15" customFormat="1" ht="16.5" customHeight="1">
      <c r="A266" s="844"/>
      <c r="B266" s="237" t="s">
        <v>553</v>
      </c>
      <c r="C266" s="10" t="s">
        <v>591</v>
      </c>
      <c r="D266" s="10" t="s">
        <v>554</v>
      </c>
      <c r="E266" s="10">
        <v>1</v>
      </c>
      <c r="F266" s="10" t="s">
        <v>583</v>
      </c>
      <c r="G266" s="111"/>
      <c r="H266" s="10" t="s">
        <v>154</v>
      </c>
      <c r="I266" s="10" t="s">
        <v>20</v>
      </c>
      <c r="J266" s="10" t="s">
        <v>41</v>
      </c>
      <c r="K266" s="10" t="s">
        <v>22</v>
      </c>
      <c r="L266" s="10" t="s">
        <v>22</v>
      </c>
      <c r="M266" s="10" t="s">
        <v>22</v>
      </c>
      <c r="N266" s="13" t="s">
        <v>118</v>
      </c>
      <c r="O266" s="112">
        <v>375</v>
      </c>
    </row>
    <row r="267" spans="1:15" s="15" customFormat="1" ht="16.5" customHeight="1">
      <c r="A267" s="844"/>
      <c r="B267" s="237" t="s">
        <v>550</v>
      </c>
      <c r="C267" s="114" t="s">
        <v>186</v>
      </c>
      <c r="D267" s="114" t="s">
        <v>552</v>
      </c>
      <c r="E267" s="114">
        <v>1</v>
      </c>
      <c r="F267" s="114" t="s">
        <v>583</v>
      </c>
      <c r="G267" s="115"/>
      <c r="H267" s="114" t="s">
        <v>592</v>
      </c>
      <c r="I267" s="114" t="s">
        <v>20</v>
      </c>
      <c r="J267" s="114" t="s">
        <v>21</v>
      </c>
      <c r="K267" s="114" t="s">
        <v>22</v>
      </c>
      <c r="L267" s="114" t="s">
        <v>22</v>
      </c>
      <c r="M267" s="114" t="s">
        <v>22</v>
      </c>
      <c r="N267" s="116" t="s">
        <v>118</v>
      </c>
      <c r="O267" s="113">
        <v>325</v>
      </c>
    </row>
    <row r="268" spans="1:15" s="15" customFormat="1" ht="16.5" customHeight="1">
      <c r="A268" s="844"/>
      <c r="B268" s="237" t="s">
        <v>553</v>
      </c>
      <c r="C268" s="70" t="s">
        <v>186</v>
      </c>
      <c r="D268" s="70" t="s">
        <v>554</v>
      </c>
      <c r="E268" s="70">
        <v>1</v>
      </c>
      <c r="F268" s="70" t="s">
        <v>583</v>
      </c>
      <c r="G268" s="103"/>
      <c r="H268" s="70" t="s">
        <v>592</v>
      </c>
      <c r="I268" s="70" t="s">
        <v>20</v>
      </c>
      <c r="J268" s="70" t="s">
        <v>21</v>
      </c>
      <c r="K268" s="70" t="s">
        <v>22</v>
      </c>
      <c r="L268" s="70" t="s">
        <v>22</v>
      </c>
      <c r="M268" s="70" t="s">
        <v>22</v>
      </c>
      <c r="N268" s="88" t="s">
        <v>118</v>
      </c>
      <c r="O268" s="112">
        <v>375</v>
      </c>
    </row>
    <row r="269" spans="1:15" s="15" customFormat="1" ht="16.5" customHeight="1">
      <c r="A269" s="844"/>
      <c r="B269" s="237" t="s">
        <v>550</v>
      </c>
      <c r="C269" s="10" t="s">
        <v>188</v>
      </c>
      <c r="D269" s="10" t="s">
        <v>552</v>
      </c>
      <c r="E269" s="10">
        <v>1</v>
      </c>
      <c r="F269" s="10" t="s">
        <v>583</v>
      </c>
      <c r="G269" s="111"/>
      <c r="H269" s="10" t="s">
        <v>174</v>
      </c>
      <c r="I269" s="10" t="s">
        <v>20</v>
      </c>
      <c r="J269" s="10" t="s">
        <v>41</v>
      </c>
      <c r="K269" s="10" t="s">
        <v>22</v>
      </c>
      <c r="L269" s="10" t="s">
        <v>22</v>
      </c>
      <c r="M269" s="10" t="s">
        <v>22</v>
      </c>
      <c r="N269" s="13" t="s">
        <v>118</v>
      </c>
      <c r="O269" s="113">
        <v>325</v>
      </c>
    </row>
    <row r="270" spans="1:15" s="15" customFormat="1" ht="16.5" customHeight="1">
      <c r="A270" s="844"/>
      <c r="B270" s="237" t="s">
        <v>553</v>
      </c>
      <c r="C270" s="10" t="s">
        <v>188</v>
      </c>
      <c r="D270" s="10" t="s">
        <v>554</v>
      </c>
      <c r="E270" s="10">
        <v>1</v>
      </c>
      <c r="F270" s="10" t="s">
        <v>583</v>
      </c>
      <c r="G270" s="111"/>
      <c r="H270" s="10" t="s">
        <v>174</v>
      </c>
      <c r="I270" s="10" t="s">
        <v>20</v>
      </c>
      <c r="J270" s="10" t="s">
        <v>41</v>
      </c>
      <c r="K270" s="10" t="s">
        <v>22</v>
      </c>
      <c r="L270" s="10" t="s">
        <v>22</v>
      </c>
      <c r="M270" s="10" t="s">
        <v>22</v>
      </c>
      <c r="N270" s="13" t="s">
        <v>118</v>
      </c>
      <c r="O270" s="112">
        <v>375</v>
      </c>
    </row>
    <row r="271" spans="1:15" s="15" customFormat="1" ht="16.5" customHeight="1">
      <c r="A271" s="844"/>
      <c r="B271" s="237" t="s">
        <v>550</v>
      </c>
      <c r="C271" s="114" t="s">
        <v>195</v>
      </c>
      <c r="D271" s="114" t="s">
        <v>552</v>
      </c>
      <c r="E271" s="114">
        <v>1</v>
      </c>
      <c r="F271" s="114" t="s">
        <v>583</v>
      </c>
      <c r="G271" s="115"/>
      <c r="H271" s="114" t="s">
        <v>162</v>
      </c>
      <c r="I271" s="114" t="s">
        <v>20</v>
      </c>
      <c r="J271" s="114" t="s">
        <v>84</v>
      </c>
      <c r="K271" s="114" t="s">
        <v>22</v>
      </c>
      <c r="L271" s="114" t="s">
        <v>22</v>
      </c>
      <c r="M271" s="114" t="s">
        <v>22</v>
      </c>
      <c r="N271" s="116" t="s">
        <v>118</v>
      </c>
      <c r="O271" s="113">
        <v>325</v>
      </c>
    </row>
    <row r="272" spans="1:15" s="15" customFormat="1" ht="16.5" customHeight="1">
      <c r="A272" s="844"/>
      <c r="B272" s="237" t="s">
        <v>553</v>
      </c>
      <c r="C272" s="70" t="s">
        <v>195</v>
      </c>
      <c r="D272" s="70" t="s">
        <v>554</v>
      </c>
      <c r="E272" s="70">
        <v>1</v>
      </c>
      <c r="F272" s="70" t="s">
        <v>583</v>
      </c>
      <c r="G272" s="103"/>
      <c r="H272" s="70" t="s">
        <v>162</v>
      </c>
      <c r="I272" s="70" t="s">
        <v>20</v>
      </c>
      <c r="J272" s="70" t="s">
        <v>84</v>
      </c>
      <c r="K272" s="70" t="s">
        <v>22</v>
      </c>
      <c r="L272" s="70" t="s">
        <v>22</v>
      </c>
      <c r="M272" s="70" t="s">
        <v>22</v>
      </c>
      <c r="N272" s="88" t="s">
        <v>118</v>
      </c>
      <c r="O272" s="112">
        <v>375</v>
      </c>
    </row>
    <row r="273" spans="1:15" s="15" customFormat="1" ht="16.5" customHeight="1">
      <c r="A273" s="844"/>
      <c r="B273" s="237" t="s">
        <v>550</v>
      </c>
      <c r="C273" s="10" t="s">
        <v>196</v>
      </c>
      <c r="D273" s="10" t="s">
        <v>552</v>
      </c>
      <c r="E273" s="10">
        <v>1</v>
      </c>
      <c r="F273" s="10" t="s">
        <v>583</v>
      </c>
      <c r="G273" s="111"/>
      <c r="H273" s="10" t="s">
        <v>125</v>
      </c>
      <c r="I273" s="10" t="s">
        <v>20</v>
      </c>
      <c r="J273" s="10" t="s">
        <v>21</v>
      </c>
      <c r="K273" s="10" t="s">
        <v>22</v>
      </c>
      <c r="L273" s="10" t="s">
        <v>22</v>
      </c>
      <c r="M273" s="10" t="s">
        <v>22</v>
      </c>
      <c r="N273" s="13" t="s">
        <v>118</v>
      </c>
      <c r="O273" s="113">
        <v>325</v>
      </c>
    </row>
    <row r="274" spans="1:15" s="15" customFormat="1" ht="16.5" customHeight="1">
      <c r="A274" s="844"/>
      <c r="B274" s="237" t="s">
        <v>553</v>
      </c>
      <c r="C274" s="10" t="s">
        <v>196</v>
      </c>
      <c r="D274" s="10" t="s">
        <v>554</v>
      </c>
      <c r="E274" s="10">
        <v>1</v>
      </c>
      <c r="F274" s="10" t="s">
        <v>583</v>
      </c>
      <c r="G274" s="111"/>
      <c r="H274" s="10" t="s">
        <v>125</v>
      </c>
      <c r="I274" s="10" t="s">
        <v>20</v>
      </c>
      <c r="J274" s="10" t="s">
        <v>21</v>
      </c>
      <c r="K274" s="10" t="s">
        <v>22</v>
      </c>
      <c r="L274" s="10" t="s">
        <v>22</v>
      </c>
      <c r="M274" s="10" t="s">
        <v>22</v>
      </c>
      <c r="N274" s="13" t="s">
        <v>118</v>
      </c>
      <c r="O274" s="112">
        <v>375</v>
      </c>
    </row>
    <row r="275" spans="1:15" s="15" customFormat="1" ht="16.5" customHeight="1">
      <c r="A275" s="844"/>
      <c r="B275" s="237" t="s">
        <v>550</v>
      </c>
      <c r="C275" s="114" t="s">
        <v>197</v>
      </c>
      <c r="D275" s="114" t="s">
        <v>552</v>
      </c>
      <c r="E275" s="114">
        <v>1</v>
      </c>
      <c r="F275" s="114" t="s">
        <v>583</v>
      </c>
      <c r="G275" s="115"/>
      <c r="H275" s="114" t="s">
        <v>198</v>
      </c>
      <c r="I275" s="114" t="s">
        <v>20</v>
      </c>
      <c r="J275" s="114" t="s">
        <v>21</v>
      </c>
      <c r="K275" s="114" t="s">
        <v>22</v>
      </c>
      <c r="L275" s="114" t="s">
        <v>22</v>
      </c>
      <c r="M275" s="114" t="s">
        <v>22</v>
      </c>
      <c r="N275" s="116" t="s">
        <v>118</v>
      </c>
      <c r="O275" s="113">
        <v>325</v>
      </c>
    </row>
    <row r="276" spans="1:15" s="15" customFormat="1" ht="16.5" customHeight="1">
      <c r="A276" s="844"/>
      <c r="B276" s="237" t="s">
        <v>553</v>
      </c>
      <c r="C276" s="70" t="s">
        <v>197</v>
      </c>
      <c r="D276" s="70" t="s">
        <v>554</v>
      </c>
      <c r="E276" s="70">
        <v>1</v>
      </c>
      <c r="F276" s="70" t="s">
        <v>583</v>
      </c>
      <c r="G276" s="103"/>
      <c r="H276" s="70" t="s">
        <v>198</v>
      </c>
      <c r="I276" s="70" t="s">
        <v>20</v>
      </c>
      <c r="J276" s="70" t="s">
        <v>21</v>
      </c>
      <c r="K276" s="70" t="s">
        <v>22</v>
      </c>
      <c r="L276" s="70" t="s">
        <v>22</v>
      </c>
      <c r="M276" s="70" t="s">
        <v>22</v>
      </c>
      <c r="N276" s="88" t="s">
        <v>118</v>
      </c>
      <c r="O276" s="112">
        <v>375</v>
      </c>
    </row>
    <row r="277" spans="1:15" s="15" customFormat="1" ht="16.5" customHeight="1">
      <c r="A277" s="844"/>
      <c r="B277" s="237" t="s">
        <v>550</v>
      </c>
      <c r="C277" s="10" t="s">
        <v>122</v>
      </c>
      <c r="D277" s="10" t="s">
        <v>552</v>
      </c>
      <c r="E277" s="10">
        <v>1</v>
      </c>
      <c r="F277" s="10" t="s">
        <v>583</v>
      </c>
      <c r="G277" s="111"/>
      <c r="H277" s="10" t="s">
        <v>121</v>
      </c>
      <c r="I277" s="10" t="s">
        <v>20</v>
      </c>
      <c r="J277" s="10" t="s">
        <v>21</v>
      </c>
      <c r="K277" s="10" t="s">
        <v>22</v>
      </c>
      <c r="L277" s="10" t="s">
        <v>22</v>
      </c>
      <c r="M277" s="10" t="s">
        <v>22</v>
      </c>
      <c r="N277" s="13" t="s">
        <v>118</v>
      </c>
      <c r="O277" s="113">
        <v>325</v>
      </c>
    </row>
    <row r="278" spans="1:15" s="15" customFormat="1" ht="17.25" customHeight="1">
      <c r="A278" s="844"/>
      <c r="B278" s="237" t="s">
        <v>553</v>
      </c>
      <c r="C278" s="10" t="s">
        <v>122</v>
      </c>
      <c r="D278" s="10" t="s">
        <v>554</v>
      </c>
      <c r="E278" s="10">
        <v>1</v>
      </c>
      <c r="F278" s="10" t="s">
        <v>583</v>
      </c>
      <c r="G278" s="111"/>
      <c r="H278" s="10" t="s">
        <v>121</v>
      </c>
      <c r="I278" s="10" t="s">
        <v>20</v>
      </c>
      <c r="J278" s="10" t="s">
        <v>21</v>
      </c>
      <c r="K278" s="10" t="s">
        <v>22</v>
      </c>
      <c r="L278" s="10" t="s">
        <v>22</v>
      </c>
      <c r="M278" s="10" t="s">
        <v>22</v>
      </c>
      <c r="N278" s="13" t="s">
        <v>118</v>
      </c>
      <c r="O278" s="112">
        <v>375</v>
      </c>
    </row>
    <row r="279" spans="1:15" s="15" customFormat="1" ht="16.5" customHeight="1">
      <c r="A279" s="844"/>
      <c r="B279" s="237" t="s">
        <v>550</v>
      </c>
      <c r="C279" s="114" t="s">
        <v>199</v>
      </c>
      <c r="D279" s="114" t="s">
        <v>552</v>
      </c>
      <c r="E279" s="114">
        <v>1</v>
      </c>
      <c r="F279" s="114" t="s">
        <v>583</v>
      </c>
      <c r="G279" s="115"/>
      <c r="H279" s="114" t="s">
        <v>200</v>
      </c>
      <c r="I279" s="114" t="s">
        <v>20</v>
      </c>
      <c r="J279" s="114" t="s">
        <v>84</v>
      </c>
      <c r="K279" s="114" t="s">
        <v>22</v>
      </c>
      <c r="L279" s="114" t="s">
        <v>22</v>
      </c>
      <c r="M279" s="114" t="s">
        <v>22</v>
      </c>
      <c r="N279" s="116" t="s">
        <v>118</v>
      </c>
      <c r="O279" s="113">
        <v>325</v>
      </c>
    </row>
    <row r="280" spans="1:15" s="15" customFormat="1" ht="16.5" customHeight="1">
      <c r="A280" s="844"/>
      <c r="B280" s="237" t="s">
        <v>553</v>
      </c>
      <c r="C280" s="70" t="s">
        <v>199</v>
      </c>
      <c r="D280" s="70" t="s">
        <v>554</v>
      </c>
      <c r="E280" s="70">
        <v>1</v>
      </c>
      <c r="F280" s="70" t="s">
        <v>583</v>
      </c>
      <c r="G280" s="103"/>
      <c r="H280" s="70" t="s">
        <v>200</v>
      </c>
      <c r="I280" s="70" t="s">
        <v>20</v>
      </c>
      <c r="J280" s="70" t="s">
        <v>84</v>
      </c>
      <c r="K280" s="70" t="s">
        <v>22</v>
      </c>
      <c r="L280" s="70" t="s">
        <v>22</v>
      </c>
      <c r="M280" s="70" t="s">
        <v>22</v>
      </c>
      <c r="N280" s="88" t="s">
        <v>118</v>
      </c>
      <c r="O280" s="112">
        <v>375</v>
      </c>
    </row>
    <row r="281" spans="1:15" s="15" customFormat="1" ht="16.5" customHeight="1">
      <c r="A281" s="844"/>
      <c r="B281" s="237" t="s">
        <v>550</v>
      </c>
      <c r="C281" s="10" t="s">
        <v>201</v>
      </c>
      <c r="D281" s="10" t="s">
        <v>552</v>
      </c>
      <c r="E281" s="10">
        <v>1</v>
      </c>
      <c r="F281" s="10" t="s">
        <v>583</v>
      </c>
      <c r="G281" s="111"/>
      <c r="H281" s="10" t="s">
        <v>593</v>
      </c>
      <c r="I281" s="10" t="s">
        <v>20</v>
      </c>
      <c r="J281" s="10" t="s">
        <v>21</v>
      </c>
      <c r="K281" s="10" t="s">
        <v>22</v>
      </c>
      <c r="L281" s="10" t="s">
        <v>22</v>
      </c>
      <c r="M281" s="10" t="s">
        <v>22</v>
      </c>
      <c r="N281" s="13" t="s">
        <v>118</v>
      </c>
      <c r="O281" s="113">
        <v>325</v>
      </c>
    </row>
    <row r="282" spans="1:15" s="15" customFormat="1" ht="16.5" customHeight="1">
      <c r="A282" s="844"/>
      <c r="B282" s="237" t="s">
        <v>553</v>
      </c>
      <c r="C282" s="10" t="s">
        <v>201</v>
      </c>
      <c r="D282" s="10" t="s">
        <v>554</v>
      </c>
      <c r="E282" s="10">
        <v>1</v>
      </c>
      <c r="F282" s="10" t="s">
        <v>583</v>
      </c>
      <c r="G282" s="111"/>
      <c r="H282" s="10" t="s">
        <v>593</v>
      </c>
      <c r="I282" s="10" t="s">
        <v>20</v>
      </c>
      <c r="J282" s="10" t="s">
        <v>21</v>
      </c>
      <c r="K282" s="10" t="s">
        <v>22</v>
      </c>
      <c r="L282" s="10" t="s">
        <v>22</v>
      </c>
      <c r="M282" s="10" t="s">
        <v>22</v>
      </c>
      <c r="N282" s="13" t="s">
        <v>118</v>
      </c>
      <c r="O282" s="112">
        <v>375</v>
      </c>
    </row>
    <row r="283" spans="1:15" s="15" customFormat="1" ht="16.5" customHeight="1">
      <c r="A283" s="844"/>
      <c r="B283" s="237" t="s">
        <v>550</v>
      </c>
      <c r="C283" s="114" t="s">
        <v>202</v>
      </c>
      <c r="D283" s="114" t="s">
        <v>552</v>
      </c>
      <c r="E283" s="114">
        <v>1</v>
      </c>
      <c r="F283" s="114" t="s">
        <v>583</v>
      </c>
      <c r="G283" s="115"/>
      <c r="H283" s="114" t="s">
        <v>125</v>
      </c>
      <c r="I283" s="114" t="s">
        <v>20</v>
      </c>
      <c r="J283" s="114" t="s">
        <v>37</v>
      </c>
      <c r="K283" s="114" t="s">
        <v>22</v>
      </c>
      <c r="L283" s="114" t="s">
        <v>22</v>
      </c>
      <c r="M283" s="114" t="s">
        <v>22</v>
      </c>
      <c r="N283" s="116" t="s">
        <v>118</v>
      </c>
      <c r="O283" s="113">
        <v>325</v>
      </c>
    </row>
    <row r="284" spans="1:15" s="15" customFormat="1" ht="16.5" customHeight="1">
      <c r="A284" s="844"/>
      <c r="B284" s="237" t="s">
        <v>553</v>
      </c>
      <c r="C284" s="70" t="s">
        <v>202</v>
      </c>
      <c r="D284" s="70" t="s">
        <v>554</v>
      </c>
      <c r="E284" s="70">
        <v>1</v>
      </c>
      <c r="F284" s="70" t="s">
        <v>583</v>
      </c>
      <c r="G284" s="103"/>
      <c r="H284" s="70" t="s">
        <v>125</v>
      </c>
      <c r="I284" s="70" t="s">
        <v>20</v>
      </c>
      <c r="J284" s="70" t="s">
        <v>37</v>
      </c>
      <c r="K284" s="70" t="s">
        <v>22</v>
      </c>
      <c r="L284" s="70" t="s">
        <v>22</v>
      </c>
      <c r="M284" s="70" t="s">
        <v>22</v>
      </c>
      <c r="N284" s="88" t="s">
        <v>118</v>
      </c>
      <c r="O284" s="112">
        <v>375</v>
      </c>
    </row>
    <row r="285" spans="1:15" s="15" customFormat="1" ht="16.5" customHeight="1">
      <c r="A285" s="844"/>
      <c r="B285" s="237" t="s">
        <v>550</v>
      </c>
      <c r="C285" s="10" t="s">
        <v>203</v>
      </c>
      <c r="D285" s="10" t="s">
        <v>552</v>
      </c>
      <c r="E285" s="10">
        <v>1</v>
      </c>
      <c r="F285" s="10" t="s">
        <v>583</v>
      </c>
      <c r="G285" s="111"/>
      <c r="H285" s="10" t="s">
        <v>165</v>
      </c>
      <c r="I285" s="10" t="s">
        <v>20</v>
      </c>
      <c r="J285" s="10" t="s">
        <v>21</v>
      </c>
      <c r="K285" s="10" t="s">
        <v>22</v>
      </c>
      <c r="L285" s="10" t="s">
        <v>22</v>
      </c>
      <c r="M285" s="10" t="s">
        <v>22</v>
      </c>
      <c r="N285" s="13" t="s">
        <v>118</v>
      </c>
      <c r="O285" s="113">
        <v>325</v>
      </c>
    </row>
    <row r="286" spans="1:15" s="15" customFormat="1" ht="16.5" customHeight="1">
      <c r="A286" s="844"/>
      <c r="B286" s="237" t="s">
        <v>553</v>
      </c>
      <c r="C286" s="10" t="s">
        <v>203</v>
      </c>
      <c r="D286" s="10" t="s">
        <v>554</v>
      </c>
      <c r="E286" s="10">
        <v>1</v>
      </c>
      <c r="F286" s="10" t="s">
        <v>583</v>
      </c>
      <c r="G286" s="111"/>
      <c r="H286" s="10" t="s">
        <v>165</v>
      </c>
      <c r="I286" s="10" t="s">
        <v>20</v>
      </c>
      <c r="J286" s="10" t="s">
        <v>21</v>
      </c>
      <c r="K286" s="10" t="s">
        <v>22</v>
      </c>
      <c r="L286" s="10" t="s">
        <v>22</v>
      </c>
      <c r="M286" s="10" t="s">
        <v>22</v>
      </c>
      <c r="N286" s="13" t="s">
        <v>118</v>
      </c>
      <c r="O286" s="112">
        <v>375</v>
      </c>
    </row>
    <row r="287" spans="1:15" s="15" customFormat="1" ht="16.5" customHeight="1">
      <c r="A287" s="844"/>
      <c r="B287" s="237" t="s">
        <v>550</v>
      </c>
      <c r="C287" s="114" t="s">
        <v>204</v>
      </c>
      <c r="D287" s="114" t="s">
        <v>552</v>
      </c>
      <c r="E287" s="114">
        <v>1</v>
      </c>
      <c r="F287" s="114" t="s">
        <v>583</v>
      </c>
      <c r="G287" s="115"/>
      <c r="H287" s="114" t="s">
        <v>183</v>
      </c>
      <c r="I287" s="114" t="s">
        <v>20</v>
      </c>
      <c r="J287" s="114" t="s">
        <v>21</v>
      </c>
      <c r="K287" s="114" t="s">
        <v>22</v>
      </c>
      <c r="L287" s="114" t="s">
        <v>22</v>
      </c>
      <c r="M287" s="114" t="s">
        <v>22</v>
      </c>
      <c r="N287" s="116" t="s">
        <v>118</v>
      </c>
      <c r="O287" s="113">
        <v>325</v>
      </c>
    </row>
    <row r="288" spans="1:15" s="15" customFormat="1" ht="16.5" customHeight="1">
      <c r="A288" s="844"/>
      <c r="B288" s="237" t="s">
        <v>553</v>
      </c>
      <c r="C288" s="70" t="s">
        <v>204</v>
      </c>
      <c r="D288" s="70" t="s">
        <v>554</v>
      </c>
      <c r="E288" s="70">
        <v>1</v>
      </c>
      <c r="F288" s="70" t="s">
        <v>583</v>
      </c>
      <c r="G288" s="103"/>
      <c r="H288" s="70" t="s">
        <v>183</v>
      </c>
      <c r="I288" s="70" t="s">
        <v>20</v>
      </c>
      <c r="J288" s="70" t="s">
        <v>21</v>
      </c>
      <c r="K288" s="70" t="s">
        <v>22</v>
      </c>
      <c r="L288" s="70" t="s">
        <v>22</v>
      </c>
      <c r="M288" s="70" t="s">
        <v>22</v>
      </c>
      <c r="N288" s="88" t="s">
        <v>118</v>
      </c>
      <c r="O288" s="112">
        <v>375</v>
      </c>
    </row>
    <row r="289" spans="1:15" s="15" customFormat="1" ht="16.5" customHeight="1">
      <c r="A289" s="844"/>
      <c r="B289" s="237" t="s">
        <v>550</v>
      </c>
      <c r="C289" s="10" t="s">
        <v>205</v>
      </c>
      <c r="D289" s="10" t="s">
        <v>552</v>
      </c>
      <c r="E289" s="10">
        <v>1</v>
      </c>
      <c r="F289" s="10" t="s">
        <v>583</v>
      </c>
      <c r="G289" s="111"/>
      <c r="H289" s="10" t="s">
        <v>154</v>
      </c>
      <c r="I289" s="10" t="s">
        <v>20</v>
      </c>
      <c r="J289" s="10" t="s">
        <v>21</v>
      </c>
      <c r="K289" s="10" t="s">
        <v>22</v>
      </c>
      <c r="L289" s="10" t="s">
        <v>22</v>
      </c>
      <c r="M289" s="10" t="s">
        <v>22</v>
      </c>
      <c r="N289" s="13" t="s">
        <v>118</v>
      </c>
      <c r="O289" s="113">
        <v>325</v>
      </c>
    </row>
    <row r="290" spans="1:15" s="15" customFormat="1" ht="16.5" customHeight="1">
      <c r="A290" s="844"/>
      <c r="B290" s="237" t="s">
        <v>553</v>
      </c>
      <c r="C290" s="10" t="s">
        <v>205</v>
      </c>
      <c r="D290" s="10" t="s">
        <v>554</v>
      </c>
      <c r="E290" s="10">
        <v>1</v>
      </c>
      <c r="F290" s="10" t="s">
        <v>583</v>
      </c>
      <c r="G290" s="111"/>
      <c r="H290" s="10" t="s">
        <v>154</v>
      </c>
      <c r="I290" s="10" t="s">
        <v>20</v>
      </c>
      <c r="J290" s="10" t="s">
        <v>21</v>
      </c>
      <c r="K290" s="10" t="s">
        <v>22</v>
      </c>
      <c r="L290" s="10" t="s">
        <v>22</v>
      </c>
      <c r="M290" s="10" t="s">
        <v>22</v>
      </c>
      <c r="N290" s="13" t="s">
        <v>118</v>
      </c>
      <c r="O290" s="112">
        <v>375</v>
      </c>
    </row>
    <row r="291" spans="1:15" s="15" customFormat="1" ht="16.5" customHeight="1">
      <c r="A291" s="844"/>
      <c r="B291" s="237" t="s">
        <v>550</v>
      </c>
      <c r="C291" s="114" t="s">
        <v>206</v>
      </c>
      <c r="D291" s="114" t="s">
        <v>552</v>
      </c>
      <c r="E291" s="114">
        <v>1</v>
      </c>
      <c r="F291" s="114" t="s">
        <v>583</v>
      </c>
      <c r="G291" s="115"/>
      <c r="H291" s="114" t="s">
        <v>207</v>
      </c>
      <c r="I291" s="114" t="s">
        <v>20</v>
      </c>
      <c r="J291" s="114" t="s">
        <v>21</v>
      </c>
      <c r="K291" s="114" t="s">
        <v>22</v>
      </c>
      <c r="L291" s="114" t="s">
        <v>22</v>
      </c>
      <c r="M291" s="114" t="s">
        <v>22</v>
      </c>
      <c r="N291" s="116" t="s">
        <v>118</v>
      </c>
      <c r="O291" s="113">
        <v>325</v>
      </c>
    </row>
    <row r="292" spans="1:15" s="15" customFormat="1" ht="16.5" customHeight="1">
      <c r="A292" s="844"/>
      <c r="B292" s="237" t="s">
        <v>553</v>
      </c>
      <c r="C292" s="70" t="s">
        <v>206</v>
      </c>
      <c r="D292" s="70" t="s">
        <v>554</v>
      </c>
      <c r="E292" s="70">
        <v>1</v>
      </c>
      <c r="F292" s="70" t="s">
        <v>583</v>
      </c>
      <c r="G292" s="103"/>
      <c r="H292" s="70" t="s">
        <v>207</v>
      </c>
      <c r="I292" s="70" t="s">
        <v>20</v>
      </c>
      <c r="J292" s="70" t="s">
        <v>21</v>
      </c>
      <c r="K292" s="70" t="s">
        <v>22</v>
      </c>
      <c r="L292" s="70" t="s">
        <v>22</v>
      </c>
      <c r="M292" s="70" t="s">
        <v>22</v>
      </c>
      <c r="N292" s="88" t="s">
        <v>118</v>
      </c>
      <c r="O292" s="112">
        <v>375</v>
      </c>
    </row>
    <row r="293" spans="1:15" s="15" customFormat="1" ht="16.5" customHeight="1">
      <c r="A293" s="844"/>
      <c r="B293" s="237" t="s">
        <v>550</v>
      </c>
      <c r="C293" s="10" t="s">
        <v>208</v>
      </c>
      <c r="D293" s="10" t="s">
        <v>552</v>
      </c>
      <c r="E293" s="10">
        <v>1</v>
      </c>
      <c r="F293" s="10" t="s">
        <v>583</v>
      </c>
      <c r="G293" s="111"/>
      <c r="H293" s="10" t="s">
        <v>183</v>
      </c>
      <c r="I293" s="10" t="s">
        <v>20</v>
      </c>
      <c r="J293" s="10" t="s">
        <v>84</v>
      </c>
      <c r="K293" s="10" t="s">
        <v>22</v>
      </c>
      <c r="L293" s="10" t="s">
        <v>22</v>
      </c>
      <c r="M293" s="10" t="s">
        <v>22</v>
      </c>
      <c r="N293" s="13" t="s">
        <v>118</v>
      </c>
      <c r="O293" s="113">
        <v>325</v>
      </c>
    </row>
    <row r="294" spans="1:15" s="15" customFormat="1" ht="16.5" customHeight="1">
      <c r="A294" s="844"/>
      <c r="B294" s="237" t="s">
        <v>553</v>
      </c>
      <c r="C294" s="10" t="s">
        <v>208</v>
      </c>
      <c r="D294" s="10" t="s">
        <v>554</v>
      </c>
      <c r="E294" s="10">
        <v>1</v>
      </c>
      <c r="F294" s="10" t="s">
        <v>583</v>
      </c>
      <c r="G294" s="111"/>
      <c r="H294" s="10" t="s">
        <v>183</v>
      </c>
      <c r="I294" s="10" t="s">
        <v>20</v>
      </c>
      <c r="J294" s="10" t="s">
        <v>84</v>
      </c>
      <c r="K294" s="10" t="s">
        <v>22</v>
      </c>
      <c r="L294" s="10" t="s">
        <v>22</v>
      </c>
      <c r="M294" s="10" t="s">
        <v>22</v>
      </c>
      <c r="N294" s="13" t="s">
        <v>118</v>
      </c>
      <c r="O294" s="112">
        <v>375</v>
      </c>
    </row>
    <row r="295" spans="1:15" s="15" customFormat="1" ht="16.5" customHeight="1">
      <c r="A295" s="844"/>
      <c r="B295" s="237" t="s">
        <v>550</v>
      </c>
      <c r="C295" s="114" t="s">
        <v>209</v>
      </c>
      <c r="D295" s="114" t="s">
        <v>552</v>
      </c>
      <c r="E295" s="114">
        <v>1</v>
      </c>
      <c r="F295" s="114" t="s">
        <v>583</v>
      </c>
      <c r="G295" s="115"/>
      <c r="H295" s="114" t="s">
        <v>210</v>
      </c>
      <c r="I295" s="114" t="s">
        <v>20</v>
      </c>
      <c r="J295" s="114" t="s">
        <v>21</v>
      </c>
      <c r="K295" s="114" t="s">
        <v>22</v>
      </c>
      <c r="L295" s="114" t="s">
        <v>22</v>
      </c>
      <c r="M295" s="114" t="s">
        <v>22</v>
      </c>
      <c r="N295" s="116" t="s">
        <v>118</v>
      </c>
      <c r="O295" s="113">
        <v>325</v>
      </c>
    </row>
    <row r="296" spans="1:15" s="15" customFormat="1" ht="16.5" customHeight="1">
      <c r="A296" s="844"/>
      <c r="B296" s="237" t="s">
        <v>553</v>
      </c>
      <c r="C296" s="70" t="s">
        <v>209</v>
      </c>
      <c r="D296" s="70" t="s">
        <v>554</v>
      </c>
      <c r="E296" s="70">
        <v>1</v>
      </c>
      <c r="F296" s="70" t="s">
        <v>583</v>
      </c>
      <c r="G296" s="103"/>
      <c r="H296" s="70" t="s">
        <v>210</v>
      </c>
      <c r="I296" s="70" t="s">
        <v>20</v>
      </c>
      <c r="J296" s="70" t="s">
        <v>21</v>
      </c>
      <c r="K296" s="70" t="s">
        <v>22</v>
      </c>
      <c r="L296" s="70" t="s">
        <v>22</v>
      </c>
      <c r="M296" s="70" t="s">
        <v>22</v>
      </c>
      <c r="N296" s="88" t="s">
        <v>118</v>
      </c>
      <c r="O296" s="112">
        <v>375</v>
      </c>
    </row>
    <row r="297" spans="1:15" s="15" customFormat="1" ht="16.5" customHeight="1">
      <c r="A297" s="844"/>
      <c r="B297" s="237" t="s">
        <v>550</v>
      </c>
      <c r="C297" s="10" t="s">
        <v>211</v>
      </c>
      <c r="D297" s="10" t="s">
        <v>552</v>
      </c>
      <c r="E297" s="10">
        <v>1</v>
      </c>
      <c r="F297" s="10" t="s">
        <v>583</v>
      </c>
      <c r="G297" s="111"/>
      <c r="H297" s="10" t="s">
        <v>217</v>
      </c>
      <c r="I297" s="10" t="s">
        <v>20</v>
      </c>
      <c r="J297" s="10" t="s">
        <v>21</v>
      </c>
      <c r="K297" s="10" t="s">
        <v>22</v>
      </c>
      <c r="L297" s="10" t="s">
        <v>22</v>
      </c>
      <c r="M297" s="10" t="s">
        <v>22</v>
      </c>
      <c r="N297" s="13" t="s">
        <v>118</v>
      </c>
      <c r="O297" s="113">
        <v>325</v>
      </c>
    </row>
    <row r="298" spans="1:15" s="15" customFormat="1" ht="16.5" customHeight="1">
      <c r="A298" s="844"/>
      <c r="B298" s="237" t="s">
        <v>553</v>
      </c>
      <c r="C298" s="70" t="s">
        <v>211</v>
      </c>
      <c r="D298" s="70" t="s">
        <v>554</v>
      </c>
      <c r="E298" s="70">
        <v>1</v>
      </c>
      <c r="F298" s="70" t="s">
        <v>583</v>
      </c>
      <c r="G298" s="103"/>
      <c r="H298" s="70" t="s">
        <v>217</v>
      </c>
      <c r="I298" s="70" t="s">
        <v>20</v>
      </c>
      <c r="J298" s="70" t="s">
        <v>21</v>
      </c>
      <c r="K298" s="70" t="s">
        <v>22</v>
      </c>
      <c r="L298" s="70" t="s">
        <v>22</v>
      </c>
      <c r="M298" s="70" t="s">
        <v>22</v>
      </c>
      <c r="N298" s="88" t="s">
        <v>118</v>
      </c>
      <c r="O298" s="112">
        <v>375</v>
      </c>
    </row>
    <row r="299" spans="1:15" s="15" customFormat="1" ht="16.5" customHeight="1">
      <c r="A299" s="844"/>
      <c r="B299" s="237" t="s">
        <v>550</v>
      </c>
      <c r="C299" s="10" t="s">
        <v>214</v>
      </c>
      <c r="D299" s="10" t="s">
        <v>552</v>
      </c>
      <c r="E299" s="10">
        <v>1</v>
      </c>
      <c r="F299" s="10" t="s">
        <v>583</v>
      </c>
      <c r="G299" s="111"/>
      <c r="H299" s="10" t="s">
        <v>141</v>
      </c>
      <c r="I299" s="10" t="s">
        <v>20</v>
      </c>
      <c r="J299" s="10" t="s">
        <v>84</v>
      </c>
      <c r="K299" s="10" t="s">
        <v>22</v>
      </c>
      <c r="L299" s="10" t="s">
        <v>22</v>
      </c>
      <c r="M299" s="10" t="s">
        <v>22</v>
      </c>
      <c r="N299" s="13" t="s">
        <v>118</v>
      </c>
      <c r="O299" s="113">
        <v>325</v>
      </c>
    </row>
    <row r="300" spans="1:15" s="15" customFormat="1" ht="16.5" customHeight="1">
      <c r="A300" s="844"/>
      <c r="B300" s="237" t="s">
        <v>553</v>
      </c>
      <c r="C300" s="10" t="s">
        <v>214</v>
      </c>
      <c r="D300" s="10" t="s">
        <v>554</v>
      </c>
      <c r="E300" s="10">
        <v>1</v>
      </c>
      <c r="F300" s="10" t="s">
        <v>583</v>
      </c>
      <c r="G300" s="111"/>
      <c r="H300" s="10" t="s">
        <v>141</v>
      </c>
      <c r="I300" s="10" t="s">
        <v>20</v>
      </c>
      <c r="J300" s="10" t="s">
        <v>84</v>
      </c>
      <c r="K300" s="10" t="s">
        <v>22</v>
      </c>
      <c r="L300" s="10" t="s">
        <v>22</v>
      </c>
      <c r="M300" s="10" t="s">
        <v>22</v>
      </c>
      <c r="N300" s="13" t="s">
        <v>118</v>
      </c>
      <c r="O300" s="112">
        <v>375</v>
      </c>
    </row>
    <row r="301" spans="1:15" s="15" customFormat="1" ht="16.5" customHeight="1">
      <c r="A301" s="844"/>
      <c r="B301" s="237" t="s">
        <v>550</v>
      </c>
      <c r="C301" s="114" t="s">
        <v>215</v>
      </c>
      <c r="D301" s="114" t="s">
        <v>552</v>
      </c>
      <c r="E301" s="114">
        <v>1</v>
      </c>
      <c r="F301" s="114" t="s">
        <v>583</v>
      </c>
      <c r="G301" s="115"/>
      <c r="H301" s="114" t="s">
        <v>594</v>
      </c>
      <c r="I301" s="114" t="s">
        <v>20</v>
      </c>
      <c r="J301" s="114" t="s">
        <v>84</v>
      </c>
      <c r="K301" s="114" t="s">
        <v>22</v>
      </c>
      <c r="L301" s="114" t="s">
        <v>22</v>
      </c>
      <c r="M301" s="114" t="s">
        <v>22</v>
      </c>
      <c r="N301" s="116" t="s">
        <v>118</v>
      </c>
      <c r="O301" s="113">
        <v>325</v>
      </c>
    </row>
    <row r="302" spans="1:15" s="15" customFormat="1" ht="16.5" customHeight="1">
      <c r="A302" s="844"/>
      <c r="B302" s="237" t="s">
        <v>553</v>
      </c>
      <c r="C302" s="70" t="s">
        <v>215</v>
      </c>
      <c r="D302" s="70" t="s">
        <v>554</v>
      </c>
      <c r="E302" s="70">
        <v>1</v>
      </c>
      <c r="F302" s="70" t="s">
        <v>583</v>
      </c>
      <c r="G302" s="103"/>
      <c r="H302" s="70" t="s">
        <v>594</v>
      </c>
      <c r="I302" s="70" t="s">
        <v>20</v>
      </c>
      <c r="J302" s="70" t="s">
        <v>84</v>
      </c>
      <c r="K302" s="70" t="s">
        <v>22</v>
      </c>
      <c r="L302" s="70" t="s">
        <v>22</v>
      </c>
      <c r="M302" s="70" t="s">
        <v>22</v>
      </c>
      <c r="N302" s="88" t="s">
        <v>118</v>
      </c>
      <c r="O302" s="112">
        <v>375</v>
      </c>
    </row>
    <row r="303" spans="1:15" s="15" customFormat="1" ht="16.5" customHeight="1">
      <c r="A303" s="844"/>
      <c r="B303" s="237" t="s">
        <v>550</v>
      </c>
      <c r="C303" s="10" t="s">
        <v>216</v>
      </c>
      <c r="D303" s="10" t="s">
        <v>552</v>
      </c>
      <c r="E303" s="10">
        <v>1</v>
      </c>
      <c r="F303" s="10" t="s">
        <v>583</v>
      </c>
      <c r="G303" s="111"/>
      <c r="H303" s="10" t="s">
        <v>217</v>
      </c>
      <c r="I303" s="10" t="s">
        <v>20</v>
      </c>
      <c r="J303" s="10" t="s">
        <v>84</v>
      </c>
      <c r="K303" s="10" t="s">
        <v>22</v>
      </c>
      <c r="L303" s="10" t="s">
        <v>22</v>
      </c>
      <c r="M303" s="10" t="s">
        <v>22</v>
      </c>
      <c r="N303" s="13" t="s">
        <v>118</v>
      </c>
      <c r="O303" s="113">
        <v>325</v>
      </c>
    </row>
    <row r="304" spans="1:15" s="15" customFormat="1" ht="16.5" customHeight="1">
      <c r="A304" s="844"/>
      <c r="B304" s="237" t="s">
        <v>553</v>
      </c>
      <c r="C304" s="10" t="s">
        <v>216</v>
      </c>
      <c r="D304" s="10" t="s">
        <v>554</v>
      </c>
      <c r="E304" s="10">
        <v>1</v>
      </c>
      <c r="F304" s="10" t="s">
        <v>583</v>
      </c>
      <c r="G304" s="111"/>
      <c r="H304" s="10" t="s">
        <v>217</v>
      </c>
      <c r="I304" s="10" t="s">
        <v>20</v>
      </c>
      <c r="J304" s="10" t="s">
        <v>84</v>
      </c>
      <c r="K304" s="10" t="s">
        <v>22</v>
      </c>
      <c r="L304" s="10" t="s">
        <v>22</v>
      </c>
      <c r="M304" s="10" t="s">
        <v>22</v>
      </c>
      <c r="N304" s="13" t="s">
        <v>118</v>
      </c>
      <c r="O304" s="112">
        <v>375</v>
      </c>
    </row>
    <row r="305" spans="1:15" s="15" customFormat="1" ht="16.5" customHeight="1">
      <c r="A305" s="844"/>
      <c r="B305" s="237" t="s">
        <v>550</v>
      </c>
      <c r="C305" s="114" t="s">
        <v>218</v>
      </c>
      <c r="D305" s="114" t="s">
        <v>552</v>
      </c>
      <c r="E305" s="114">
        <v>1</v>
      </c>
      <c r="F305" s="114" t="s">
        <v>583</v>
      </c>
      <c r="G305" s="115"/>
      <c r="H305" s="114" t="s">
        <v>162</v>
      </c>
      <c r="I305" s="114" t="s">
        <v>20</v>
      </c>
      <c r="J305" s="114" t="s">
        <v>21</v>
      </c>
      <c r="K305" s="114" t="s">
        <v>22</v>
      </c>
      <c r="L305" s="114" t="s">
        <v>22</v>
      </c>
      <c r="M305" s="114" t="s">
        <v>22</v>
      </c>
      <c r="N305" s="116" t="s">
        <v>118</v>
      </c>
      <c r="O305" s="113">
        <v>325</v>
      </c>
    </row>
    <row r="306" spans="1:15" s="15" customFormat="1" ht="16.5" customHeight="1">
      <c r="A306" s="844"/>
      <c r="B306" s="237" t="s">
        <v>553</v>
      </c>
      <c r="C306" s="70" t="s">
        <v>218</v>
      </c>
      <c r="D306" s="70" t="s">
        <v>554</v>
      </c>
      <c r="E306" s="70">
        <v>1</v>
      </c>
      <c r="F306" s="70" t="s">
        <v>583</v>
      </c>
      <c r="G306" s="103"/>
      <c r="H306" s="70" t="s">
        <v>162</v>
      </c>
      <c r="I306" s="70" t="s">
        <v>20</v>
      </c>
      <c r="J306" s="70" t="s">
        <v>21</v>
      </c>
      <c r="K306" s="70" t="s">
        <v>22</v>
      </c>
      <c r="L306" s="70" t="s">
        <v>22</v>
      </c>
      <c r="M306" s="70" t="s">
        <v>22</v>
      </c>
      <c r="N306" s="88" t="s">
        <v>118</v>
      </c>
      <c r="O306" s="112">
        <v>375</v>
      </c>
    </row>
    <row r="307" spans="1:15" s="15" customFormat="1" ht="16.5" customHeight="1">
      <c r="A307" s="844"/>
      <c r="B307" s="237" t="s">
        <v>550</v>
      </c>
      <c r="C307" s="10" t="s">
        <v>219</v>
      </c>
      <c r="D307" s="10" t="s">
        <v>552</v>
      </c>
      <c r="E307" s="10">
        <v>1</v>
      </c>
      <c r="F307" s="10" t="s">
        <v>583</v>
      </c>
      <c r="G307" s="111"/>
      <c r="H307" s="10" t="s">
        <v>139</v>
      </c>
      <c r="I307" s="10" t="s">
        <v>20</v>
      </c>
      <c r="J307" s="10" t="s">
        <v>21</v>
      </c>
      <c r="K307" s="10" t="s">
        <v>22</v>
      </c>
      <c r="L307" s="10" t="s">
        <v>22</v>
      </c>
      <c r="M307" s="10" t="s">
        <v>22</v>
      </c>
      <c r="N307" s="13" t="s">
        <v>118</v>
      </c>
      <c r="O307" s="113">
        <v>325</v>
      </c>
    </row>
    <row r="308" spans="1:15" s="15" customFormat="1" ht="16.5" customHeight="1">
      <c r="A308" s="844"/>
      <c r="B308" s="237" t="s">
        <v>553</v>
      </c>
      <c r="C308" s="70" t="s">
        <v>219</v>
      </c>
      <c r="D308" s="70" t="s">
        <v>554</v>
      </c>
      <c r="E308" s="70">
        <v>1</v>
      </c>
      <c r="F308" s="70" t="s">
        <v>583</v>
      </c>
      <c r="G308" s="103"/>
      <c r="H308" s="70" t="s">
        <v>139</v>
      </c>
      <c r="I308" s="70" t="s">
        <v>20</v>
      </c>
      <c r="J308" s="70" t="s">
        <v>21</v>
      </c>
      <c r="K308" s="70" t="s">
        <v>22</v>
      </c>
      <c r="L308" s="70" t="s">
        <v>22</v>
      </c>
      <c r="M308" s="70" t="s">
        <v>22</v>
      </c>
      <c r="N308" s="88" t="s">
        <v>118</v>
      </c>
      <c r="O308" s="112">
        <v>375</v>
      </c>
    </row>
    <row r="309" spans="1:15" s="15" customFormat="1" ht="16.5" customHeight="1">
      <c r="A309" s="844"/>
      <c r="B309" s="237" t="s">
        <v>550</v>
      </c>
      <c r="C309" s="10" t="s">
        <v>220</v>
      </c>
      <c r="D309" s="10" t="s">
        <v>552</v>
      </c>
      <c r="E309" s="10">
        <v>1</v>
      </c>
      <c r="F309" s="10"/>
      <c r="G309" s="111"/>
      <c r="H309" s="10" t="s">
        <v>471</v>
      </c>
      <c r="I309" s="10" t="s">
        <v>20</v>
      </c>
      <c r="J309" s="10" t="s">
        <v>84</v>
      </c>
      <c r="K309" s="10" t="s">
        <v>22</v>
      </c>
      <c r="L309" s="10" t="s">
        <v>22</v>
      </c>
      <c r="M309" s="10" t="s">
        <v>22</v>
      </c>
      <c r="N309" s="13" t="s">
        <v>118</v>
      </c>
      <c r="O309" s="113">
        <v>325</v>
      </c>
    </row>
    <row r="310" spans="1:15" s="15" customFormat="1" ht="16.5" customHeight="1">
      <c r="A310" s="844"/>
      <c r="B310" s="237" t="s">
        <v>553</v>
      </c>
      <c r="C310" s="70" t="s">
        <v>220</v>
      </c>
      <c r="D310" s="70" t="s">
        <v>554</v>
      </c>
      <c r="E310" s="70">
        <v>1</v>
      </c>
      <c r="F310" s="70" t="s">
        <v>583</v>
      </c>
      <c r="G310" s="103"/>
      <c r="H310" s="70" t="s">
        <v>471</v>
      </c>
      <c r="I310" s="70" t="s">
        <v>20</v>
      </c>
      <c r="J310" s="70" t="s">
        <v>84</v>
      </c>
      <c r="K310" s="70" t="s">
        <v>22</v>
      </c>
      <c r="L310" s="70" t="s">
        <v>22</v>
      </c>
      <c r="M310" s="70" t="s">
        <v>22</v>
      </c>
      <c r="N310" s="88" t="s">
        <v>118</v>
      </c>
      <c r="O310" s="112">
        <v>375</v>
      </c>
    </row>
    <row r="311" spans="1:15" s="15" customFormat="1" ht="16.5" customHeight="1">
      <c r="A311" s="844"/>
      <c r="B311" s="237" t="s">
        <v>553</v>
      </c>
      <c r="C311" s="80" t="s">
        <v>222</v>
      </c>
      <c r="D311" s="80" t="s">
        <v>554</v>
      </c>
      <c r="E311" s="80">
        <v>1</v>
      </c>
      <c r="F311" s="80" t="s">
        <v>583</v>
      </c>
      <c r="G311" s="117"/>
      <c r="H311" s="80" t="s">
        <v>224</v>
      </c>
      <c r="I311" s="80" t="s">
        <v>20</v>
      </c>
      <c r="J311" s="80" t="s">
        <v>84</v>
      </c>
      <c r="K311" s="80" t="s">
        <v>22</v>
      </c>
      <c r="L311" s="80" t="s">
        <v>22</v>
      </c>
      <c r="M311" s="80" t="s">
        <v>22</v>
      </c>
      <c r="N311" s="84" t="s">
        <v>118</v>
      </c>
      <c r="O311" s="112">
        <v>375</v>
      </c>
    </row>
    <row r="312" spans="1:15" s="15" customFormat="1" ht="16.5" customHeight="1">
      <c r="A312" s="844"/>
      <c r="B312" s="237" t="s">
        <v>553</v>
      </c>
      <c r="C312" s="80" t="s">
        <v>595</v>
      </c>
      <c r="D312" s="80" t="s">
        <v>554</v>
      </c>
      <c r="E312" s="80">
        <v>1</v>
      </c>
      <c r="F312" s="80" t="s">
        <v>583</v>
      </c>
      <c r="G312" s="117"/>
      <c r="H312" s="80" t="s">
        <v>226</v>
      </c>
      <c r="I312" s="80" t="s">
        <v>20</v>
      </c>
      <c r="J312" s="80" t="s">
        <v>21</v>
      </c>
      <c r="K312" s="80" t="s">
        <v>22</v>
      </c>
      <c r="L312" s="80" t="s">
        <v>22</v>
      </c>
      <c r="M312" s="80" t="s">
        <v>22</v>
      </c>
      <c r="N312" s="84" t="s">
        <v>118</v>
      </c>
      <c r="O312" s="112">
        <v>375</v>
      </c>
    </row>
    <row r="313" spans="1:15" s="15" customFormat="1" ht="16.5" customHeight="1">
      <c r="A313" s="844"/>
      <c r="B313" s="237" t="s">
        <v>553</v>
      </c>
      <c r="C313" s="10" t="s">
        <v>227</v>
      </c>
      <c r="D313" s="10" t="s">
        <v>554</v>
      </c>
      <c r="E313" s="10">
        <v>1</v>
      </c>
      <c r="F313" s="10" t="s">
        <v>583</v>
      </c>
      <c r="G313" s="111"/>
      <c r="H313" s="10" t="s">
        <v>228</v>
      </c>
      <c r="I313" s="10" t="s">
        <v>20</v>
      </c>
      <c r="J313" s="10" t="s">
        <v>84</v>
      </c>
      <c r="K313" s="10" t="s">
        <v>22</v>
      </c>
      <c r="L313" s="10" t="s">
        <v>22</v>
      </c>
      <c r="M313" s="10" t="s">
        <v>22</v>
      </c>
      <c r="N313" s="88" t="s">
        <v>118</v>
      </c>
      <c r="O313" s="112">
        <v>375</v>
      </c>
    </row>
    <row r="314" spans="1:15" s="15" customFormat="1" ht="16.5" customHeight="1">
      <c r="A314" s="844"/>
      <c r="B314" s="237" t="s">
        <v>550</v>
      </c>
      <c r="C314" s="114" t="s">
        <v>596</v>
      </c>
      <c r="D314" s="114" t="s">
        <v>552</v>
      </c>
      <c r="E314" s="114">
        <v>2</v>
      </c>
      <c r="F314" s="114"/>
      <c r="G314" s="115"/>
      <c r="H314" s="114" t="s">
        <v>563</v>
      </c>
      <c r="I314" s="114" t="s">
        <v>20</v>
      </c>
      <c r="J314" s="114" t="s">
        <v>22</v>
      </c>
      <c r="K314" s="114" t="s">
        <v>22</v>
      </c>
      <c r="L314" s="114" t="s">
        <v>22</v>
      </c>
      <c r="M314" s="114" t="s">
        <v>22</v>
      </c>
      <c r="N314" s="101" t="s">
        <v>118</v>
      </c>
      <c r="O314" s="113">
        <v>325</v>
      </c>
    </row>
    <row r="315" spans="1:15" s="15" customFormat="1" ht="16.5" customHeight="1">
      <c r="A315" s="844"/>
      <c r="B315" s="237" t="s">
        <v>553</v>
      </c>
      <c r="C315" s="70" t="s">
        <v>596</v>
      </c>
      <c r="D315" s="70" t="s">
        <v>554</v>
      </c>
      <c r="E315" s="70">
        <v>2</v>
      </c>
      <c r="F315" s="70"/>
      <c r="G315" s="103"/>
      <c r="H315" s="70" t="s">
        <v>563</v>
      </c>
      <c r="I315" s="70" t="s">
        <v>20</v>
      </c>
      <c r="J315" s="70" t="s">
        <v>22</v>
      </c>
      <c r="K315" s="70" t="s">
        <v>22</v>
      </c>
      <c r="L315" s="70" t="s">
        <v>22</v>
      </c>
      <c r="M315" s="70" t="s">
        <v>22</v>
      </c>
      <c r="N315" s="88" t="s">
        <v>118</v>
      </c>
      <c r="O315" s="112">
        <v>375</v>
      </c>
    </row>
    <row r="316" spans="1:15" s="15" customFormat="1" ht="16.5" customHeight="1">
      <c r="A316" s="844"/>
      <c r="B316" s="237" t="s">
        <v>550</v>
      </c>
      <c r="C316" s="10" t="s">
        <v>597</v>
      </c>
      <c r="D316" s="10" t="s">
        <v>552</v>
      </c>
      <c r="E316" s="10">
        <v>2</v>
      </c>
      <c r="F316" s="10"/>
      <c r="G316" s="111"/>
      <c r="H316" s="10" t="s">
        <v>598</v>
      </c>
      <c r="I316" s="10" t="s">
        <v>20</v>
      </c>
      <c r="J316" s="10" t="s">
        <v>22</v>
      </c>
      <c r="K316" s="10" t="s">
        <v>22</v>
      </c>
      <c r="L316" s="10" t="s">
        <v>22</v>
      </c>
      <c r="M316" s="10" t="s">
        <v>22</v>
      </c>
      <c r="N316" s="13" t="s">
        <v>118</v>
      </c>
      <c r="O316" s="113">
        <v>325</v>
      </c>
    </row>
    <row r="317" spans="1:15" s="15" customFormat="1" ht="16.5" customHeight="1">
      <c r="A317" s="844"/>
      <c r="B317" s="237" t="s">
        <v>553</v>
      </c>
      <c r="C317" s="10" t="s">
        <v>597</v>
      </c>
      <c r="D317" s="10" t="s">
        <v>554</v>
      </c>
      <c r="E317" s="10">
        <v>2</v>
      </c>
      <c r="F317" s="10"/>
      <c r="G317" s="111"/>
      <c r="H317" s="10" t="s">
        <v>598</v>
      </c>
      <c r="I317" s="10" t="s">
        <v>20</v>
      </c>
      <c r="J317" s="10" t="s">
        <v>22</v>
      </c>
      <c r="K317" s="10" t="s">
        <v>22</v>
      </c>
      <c r="L317" s="10" t="s">
        <v>22</v>
      </c>
      <c r="M317" s="10" t="s">
        <v>22</v>
      </c>
      <c r="N317" s="88" t="s">
        <v>118</v>
      </c>
      <c r="O317" s="112">
        <v>375</v>
      </c>
    </row>
    <row r="318" spans="1:15" s="15" customFormat="1" ht="16.5" customHeight="1">
      <c r="A318" s="844"/>
      <c r="B318" s="237" t="s">
        <v>550</v>
      </c>
      <c r="C318" s="114" t="s">
        <v>599</v>
      </c>
      <c r="D318" s="114" t="s">
        <v>552</v>
      </c>
      <c r="E318" s="114">
        <v>2</v>
      </c>
      <c r="F318" s="114"/>
      <c r="G318" s="115"/>
      <c r="H318" s="114" t="s">
        <v>141</v>
      </c>
      <c r="I318" s="114" t="s">
        <v>20</v>
      </c>
      <c r="J318" s="114" t="s">
        <v>22</v>
      </c>
      <c r="K318" s="114" t="s">
        <v>22</v>
      </c>
      <c r="L318" s="114" t="s">
        <v>22</v>
      </c>
      <c r="M318" s="114" t="s">
        <v>22</v>
      </c>
      <c r="N318" s="116" t="s">
        <v>118</v>
      </c>
      <c r="O318" s="113">
        <v>325</v>
      </c>
    </row>
    <row r="319" spans="1:15" s="15" customFormat="1" ht="16.5" customHeight="1">
      <c r="A319" s="844"/>
      <c r="B319" s="237" t="s">
        <v>553</v>
      </c>
      <c r="C319" s="70" t="s">
        <v>599</v>
      </c>
      <c r="D319" s="70" t="s">
        <v>554</v>
      </c>
      <c r="E319" s="70">
        <v>1</v>
      </c>
      <c r="F319" s="70"/>
      <c r="G319" s="103"/>
      <c r="H319" s="70" t="s">
        <v>141</v>
      </c>
      <c r="I319" s="70" t="s">
        <v>20</v>
      </c>
      <c r="J319" s="70" t="s">
        <v>22</v>
      </c>
      <c r="K319" s="70" t="s">
        <v>22</v>
      </c>
      <c r="L319" s="70" t="s">
        <v>22</v>
      </c>
      <c r="M319" s="70" t="s">
        <v>22</v>
      </c>
      <c r="N319" s="88" t="s">
        <v>118</v>
      </c>
      <c r="O319" s="112">
        <v>375</v>
      </c>
    </row>
    <row r="320" spans="1:15" s="15" customFormat="1" ht="16.5" customHeight="1">
      <c r="A320" s="844"/>
      <c r="B320" s="237" t="s">
        <v>550</v>
      </c>
      <c r="C320" s="10" t="s">
        <v>600</v>
      </c>
      <c r="D320" s="10" t="s">
        <v>552</v>
      </c>
      <c r="E320" s="10">
        <v>2</v>
      </c>
      <c r="F320" s="10"/>
      <c r="G320" s="111"/>
      <c r="H320" s="10" t="s">
        <v>129</v>
      </c>
      <c r="I320" s="10" t="s">
        <v>20</v>
      </c>
      <c r="J320" s="10" t="s">
        <v>45</v>
      </c>
      <c r="K320" s="10" t="s">
        <v>22</v>
      </c>
      <c r="L320" s="10" t="s">
        <v>22</v>
      </c>
      <c r="M320" s="10" t="s">
        <v>22</v>
      </c>
      <c r="N320" s="13" t="s">
        <v>118</v>
      </c>
      <c r="O320" s="113">
        <v>325</v>
      </c>
    </row>
    <row r="321" spans="1:15" s="15" customFormat="1" ht="16.5" customHeight="1">
      <c r="A321" s="844"/>
      <c r="B321" s="237" t="s">
        <v>553</v>
      </c>
      <c r="C321" s="10" t="s">
        <v>600</v>
      </c>
      <c r="D321" s="10" t="s">
        <v>554</v>
      </c>
      <c r="E321" s="10">
        <v>4</v>
      </c>
      <c r="F321" s="10" t="s">
        <v>512</v>
      </c>
      <c r="G321" s="111"/>
      <c r="H321" s="10" t="s">
        <v>129</v>
      </c>
      <c r="I321" s="10" t="s">
        <v>20</v>
      </c>
      <c r="J321" s="10" t="s">
        <v>45</v>
      </c>
      <c r="K321" s="10" t="s">
        <v>22</v>
      </c>
      <c r="L321" s="10" t="s">
        <v>22</v>
      </c>
      <c r="M321" s="10" t="s">
        <v>22</v>
      </c>
      <c r="N321" s="13" t="s">
        <v>118</v>
      </c>
      <c r="O321" s="112">
        <v>375</v>
      </c>
    </row>
    <row r="322" spans="1:15" s="15" customFormat="1" ht="16.5" customHeight="1">
      <c r="A322" s="844"/>
      <c r="B322" s="237" t="s">
        <v>550</v>
      </c>
      <c r="C322" s="114" t="s">
        <v>601</v>
      </c>
      <c r="D322" s="114" t="s">
        <v>552</v>
      </c>
      <c r="E322" s="114">
        <v>2</v>
      </c>
      <c r="F322" s="114"/>
      <c r="G322" s="115"/>
      <c r="H322" s="114" t="s">
        <v>563</v>
      </c>
      <c r="I322" s="114" t="s">
        <v>20</v>
      </c>
      <c r="J322" s="114" t="s">
        <v>22</v>
      </c>
      <c r="K322" s="114" t="s">
        <v>22</v>
      </c>
      <c r="L322" s="114" t="s">
        <v>22</v>
      </c>
      <c r="M322" s="114" t="s">
        <v>22</v>
      </c>
      <c r="N322" s="116" t="s">
        <v>118</v>
      </c>
      <c r="O322" s="113">
        <v>325</v>
      </c>
    </row>
    <row r="323" spans="1:15" s="15" customFormat="1" ht="16.5" customHeight="1">
      <c r="A323" s="844"/>
      <c r="B323" s="237" t="s">
        <v>553</v>
      </c>
      <c r="C323" s="70" t="s">
        <v>601</v>
      </c>
      <c r="D323" s="70" t="s">
        <v>554</v>
      </c>
      <c r="E323" s="70">
        <v>4</v>
      </c>
      <c r="F323" s="70" t="s">
        <v>583</v>
      </c>
      <c r="G323" s="103"/>
      <c r="H323" s="70" t="s">
        <v>563</v>
      </c>
      <c r="I323" s="70" t="s">
        <v>20</v>
      </c>
      <c r="J323" s="70" t="s">
        <v>22</v>
      </c>
      <c r="K323" s="70" t="s">
        <v>22</v>
      </c>
      <c r="L323" s="70" t="s">
        <v>22</v>
      </c>
      <c r="M323" s="70" t="s">
        <v>22</v>
      </c>
      <c r="N323" s="88" t="s">
        <v>118</v>
      </c>
      <c r="O323" s="112">
        <v>375</v>
      </c>
    </row>
    <row r="324" spans="1:15" s="15" customFormat="1" ht="16.5" customHeight="1">
      <c r="A324" s="844"/>
      <c r="B324" s="237" t="s">
        <v>550</v>
      </c>
      <c r="C324" s="10" t="s">
        <v>602</v>
      </c>
      <c r="D324" s="10" t="s">
        <v>552</v>
      </c>
      <c r="E324" s="10">
        <v>2</v>
      </c>
      <c r="F324" s="10"/>
      <c r="G324" s="111"/>
      <c r="H324" s="10" t="s">
        <v>563</v>
      </c>
      <c r="I324" s="10" t="s">
        <v>20</v>
      </c>
      <c r="J324" s="10" t="s">
        <v>22</v>
      </c>
      <c r="K324" s="10" t="s">
        <v>22</v>
      </c>
      <c r="L324" s="10" t="s">
        <v>22</v>
      </c>
      <c r="M324" s="10" t="s">
        <v>22</v>
      </c>
      <c r="N324" s="13" t="s">
        <v>118</v>
      </c>
      <c r="O324" s="113">
        <v>325</v>
      </c>
    </row>
    <row r="325" spans="1:15" s="15" customFormat="1" ht="16.5" customHeight="1">
      <c r="A325" s="844"/>
      <c r="B325" s="237" t="s">
        <v>553</v>
      </c>
      <c r="C325" s="70" t="s">
        <v>602</v>
      </c>
      <c r="D325" s="70" t="s">
        <v>554</v>
      </c>
      <c r="E325" s="70">
        <v>4</v>
      </c>
      <c r="F325" s="70" t="s">
        <v>583</v>
      </c>
      <c r="G325" s="103"/>
      <c r="H325" s="70" t="s">
        <v>563</v>
      </c>
      <c r="I325" s="70" t="s">
        <v>20</v>
      </c>
      <c r="J325" s="70" t="s">
        <v>22</v>
      </c>
      <c r="K325" s="70" t="s">
        <v>22</v>
      </c>
      <c r="L325" s="70" t="s">
        <v>22</v>
      </c>
      <c r="M325" s="70" t="s">
        <v>22</v>
      </c>
      <c r="N325" s="88" t="s">
        <v>118</v>
      </c>
      <c r="O325" s="112">
        <v>375</v>
      </c>
    </row>
    <row r="326" spans="1:15" s="15" customFormat="1" ht="16.5" customHeight="1">
      <c r="A326" s="844"/>
      <c r="B326" s="237" t="s">
        <v>550</v>
      </c>
      <c r="C326" s="10" t="s">
        <v>603</v>
      </c>
      <c r="D326" s="10" t="s">
        <v>552</v>
      </c>
      <c r="E326" s="10">
        <v>2</v>
      </c>
      <c r="F326" s="10"/>
      <c r="G326" s="111"/>
      <c r="H326" s="10" t="s">
        <v>561</v>
      </c>
      <c r="I326" s="10" t="s">
        <v>20</v>
      </c>
      <c r="J326" s="10" t="s">
        <v>22</v>
      </c>
      <c r="K326" s="10" t="s">
        <v>22</v>
      </c>
      <c r="L326" s="10" t="s">
        <v>22</v>
      </c>
      <c r="M326" s="10" t="s">
        <v>22</v>
      </c>
      <c r="N326" s="13" t="s">
        <v>118</v>
      </c>
      <c r="O326" s="113">
        <v>325</v>
      </c>
    </row>
    <row r="327" spans="1:15" s="15" customFormat="1" ht="16.5" customHeight="1">
      <c r="A327" s="844"/>
      <c r="B327" s="237" t="s">
        <v>553</v>
      </c>
      <c r="C327" s="10" t="s">
        <v>603</v>
      </c>
      <c r="D327" s="70" t="s">
        <v>554</v>
      </c>
      <c r="E327" s="70">
        <v>3</v>
      </c>
      <c r="F327" s="70" t="s">
        <v>583</v>
      </c>
      <c r="G327" s="103"/>
      <c r="H327" s="70" t="s">
        <v>561</v>
      </c>
      <c r="I327" s="70" t="s">
        <v>20</v>
      </c>
      <c r="J327" s="70" t="s">
        <v>22</v>
      </c>
      <c r="K327" s="70" t="s">
        <v>22</v>
      </c>
      <c r="L327" s="70" t="s">
        <v>22</v>
      </c>
      <c r="M327" s="70" t="s">
        <v>22</v>
      </c>
      <c r="N327" s="88" t="s">
        <v>118</v>
      </c>
      <c r="O327" s="112">
        <v>375</v>
      </c>
    </row>
    <row r="328" spans="1:15" s="15" customFormat="1" ht="16.5" customHeight="1">
      <c r="A328" s="844"/>
      <c r="B328" s="237" t="s">
        <v>550</v>
      </c>
      <c r="C328" s="114" t="s">
        <v>604</v>
      </c>
      <c r="D328" s="10" t="s">
        <v>552</v>
      </c>
      <c r="E328" s="10">
        <v>2</v>
      </c>
      <c r="F328" s="10"/>
      <c r="G328" s="111"/>
      <c r="H328" s="10" t="s">
        <v>141</v>
      </c>
      <c r="I328" s="10" t="s">
        <v>20</v>
      </c>
      <c r="J328" s="10" t="s">
        <v>22</v>
      </c>
      <c r="K328" s="10" t="s">
        <v>22</v>
      </c>
      <c r="L328" s="10" t="s">
        <v>22</v>
      </c>
      <c r="M328" s="10" t="s">
        <v>22</v>
      </c>
      <c r="N328" s="13" t="s">
        <v>118</v>
      </c>
      <c r="O328" s="113">
        <v>325</v>
      </c>
    </row>
    <row r="329" spans="1:15" s="15" customFormat="1" ht="15" customHeight="1" thickBot="1">
      <c r="A329" s="844"/>
      <c r="B329" s="226" t="s">
        <v>553</v>
      </c>
      <c r="C329" s="24" t="s">
        <v>604</v>
      </c>
      <c r="D329" s="24" t="s">
        <v>554</v>
      </c>
      <c r="E329" s="24">
        <v>3</v>
      </c>
      <c r="F329" s="24" t="s">
        <v>512</v>
      </c>
      <c r="G329" s="131"/>
      <c r="H329" s="24" t="s">
        <v>141</v>
      </c>
      <c r="I329" s="24" t="s">
        <v>20</v>
      </c>
      <c r="J329" s="24" t="s">
        <v>22</v>
      </c>
      <c r="K329" s="24" t="s">
        <v>22</v>
      </c>
      <c r="L329" s="24" t="s">
        <v>22</v>
      </c>
      <c r="M329" s="24" t="s">
        <v>22</v>
      </c>
      <c r="N329" s="26" t="s">
        <v>118</v>
      </c>
      <c r="O329" s="197">
        <v>375</v>
      </c>
    </row>
    <row r="330" spans="1:15" s="15" customFormat="1" ht="16.5" customHeight="1" thickBot="1">
      <c r="A330" s="845"/>
      <c r="B330" s="227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239"/>
    </row>
    <row r="331" spans="1:15" s="15" customFormat="1" ht="16.5" customHeight="1">
      <c r="A331" s="844"/>
      <c r="B331" s="237" t="s">
        <v>553</v>
      </c>
      <c r="C331" s="10" t="s">
        <v>258</v>
      </c>
      <c r="D331" s="10" t="s">
        <v>554</v>
      </c>
      <c r="E331" s="10">
        <v>1</v>
      </c>
      <c r="F331" s="10"/>
      <c r="G331" s="111"/>
      <c r="H331" s="10" t="s">
        <v>260</v>
      </c>
      <c r="I331" s="10" t="s">
        <v>27</v>
      </c>
      <c r="J331" s="10" t="s">
        <v>22</v>
      </c>
      <c r="K331" s="10" t="s">
        <v>22</v>
      </c>
      <c r="L331" s="10" t="s">
        <v>22</v>
      </c>
      <c r="M331" s="10" t="s">
        <v>22</v>
      </c>
      <c r="N331" s="13" t="s">
        <v>605</v>
      </c>
      <c r="O331" s="42">
        <v>375</v>
      </c>
    </row>
    <row r="332" spans="1:15" s="15" customFormat="1" ht="16.5" customHeight="1">
      <c r="A332" s="844"/>
      <c r="B332" s="237" t="s">
        <v>550</v>
      </c>
      <c r="C332" s="10" t="s">
        <v>258</v>
      </c>
      <c r="D332" s="10" t="s">
        <v>552</v>
      </c>
      <c r="E332" s="10">
        <v>1</v>
      </c>
      <c r="F332" s="10"/>
      <c r="G332" s="111"/>
      <c r="H332" s="10" t="s">
        <v>260</v>
      </c>
      <c r="I332" s="10" t="s">
        <v>27</v>
      </c>
      <c r="J332" s="10" t="s">
        <v>22</v>
      </c>
      <c r="K332" s="10" t="s">
        <v>22</v>
      </c>
      <c r="L332" s="10" t="s">
        <v>22</v>
      </c>
      <c r="M332" s="10" t="s">
        <v>22</v>
      </c>
      <c r="N332" s="13" t="s">
        <v>439</v>
      </c>
      <c r="O332" s="113">
        <v>325</v>
      </c>
    </row>
    <row r="333" spans="1:15" s="15" customFormat="1">
      <c r="A333" s="844"/>
      <c r="B333" s="237" t="s">
        <v>553</v>
      </c>
      <c r="C333" s="70" t="s">
        <v>258</v>
      </c>
      <c r="D333" s="70" t="s">
        <v>554</v>
      </c>
      <c r="E333" s="70">
        <v>2</v>
      </c>
      <c r="F333" s="70"/>
      <c r="G333" s="103"/>
      <c r="H333" s="70" t="s">
        <v>260</v>
      </c>
      <c r="I333" s="70" t="s">
        <v>27</v>
      </c>
      <c r="J333" s="70" t="s">
        <v>22</v>
      </c>
      <c r="K333" s="70" t="s">
        <v>22</v>
      </c>
      <c r="L333" s="70" t="s">
        <v>22</v>
      </c>
      <c r="M333" s="70" t="s">
        <v>22</v>
      </c>
      <c r="N333" s="88" t="s">
        <v>439</v>
      </c>
      <c r="O333" s="42">
        <v>375</v>
      </c>
    </row>
    <row r="334" spans="1:15" s="15" customFormat="1" ht="16.5" customHeight="1">
      <c r="A334" s="844"/>
      <c r="B334" s="237" t="s">
        <v>550</v>
      </c>
      <c r="C334" s="114" t="s">
        <v>261</v>
      </c>
      <c r="D334" s="114" t="s">
        <v>552</v>
      </c>
      <c r="E334" s="114">
        <v>2</v>
      </c>
      <c r="F334" s="114"/>
      <c r="G334" s="115"/>
      <c r="H334" s="114" t="s">
        <v>255</v>
      </c>
      <c r="I334" s="114" t="s">
        <v>27</v>
      </c>
      <c r="J334" s="114" t="s">
        <v>22</v>
      </c>
      <c r="K334" s="114" t="s">
        <v>22</v>
      </c>
      <c r="L334" s="114" t="s">
        <v>22</v>
      </c>
      <c r="M334" s="114" t="s">
        <v>22</v>
      </c>
      <c r="N334" s="116" t="s">
        <v>605</v>
      </c>
      <c r="O334" s="113">
        <v>325</v>
      </c>
    </row>
    <row r="335" spans="1:15" s="15" customFormat="1" ht="16.5" customHeight="1">
      <c r="A335" s="844"/>
      <c r="B335" s="237" t="s">
        <v>550</v>
      </c>
      <c r="C335" s="10" t="s">
        <v>261</v>
      </c>
      <c r="D335" s="10" t="s">
        <v>552</v>
      </c>
      <c r="E335" s="10">
        <v>3</v>
      </c>
      <c r="F335" s="10"/>
      <c r="G335" s="111"/>
      <c r="H335" s="10" t="s">
        <v>255</v>
      </c>
      <c r="I335" s="10" t="s">
        <v>27</v>
      </c>
      <c r="J335" s="10" t="s">
        <v>22</v>
      </c>
      <c r="K335" s="10" t="s">
        <v>22</v>
      </c>
      <c r="L335" s="10" t="s">
        <v>22</v>
      </c>
      <c r="M335" s="10" t="s">
        <v>22</v>
      </c>
      <c r="N335" s="13" t="s">
        <v>439</v>
      </c>
      <c r="O335" s="112">
        <v>375</v>
      </c>
    </row>
    <row r="336" spans="1:15" s="15" customFormat="1" ht="16.5" customHeight="1">
      <c r="A336" s="844"/>
      <c r="B336" s="237" t="s">
        <v>550</v>
      </c>
      <c r="C336" s="114" t="s">
        <v>263</v>
      </c>
      <c r="D336" s="114" t="s">
        <v>552</v>
      </c>
      <c r="E336" s="114">
        <v>2</v>
      </c>
      <c r="F336" s="114"/>
      <c r="G336" s="115"/>
      <c r="H336" s="114" t="s">
        <v>264</v>
      </c>
      <c r="I336" s="114" t="s">
        <v>27</v>
      </c>
      <c r="J336" s="114" t="s">
        <v>84</v>
      </c>
      <c r="K336" s="114" t="s">
        <v>22</v>
      </c>
      <c r="L336" s="114" t="s">
        <v>22</v>
      </c>
      <c r="M336" s="114" t="s">
        <v>22</v>
      </c>
      <c r="N336" s="116" t="s">
        <v>605</v>
      </c>
      <c r="O336" s="113">
        <v>325</v>
      </c>
    </row>
    <row r="337" spans="1:15" s="15" customFormat="1" ht="16.5" customHeight="1">
      <c r="A337" s="844"/>
      <c r="B337" s="237" t="s">
        <v>550</v>
      </c>
      <c r="C337" s="10" t="s">
        <v>263</v>
      </c>
      <c r="D337" s="10" t="s">
        <v>552</v>
      </c>
      <c r="E337" s="10">
        <v>1</v>
      </c>
      <c r="F337" s="10"/>
      <c r="G337" s="111"/>
      <c r="H337" s="10" t="s">
        <v>264</v>
      </c>
      <c r="I337" s="10" t="s">
        <v>27</v>
      </c>
      <c r="J337" s="10" t="s">
        <v>84</v>
      </c>
      <c r="K337" s="10" t="s">
        <v>22</v>
      </c>
      <c r="L337" s="10" t="s">
        <v>22</v>
      </c>
      <c r="M337" s="10" t="s">
        <v>22</v>
      </c>
      <c r="N337" s="13" t="s">
        <v>606</v>
      </c>
      <c r="O337" s="14">
        <v>325</v>
      </c>
    </row>
    <row r="338" spans="1:15" s="15" customFormat="1" ht="16.5" customHeight="1">
      <c r="A338" s="844"/>
      <c r="B338" s="237" t="s">
        <v>550</v>
      </c>
      <c r="C338" s="10" t="s">
        <v>263</v>
      </c>
      <c r="D338" s="70" t="s">
        <v>552</v>
      </c>
      <c r="E338" s="10">
        <v>1</v>
      </c>
      <c r="F338" s="10"/>
      <c r="G338" s="111"/>
      <c r="H338" s="10" t="s">
        <v>264</v>
      </c>
      <c r="I338" s="10" t="s">
        <v>27</v>
      </c>
      <c r="J338" s="10" t="s">
        <v>84</v>
      </c>
      <c r="K338" s="10" t="s">
        <v>22</v>
      </c>
      <c r="L338" s="10" t="s">
        <v>22</v>
      </c>
      <c r="M338" s="10" t="s">
        <v>22</v>
      </c>
      <c r="N338" s="13" t="s">
        <v>439</v>
      </c>
      <c r="O338" s="104">
        <v>325</v>
      </c>
    </row>
    <row r="339" spans="1:15" s="15" customFormat="1" ht="16.5" customHeight="1">
      <c r="A339" s="844"/>
      <c r="B339" s="237" t="s">
        <v>550</v>
      </c>
      <c r="C339" s="114" t="s">
        <v>266</v>
      </c>
      <c r="D339" s="114" t="s">
        <v>552</v>
      </c>
      <c r="E339" s="114">
        <v>1</v>
      </c>
      <c r="F339" s="114" t="s">
        <v>512</v>
      </c>
      <c r="G339" s="115"/>
      <c r="H339" s="114" t="s">
        <v>268</v>
      </c>
      <c r="I339" s="114" t="s">
        <v>27</v>
      </c>
      <c r="J339" s="114" t="s">
        <v>41</v>
      </c>
      <c r="K339" s="114" t="s">
        <v>22</v>
      </c>
      <c r="L339" s="114" t="s">
        <v>22</v>
      </c>
      <c r="M339" s="114" t="s">
        <v>22</v>
      </c>
      <c r="N339" s="116" t="s">
        <v>607</v>
      </c>
      <c r="O339" s="104">
        <v>325</v>
      </c>
    </row>
    <row r="340" spans="1:15" s="15" customFormat="1" ht="16.5" customHeight="1">
      <c r="A340" s="844"/>
      <c r="B340" s="237" t="s">
        <v>550</v>
      </c>
      <c r="C340" s="10" t="s">
        <v>251</v>
      </c>
      <c r="D340" s="10" t="s">
        <v>552</v>
      </c>
      <c r="E340" s="10">
        <v>1</v>
      </c>
      <c r="F340" s="10" t="s">
        <v>609</v>
      </c>
      <c r="G340" s="111"/>
      <c r="H340" s="10" t="s">
        <v>252</v>
      </c>
      <c r="I340" s="10" t="s">
        <v>27</v>
      </c>
      <c r="J340" s="10" t="s">
        <v>84</v>
      </c>
      <c r="K340" s="10" t="s">
        <v>22</v>
      </c>
      <c r="L340" s="10" t="s">
        <v>22</v>
      </c>
      <c r="M340" s="10" t="s">
        <v>22</v>
      </c>
      <c r="N340" s="13" t="s">
        <v>439</v>
      </c>
      <c r="O340" s="99">
        <v>325</v>
      </c>
    </row>
    <row r="341" spans="1:15" s="15" customFormat="1" ht="16.5" customHeight="1">
      <c r="A341" s="844"/>
      <c r="B341" s="237" t="s">
        <v>550</v>
      </c>
      <c r="C341" s="114" t="s">
        <v>357</v>
      </c>
      <c r="D341" s="114" t="s">
        <v>552</v>
      </c>
      <c r="E341" s="114">
        <v>1</v>
      </c>
      <c r="F341" s="114" t="s">
        <v>512</v>
      </c>
      <c r="G341" s="115"/>
      <c r="H341" s="114" t="s">
        <v>358</v>
      </c>
      <c r="I341" s="114" t="s">
        <v>27</v>
      </c>
      <c r="J341" s="114" t="s">
        <v>21</v>
      </c>
      <c r="K341" s="114" t="s">
        <v>22</v>
      </c>
      <c r="L341" s="114" t="s">
        <v>22</v>
      </c>
      <c r="M341" s="114" t="s">
        <v>22</v>
      </c>
      <c r="N341" s="116" t="s">
        <v>605</v>
      </c>
      <c r="O341" s="113">
        <v>325</v>
      </c>
    </row>
    <row r="342" spans="1:15" s="15" customFormat="1" ht="16.5" customHeight="1">
      <c r="A342" s="844"/>
      <c r="B342" s="237" t="s">
        <v>550</v>
      </c>
      <c r="C342" s="10" t="s">
        <v>357</v>
      </c>
      <c r="D342" s="10" t="s">
        <v>552</v>
      </c>
      <c r="E342" s="10">
        <v>5</v>
      </c>
      <c r="F342" s="10" t="s">
        <v>589</v>
      </c>
      <c r="G342" s="111"/>
      <c r="H342" s="10" t="s">
        <v>358</v>
      </c>
      <c r="I342" s="10" t="s">
        <v>27</v>
      </c>
      <c r="J342" s="10" t="s">
        <v>21</v>
      </c>
      <c r="K342" s="10" t="s">
        <v>22</v>
      </c>
      <c r="L342" s="10" t="s">
        <v>22</v>
      </c>
      <c r="M342" s="10" t="s">
        <v>22</v>
      </c>
      <c r="N342" s="13" t="s">
        <v>439</v>
      </c>
      <c r="O342" s="14">
        <v>325</v>
      </c>
    </row>
    <row r="343" spans="1:15" s="15" customFormat="1" ht="16.5" customHeight="1">
      <c r="A343" s="844"/>
      <c r="B343" s="237" t="s">
        <v>553</v>
      </c>
      <c r="C343" s="10" t="s">
        <v>357</v>
      </c>
      <c r="D343" s="10" t="s">
        <v>554</v>
      </c>
      <c r="E343" s="10">
        <v>4</v>
      </c>
      <c r="F343" s="19" t="s">
        <v>610</v>
      </c>
      <c r="G343" s="111"/>
      <c r="H343" s="10" t="s">
        <v>358</v>
      </c>
      <c r="I343" s="10" t="s">
        <v>27</v>
      </c>
      <c r="J343" s="10" t="s">
        <v>21</v>
      </c>
      <c r="K343" s="10" t="s">
        <v>22</v>
      </c>
      <c r="L343" s="10" t="s">
        <v>22</v>
      </c>
      <c r="M343" s="10" t="s">
        <v>22</v>
      </c>
      <c r="N343" s="13" t="s">
        <v>439</v>
      </c>
      <c r="O343" s="104">
        <v>375</v>
      </c>
    </row>
    <row r="344" spans="1:15" s="15" customFormat="1" ht="16.5" customHeight="1">
      <c r="A344" s="844"/>
      <c r="B344" s="237" t="s">
        <v>550</v>
      </c>
      <c r="C344" s="114" t="s">
        <v>516</v>
      </c>
      <c r="D344" s="114" t="s">
        <v>552</v>
      </c>
      <c r="E344" s="114">
        <v>1</v>
      </c>
      <c r="F344" s="114" t="s">
        <v>512</v>
      </c>
      <c r="G344" s="115"/>
      <c r="H344" s="114" t="s">
        <v>64</v>
      </c>
      <c r="I344" s="114" t="s">
        <v>27</v>
      </c>
      <c r="J344" s="114" t="s">
        <v>84</v>
      </c>
      <c r="K344" s="114" t="s">
        <v>22</v>
      </c>
      <c r="L344" s="114" t="s">
        <v>22</v>
      </c>
      <c r="M344" s="114" t="s">
        <v>22</v>
      </c>
      <c r="N344" s="116" t="s">
        <v>605</v>
      </c>
      <c r="O344" s="113">
        <v>325</v>
      </c>
    </row>
    <row r="345" spans="1:15" s="15" customFormat="1" ht="16.5" customHeight="1">
      <c r="A345" s="844"/>
      <c r="B345" s="237" t="s">
        <v>553</v>
      </c>
      <c r="C345" s="10" t="s">
        <v>516</v>
      </c>
      <c r="D345" s="10" t="s">
        <v>554</v>
      </c>
      <c r="E345" s="10">
        <v>2</v>
      </c>
      <c r="F345" s="10" t="s">
        <v>512</v>
      </c>
      <c r="G345" s="111"/>
      <c r="H345" s="10" t="s">
        <v>64</v>
      </c>
      <c r="I345" s="10" t="s">
        <v>27</v>
      </c>
      <c r="J345" s="10" t="s">
        <v>84</v>
      </c>
      <c r="K345" s="10" t="s">
        <v>22</v>
      </c>
      <c r="L345" s="10" t="s">
        <v>22</v>
      </c>
      <c r="M345" s="10" t="s">
        <v>22</v>
      </c>
      <c r="N345" s="13" t="s">
        <v>439</v>
      </c>
      <c r="O345" s="112">
        <v>375</v>
      </c>
    </row>
    <row r="346" spans="1:15" s="15" customFormat="1" ht="16.5" customHeight="1">
      <c r="A346" s="844"/>
      <c r="B346" s="237" t="s">
        <v>550</v>
      </c>
      <c r="C346" s="114" t="s">
        <v>455</v>
      </c>
      <c r="D346" s="114" t="s">
        <v>552</v>
      </c>
      <c r="E346" s="114">
        <v>1</v>
      </c>
      <c r="F346" s="114" t="s">
        <v>512</v>
      </c>
      <c r="G346" s="115"/>
      <c r="H346" s="114" t="s">
        <v>456</v>
      </c>
      <c r="I346" s="114" t="s">
        <v>27</v>
      </c>
      <c r="J346" s="114" t="s">
        <v>41</v>
      </c>
      <c r="K346" s="114" t="s">
        <v>22</v>
      </c>
      <c r="L346" s="114" t="s">
        <v>22</v>
      </c>
      <c r="M346" s="114" t="s">
        <v>22</v>
      </c>
      <c r="N346" s="116" t="s">
        <v>611</v>
      </c>
      <c r="O346" s="113">
        <v>325</v>
      </c>
    </row>
    <row r="347" spans="1:15" s="15" customFormat="1" ht="16.5" customHeight="1">
      <c r="A347" s="844"/>
      <c r="B347" s="237" t="s">
        <v>550</v>
      </c>
      <c r="C347" s="10" t="s">
        <v>455</v>
      </c>
      <c r="D347" s="10" t="s">
        <v>552</v>
      </c>
      <c r="E347" s="10">
        <v>3</v>
      </c>
      <c r="F347" s="10" t="s">
        <v>512</v>
      </c>
      <c r="G347" s="111"/>
      <c r="H347" s="10" t="s">
        <v>456</v>
      </c>
      <c r="I347" s="10" t="s">
        <v>27</v>
      </c>
      <c r="J347" s="10" t="s">
        <v>41</v>
      </c>
      <c r="K347" s="10" t="s">
        <v>22</v>
      </c>
      <c r="L347" s="10" t="s">
        <v>22</v>
      </c>
      <c r="M347" s="10" t="s">
        <v>22</v>
      </c>
      <c r="N347" s="13" t="s">
        <v>439</v>
      </c>
      <c r="O347" s="14">
        <v>325</v>
      </c>
    </row>
    <row r="348" spans="1:15" s="15" customFormat="1" ht="16.5" customHeight="1">
      <c r="A348" s="844"/>
      <c r="B348" s="237" t="s">
        <v>553</v>
      </c>
      <c r="C348" s="10" t="s">
        <v>455</v>
      </c>
      <c r="D348" s="10" t="s">
        <v>554</v>
      </c>
      <c r="E348" s="10">
        <v>2</v>
      </c>
      <c r="F348" s="10" t="s">
        <v>512</v>
      </c>
      <c r="G348" s="111"/>
      <c r="H348" s="10" t="s">
        <v>456</v>
      </c>
      <c r="I348" s="10" t="s">
        <v>27</v>
      </c>
      <c r="J348" s="10" t="s">
        <v>41</v>
      </c>
      <c r="K348" s="10" t="s">
        <v>22</v>
      </c>
      <c r="L348" s="10" t="s">
        <v>22</v>
      </c>
      <c r="M348" s="10" t="s">
        <v>22</v>
      </c>
      <c r="N348" s="13" t="s">
        <v>439</v>
      </c>
      <c r="O348" s="112">
        <v>375</v>
      </c>
    </row>
    <row r="349" spans="1:15" s="15" customFormat="1" ht="16.5" customHeight="1">
      <c r="A349" s="844"/>
      <c r="B349" s="237" t="s">
        <v>550</v>
      </c>
      <c r="C349" s="114" t="s">
        <v>29</v>
      </c>
      <c r="D349" s="114" t="s">
        <v>552</v>
      </c>
      <c r="E349" s="114">
        <v>3</v>
      </c>
      <c r="F349" s="114" t="s">
        <v>512</v>
      </c>
      <c r="G349" s="115"/>
      <c r="H349" s="114" t="s">
        <v>612</v>
      </c>
      <c r="I349" s="114" t="s">
        <v>27</v>
      </c>
      <c r="J349" s="114" t="s">
        <v>33</v>
      </c>
      <c r="K349" s="114" t="s">
        <v>22</v>
      </c>
      <c r="L349" s="114" t="s">
        <v>22</v>
      </c>
      <c r="M349" s="114" t="s">
        <v>22</v>
      </c>
      <c r="N349" s="116" t="s">
        <v>605</v>
      </c>
      <c r="O349" s="113">
        <v>325</v>
      </c>
    </row>
    <row r="350" spans="1:15" s="15" customFormat="1" ht="16.5" customHeight="1">
      <c r="A350" s="844"/>
      <c r="B350" s="237" t="s">
        <v>553</v>
      </c>
      <c r="C350" s="10" t="s">
        <v>29</v>
      </c>
      <c r="D350" s="10" t="s">
        <v>552</v>
      </c>
      <c r="E350" s="10">
        <v>3</v>
      </c>
      <c r="F350" s="10" t="s">
        <v>512</v>
      </c>
      <c r="G350" s="111"/>
      <c r="H350" s="10" t="s">
        <v>612</v>
      </c>
      <c r="I350" s="10" t="s">
        <v>27</v>
      </c>
      <c r="J350" s="10" t="s">
        <v>33</v>
      </c>
      <c r="K350" s="10" t="s">
        <v>22</v>
      </c>
      <c r="L350" s="10" t="s">
        <v>22</v>
      </c>
      <c r="M350" s="10" t="s">
        <v>22</v>
      </c>
      <c r="N350" s="13" t="s">
        <v>439</v>
      </c>
      <c r="O350" s="14">
        <v>325</v>
      </c>
    </row>
    <row r="351" spans="1:15" s="15" customFormat="1" ht="16.5" customHeight="1">
      <c r="A351" s="844"/>
      <c r="B351" s="237" t="s">
        <v>553</v>
      </c>
      <c r="C351" s="70" t="s">
        <v>29</v>
      </c>
      <c r="D351" s="70" t="s">
        <v>554</v>
      </c>
      <c r="E351" s="70">
        <v>2</v>
      </c>
      <c r="F351" s="70" t="s">
        <v>512</v>
      </c>
      <c r="G351" s="103"/>
      <c r="H351" s="70" t="s">
        <v>612</v>
      </c>
      <c r="I351" s="70" t="s">
        <v>27</v>
      </c>
      <c r="J351" s="70" t="s">
        <v>33</v>
      </c>
      <c r="K351" s="70" t="s">
        <v>22</v>
      </c>
      <c r="L351" s="70" t="s">
        <v>22</v>
      </c>
      <c r="M351" s="70" t="s">
        <v>22</v>
      </c>
      <c r="N351" s="88" t="s">
        <v>439</v>
      </c>
      <c r="O351" s="112">
        <v>375</v>
      </c>
    </row>
    <row r="352" spans="1:15" s="15" customFormat="1" ht="16.5" customHeight="1">
      <c r="A352" s="844"/>
      <c r="B352" s="237" t="s">
        <v>553</v>
      </c>
      <c r="C352" s="10" t="s">
        <v>385</v>
      </c>
      <c r="D352" s="10" t="s">
        <v>554</v>
      </c>
      <c r="E352" s="10">
        <v>1</v>
      </c>
      <c r="F352" s="10" t="s">
        <v>512</v>
      </c>
      <c r="G352" s="111"/>
      <c r="H352" s="10" t="s">
        <v>26</v>
      </c>
      <c r="I352" s="10" t="s">
        <v>27</v>
      </c>
      <c r="J352" s="10" t="s">
        <v>33</v>
      </c>
      <c r="K352" s="10" t="s">
        <v>22</v>
      </c>
      <c r="L352" s="10" t="s">
        <v>22</v>
      </c>
      <c r="M352" s="10" t="s">
        <v>22</v>
      </c>
      <c r="N352" s="13" t="s">
        <v>439</v>
      </c>
      <c r="O352" s="42">
        <v>375</v>
      </c>
    </row>
    <row r="353" spans="1:15" s="15" customFormat="1" ht="16.5" customHeight="1">
      <c r="A353" s="844"/>
      <c r="B353" s="237" t="s">
        <v>550</v>
      </c>
      <c r="C353" s="114" t="s">
        <v>401</v>
      </c>
      <c r="D353" s="114" t="s">
        <v>552</v>
      </c>
      <c r="E353" s="114">
        <v>2</v>
      </c>
      <c r="F353" s="114" t="s">
        <v>583</v>
      </c>
      <c r="G353" s="115"/>
      <c r="H353" s="114" t="s">
        <v>278</v>
      </c>
      <c r="I353" s="114" t="s">
        <v>27</v>
      </c>
      <c r="J353" s="114" t="s">
        <v>84</v>
      </c>
      <c r="K353" s="114" t="s">
        <v>22</v>
      </c>
      <c r="L353" s="114" t="s">
        <v>22</v>
      </c>
      <c r="M353" s="114" t="s">
        <v>22</v>
      </c>
      <c r="N353" s="116" t="s">
        <v>605</v>
      </c>
      <c r="O353" s="113">
        <v>325</v>
      </c>
    </row>
    <row r="354" spans="1:15" s="15" customFormat="1" ht="16.5" customHeight="1">
      <c r="A354" s="844"/>
      <c r="B354" s="237" t="s">
        <v>553</v>
      </c>
      <c r="C354" s="10" t="s">
        <v>401</v>
      </c>
      <c r="D354" s="10" t="s">
        <v>554</v>
      </c>
      <c r="E354" s="10">
        <v>2</v>
      </c>
      <c r="F354" s="10" t="s">
        <v>583</v>
      </c>
      <c r="G354" s="111"/>
      <c r="H354" s="10" t="s">
        <v>278</v>
      </c>
      <c r="I354" s="10" t="s">
        <v>27</v>
      </c>
      <c r="J354" s="10" t="s">
        <v>84</v>
      </c>
      <c r="K354" s="10" t="s">
        <v>22</v>
      </c>
      <c r="L354" s="10" t="s">
        <v>22</v>
      </c>
      <c r="M354" s="10" t="s">
        <v>22</v>
      </c>
      <c r="N354" s="13" t="s">
        <v>605</v>
      </c>
      <c r="O354" s="14">
        <v>375</v>
      </c>
    </row>
    <row r="355" spans="1:15" s="15" customFormat="1" ht="16.5" customHeight="1">
      <c r="A355" s="844"/>
      <c r="B355" s="237" t="s">
        <v>550</v>
      </c>
      <c r="C355" s="10" t="s">
        <v>401</v>
      </c>
      <c r="D355" s="10" t="s">
        <v>552</v>
      </c>
      <c r="E355" s="10">
        <v>2</v>
      </c>
      <c r="F355" s="10" t="s">
        <v>583</v>
      </c>
      <c r="G355" s="111"/>
      <c r="H355" s="10" t="s">
        <v>278</v>
      </c>
      <c r="I355" s="10" t="s">
        <v>27</v>
      </c>
      <c r="J355" s="10" t="s">
        <v>84</v>
      </c>
      <c r="K355" s="10" t="s">
        <v>22</v>
      </c>
      <c r="L355" s="10" t="s">
        <v>22</v>
      </c>
      <c r="M355" s="10" t="s">
        <v>22</v>
      </c>
      <c r="N355" s="13" t="s">
        <v>439</v>
      </c>
      <c r="O355" s="42">
        <v>325</v>
      </c>
    </row>
    <row r="356" spans="1:15" s="15" customFormat="1" ht="16.5" customHeight="1">
      <c r="A356" s="844"/>
      <c r="B356" s="237" t="s">
        <v>553</v>
      </c>
      <c r="C356" s="10" t="s">
        <v>401</v>
      </c>
      <c r="D356" s="10" t="s">
        <v>554</v>
      </c>
      <c r="E356" s="10">
        <v>2</v>
      </c>
      <c r="F356" s="10" t="s">
        <v>583</v>
      </c>
      <c r="G356" s="111"/>
      <c r="H356" s="10" t="s">
        <v>278</v>
      </c>
      <c r="I356" s="10" t="s">
        <v>27</v>
      </c>
      <c r="J356" s="10" t="s">
        <v>84</v>
      </c>
      <c r="K356" s="10" t="s">
        <v>22</v>
      </c>
      <c r="L356" s="10" t="s">
        <v>22</v>
      </c>
      <c r="M356" s="10" t="s">
        <v>22</v>
      </c>
      <c r="N356" s="13" t="s">
        <v>439</v>
      </c>
      <c r="O356" s="42">
        <v>375</v>
      </c>
    </row>
    <row r="357" spans="1:15" s="15" customFormat="1" ht="16.5" customHeight="1">
      <c r="A357" s="844"/>
      <c r="B357" s="237" t="s">
        <v>550</v>
      </c>
      <c r="C357" s="70" t="s">
        <v>401</v>
      </c>
      <c r="D357" s="70" t="s">
        <v>552</v>
      </c>
      <c r="E357" s="70">
        <v>1</v>
      </c>
      <c r="F357" s="70" t="s">
        <v>583</v>
      </c>
      <c r="G357" s="103"/>
      <c r="H357" s="70" t="s">
        <v>278</v>
      </c>
      <c r="I357" s="70" t="s">
        <v>27</v>
      </c>
      <c r="J357" s="70" t="s">
        <v>84</v>
      </c>
      <c r="K357" s="70" t="s">
        <v>22</v>
      </c>
      <c r="L357" s="70" t="s">
        <v>22</v>
      </c>
      <c r="M357" s="70" t="s">
        <v>22</v>
      </c>
      <c r="N357" s="88" t="s">
        <v>606</v>
      </c>
      <c r="O357" s="42">
        <v>325</v>
      </c>
    </row>
    <row r="358" spans="1:15" s="15" customFormat="1" ht="16.5" customHeight="1">
      <c r="A358" s="844"/>
      <c r="B358" s="237" t="s">
        <v>550</v>
      </c>
      <c r="C358" s="10" t="s">
        <v>48</v>
      </c>
      <c r="D358" s="10" t="s">
        <v>552</v>
      </c>
      <c r="E358" s="10">
        <v>2</v>
      </c>
      <c r="F358" s="10" t="s">
        <v>512</v>
      </c>
      <c r="G358" s="111"/>
      <c r="H358" s="10" t="s">
        <v>26</v>
      </c>
      <c r="I358" s="10" t="s">
        <v>27</v>
      </c>
      <c r="J358" s="10" t="s">
        <v>41</v>
      </c>
      <c r="K358" s="10" t="s">
        <v>22</v>
      </c>
      <c r="L358" s="10" t="s">
        <v>22</v>
      </c>
      <c r="M358" s="10" t="s">
        <v>22</v>
      </c>
      <c r="N358" s="13" t="s">
        <v>439</v>
      </c>
      <c r="O358" s="113">
        <v>325</v>
      </c>
    </row>
    <row r="359" spans="1:15" s="15" customFormat="1" ht="16.5" customHeight="1">
      <c r="A359" s="844"/>
      <c r="B359" s="237" t="s">
        <v>553</v>
      </c>
      <c r="C359" s="70" t="s">
        <v>48</v>
      </c>
      <c r="D359" s="70" t="s">
        <v>554</v>
      </c>
      <c r="E359" s="70">
        <v>2</v>
      </c>
      <c r="F359" s="70" t="s">
        <v>512</v>
      </c>
      <c r="G359" s="103"/>
      <c r="H359" s="70" t="s">
        <v>26</v>
      </c>
      <c r="I359" s="70" t="s">
        <v>27</v>
      </c>
      <c r="J359" s="70" t="s">
        <v>41</v>
      </c>
      <c r="K359" s="70" t="s">
        <v>22</v>
      </c>
      <c r="L359" s="70" t="s">
        <v>22</v>
      </c>
      <c r="M359" s="70" t="s">
        <v>22</v>
      </c>
      <c r="N359" s="88" t="s">
        <v>439</v>
      </c>
      <c r="O359" s="104">
        <v>375</v>
      </c>
    </row>
    <row r="360" spans="1:15" s="15" customFormat="1" ht="16.5" customHeight="1">
      <c r="A360" s="844"/>
      <c r="B360" s="237" t="s">
        <v>550</v>
      </c>
      <c r="C360" s="114" t="s">
        <v>329</v>
      </c>
      <c r="D360" s="114" t="s">
        <v>552</v>
      </c>
      <c r="E360" s="114">
        <v>1</v>
      </c>
      <c r="F360" s="114"/>
      <c r="G360" s="115"/>
      <c r="H360" s="114" t="s">
        <v>90</v>
      </c>
      <c r="I360" s="114" t="s">
        <v>20</v>
      </c>
      <c r="J360" s="114" t="s">
        <v>45</v>
      </c>
      <c r="K360" s="114" t="s">
        <v>22</v>
      </c>
      <c r="L360" s="114" t="s">
        <v>22</v>
      </c>
      <c r="M360" s="114" t="s">
        <v>22</v>
      </c>
      <c r="N360" s="116" t="s">
        <v>34</v>
      </c>
      <c r="O360" s="113">
        <v>325</v>
      </c>
    </row>
    <row r="361" spans="1:15" s="15" customFormat="1" ht="16.5" customHeight="1">
      <c r="A361" s="844"/>
      <c r="B361" s="237" t="s">
        <v>553</v>
      </c>
      <c r="C361" s="70" t="s">
        <v>329</v>
      </c>
      <c r="D361" s="70" t="s">
        <v>554</v>
      </c>
      <c r="E361" s="70">
        <v>1</v>
      </c>
      <c r="F361" s="70"/>
      <c r="G361" s="103"/>
      <c r="H361" s="70" t="s">
        <v>90</v>
      </c>
      <c r="I361" s="70" t="s">
        <v>20</v>
      </c>
      <c r="J361" s="70" t="s">
        <v>45</v>
      </c>
      <c r="K361" s="70" t="s">
        <v>22</v>
      </c>
      <c r="L361" s="70" t="s">
        <v>22</v>
      </c>
      <c r="M361" s="70" t="s">
        <v>22</v>
      </c>
      <c r="N361" s="88" t="s">
        <v>34</v>
      </c>
      <c r="O361" s="112">
        <v>375</v>
      </c>
    </row>
    <row r="362" spans="1:15" s="15" customFormat="1" ht="16.5" customHeight="1">
      <c r="A362" s="844"/>
      <c r="B362" s="237" t="s">
        <v>553</v>
      </c>
      <c r="C362" s="70" t="s">
        <v>52</v>
      </c>
      <c r="D362" s="70" t="s">
        <v>554</v>
      </c>
      <c r="E362" s="70">
        <v>1</v>
      </c>
      <c r="F362" s="70"/>
      <c r="G362" s="103"/>
      <c r="H362" s="70" t="s">
        <v>342</v>
      </c>
      <c r="I362" s="70" t="s">
        <v>27</v>
      </c>
      <c r="J362" s="70" t="s">
        <v>45</v>
      </c>
      <c r="K362" s="70" t="s">
        <v>22</v>
      </c>
      <c r="L362" s="70" t="s">
        <v>22</v>
      </c>
      <c r="M362" s="70" t="s">
        <v>22</v>
      </c>
      <c r="N362" s="88" t="s">
        <v>34</v>
      </c>
      <c r="O362" s="112">
        <v>375</v>
      </c>
    </row>
    <row r="363" spans="1:15" s="15" customFormat="1" ht="16.5" customHeight="1">
      <c r="A363" s="844"/>
      <c r="B363" s="237" t="s">
        <v>550</v>
      </c>
      <c r="C363" s="114" t="s">
        <v>54</v>
      </c>
      <c r="D363" s="114" t="s">
        <v>552</v>
      </c>
      <c r="E363" s="114">
        <v>2</v>
      </c>
      <c r="F363" s="114"/>
      <c r="G363" s="115"/>
      <c r="H363" s="114" t="s">
        <v>613</v>
      </c>
      <c r="I363" s="114" t="s">
        <v>27</v>
      </c>
      <c r="J363" s="114" t="s">
        <v>37</v>
      </c>
      <c r="K363" s="114" t="s">
        <v>22</v>
      </c>
      <c r="L363" s="114" t="s">
        <v>22</v>
      </c>
      <c r="M363" s="114" t="s">
        <v>22</v>
      </c>
      <c r="N363" s="116" t="s">
        <v>34</v>
      </c>
      <c r="O363" s="113">
        <v>325</v>
      </c>
    </row>
    <row r="364" spans="1:15" s="15" customFormat="1" ht="16.5" customHeight="1">
      <c r="A364" s="844"/>
      <c r="B364" s="237" t="s">
        <v>553</v>
      </c>
      <c r="C364" s="80" t="s">
        <v>614</v>
      </c>
      <c r="D364" s="80" t="s">
        <v>554</v>
      </c>
      <c r="E364" s="80">
        <v>4</v>
      </c>
      <c r="F364" s="80" t="s">
        <v>583</v>
      </c>
      <c r="G364" s="117"/>
      <c r="H364" s="80" t="s">
        <v>285</v>
      </c>
      <c r="I364" s="80" t="s">
        <v>27</v>
      </c>
      <c r="J364" s="80" t="s">
        <v>84</v>
      </c>
      <c r="K364" s="80" t="s">
        <v>22</v>
      </c>
      <c r="L364" s="80" t="s">
        <v>22</v>
      </c>
      <c r="M364" s="80" t="s">
        <v>22</v>
      </c>
      <c r="N364" s="84" t="s">
        <v>34</v>
      </c>
      <c r="O364" s="99">
        <v>375</v>
      </c>
    </row>
    <row r="365" spans="1:15" s="15" customFormat="1" ht="16.5" customHeight="1">
      <c r="A365" s="844"/>
      <c r="B365" s="237" t="s">
        <v>553</v>
      </c>
      <c r="C365" s="80" t="s">
        <v>615</v>
      </c>
      <c r="D365" s="80" t="s">
        <v>554</v>
      </c>
      <c r="E365" s="80">
        <v>3</v>
      </c>
      <c r="F365" s="80" t="s">
        <v>583</v>
      </c>
      <c r="G365" s="117"/>
      <c r="H365" s="80" t="s">
        <v>90</v>
      </c>
      <c r="I365" s="80" t="s">
        <v>27</v>
      </c>
      <c r="J365" s="80" t="s">
        <v>41</v>
      </c>
      <c r="K365" s="80" t="s">
        <v>22</v>
      </c>
      <c r="L365" s="80" t="s">
        <v>22</v>
      </c>
      <c r="M365" s="80" t="s">
        <v>22</v>
      </c>
      <c r="N365" s="84" t="s">
        <v>34</v>
      </c>
      <c r="O365" s="99">
        <v>375</v>
      </c>
    </row>
    <row r="366" spans="1:15" s="15" customFormat="1" ht="16.5" customHeight="1">
      <c r="A366" s="844"/>
      <c r="B366" s="237" t="s">
        <v>553</v>
      </c>
      <c r="C366" s="80" t="s">
        <v>616</v>
      </c>
      <c r="D366" s="80" t="s">
        <v>554</v>
      </c>
      <c r="E366" s="81">
        <v>2</v>
      </c>
      <c r="F366" s="81" t="s">
        <v>22</v>
      </c>
      <c r="G366" s="82"/>
      <c r="H366" s="80" t="s">
        <v>106</v>
      </c>
      <c r="I366" s="83" t="s">
        <v>27</v>
      </c>
      <c r="J366" s="81" t="s">
        <v>59</v>
      </c>
      <c r="K366" s="81">
        <v>28</v>
      </c>
      <c r="L366" s="80" t="s">
        <v>22</v>
      </c>
      <c r="M366" s="83" t="s">
        <v>22</v>
      </c>
      <c r="N366" s="84" t="s">
        <v>34</v>
      </c>
      <c r="O366" s="99">
        <v>375</v>
      </c>
    </row>
    <row r="367" spans="1:15" s="15" customFormat="1" ht="16.5" customHeight="1">
      <c r="A367" s="844"/>
      <c r="B367" s="237" t="s">
        <v>550</v>
      </c>
      <c r="C367" s="10" t="s">
        <v>444</v>
      </c>
      <c r="D367" s="10" t="s">
        <v>552</v>
      </c>
      <c r="E367" s="11">
        <v>9</v>
      </c>
      <c r="F367" s="12" t="s">
        <v>512</v>
      </c>
      <c r="G367" s="105"/>
      <c r="H367" s="10" t="s">
        <v>445</v>
      </c>
      <c r="I367" s="11" t="s">
        <v>27</v>
      </c>
      <c r="J367" s="12" t="s">
        <v>446</v>
      </c>
      <c r="K367" s="12">
        <v>20</v>
      </c>
      <c r="L367" s="10" t="s">
        <v>22</v>
      </c>
      <c r="M367" s="11" t="s">
        <v>22</v>
      </c>
      <c r="N367" s="12" t="s">
        <v>34</v>
      </c>
      <c r="O367" s="113">
        <v>325</v>
      </c>
    </row>
    <row r="368" spans="1:15" s="15" customFormat="1" ht="16.5" customHeight="1">
      <c r="A368" s="844"/>
      <c r="B368" s="119" t="s">
        <v>553</v>
      </c>
      <c r="C368" s="10" t="s">
        <v>444</v>
      </c>
      <c r="D368" s="10" t="s">
        <v>554</v>
      </c>
      <c r="E368" s="12">
        <v>11</v>
      </c>
      <c r="F368" s="12" t="s">
        <v>512</v>
      </c>
      <c r="G368" s="105"/>
      <c r="H368" s="10" t="s">
        <v>445</v>
      </c>
      <c r="I368" s="11" t="s">
        <v>27</v>
      </c>
      <c r="J368" s="12" t="s">
        <v>446</v>
      </c>
      <c r="K368" s="12">
        <v>20</v>
      </c>
      <c r="L368" s="10" t="s">
        <v>22</v>
      </c>
      <c r="M368" s="11" t="s">
        <v>22</v>
      </c>
      <c r="N368" s="13" t="s">
        <v>34</v>
      </c>
      <c r="O368" s="112">
        <v>375</v>
      </c>
    </row>
    <row r="369" spans="1:15" s="15" customFormat="1" ht="16.5" customHeight="1">
      <c r="A369" s="844"/>
      <c r="B369" s="237" t="s">
        <v>550</v>
      </c>
      <c r="C369" s="70" t="s">
        <v>617</v>
      </c>
      <c r="D369" s="70" t="s">
        <v>552</v>
      </c>
      <c r="E369" s="87">
        <v>2</v>
      </c>
      <c r="F369" s="91" t="s">
        <v>512</v>
      </c>
      <c r="G369" s="120"/>
      <c r="H369" s="70" t="s">
        <v>83</v>
      </c>
      <c r="I369" s="70" t="s">
        <v>27</v>
      </c>
      <c r="J369" s="70" t="s">
        <v>41</v>
      </c>
      <c r="K369" s="70" t="s">
        <v>22</v>
      </c>
      <c r="L369" s="70" t="s">
        <v>22</v>
      </c>
      <c r="M369" s="70" t="s">
        <v>22</v>
      </c>
      <c r="N369" s="88" t="s">
        <v>34</v>
      </c>
      <c r="O369" s="104">
        <v>325</v>
      </c>
    </row>
    <row r="370" spans="1:15" s="15" customFormat="1" ht="16.5" customHeight="1">
      <c r="A370" s="844"/>
      <c r="B370" s="121" t="s">
        <v>553</v>
      </c>
      <c r="C370" s="81" t="s">
        <v>80</v>
      </c>
      <c r="D370" s="81" t="s">
        <v>554</v>
      </c>
      <c r="E370" s="81">
        <v>6</v>
      </c>
      <c r="F370" s="81" t="s">
        <v>512</v>
      </c>
      <c r="G370" s="82"/>
      <c r="H370" s="81" t="s">
        <v>81</v>
      </c>
      <c r="I370" s="81" t="s">
        <v>27</v>
      </c>
      <c r="J370" s="80" t="s">
        <v>45</v>
      </c>
      <c r="K370" s="83" t="s">
        <v>22</v>
      </c>
      <c r="L370" s="81" t="s">
        <v>22</v>
      </c>
      <c r="M370" s="80" t="s">
        <v>22</v>
      </c>
      <c r="N370" s="98" t="s">
        <v>34</v>
      </c>
      <c r="O370" s="113">
        <v>375</v>
      </c>
    </row>
    <row r="371" spans="1:15" s="15" customFormat="1" ht="16.5" customHeight="1">
      <c r="A371" s="844"/>
      <c r="B371" s="121" t="s">
        <v>553</v>
      </c>
      <c r="C371" s="114" t="s">
        <v>618</v>
      </c>
      <c r="D371" s="114" t="s">
        <v>554</v>
      </c>
      <c r="E371" s="114">
        <v>7</v>
      </c>
      <c r="F371" s="114" t="s">
        <v>512</v>
      </c>
      <c r="G371" s="115"/>
      <c r="H371" s="114" t="s">
        <v>83</v>
      </c>
      <c r="I371" s="114" t="s">
        <v>20</v>
      </c>
      <c r="J371" s="123" t="s">
        <v>84</v>
      </c>
      <c r="K371" s="122" t="s">
        <v>22</v>
      </c>
      <c r="L371" s="114" t="s">
        <v>22</v>
      </c>
      <c r="M371" s="123" t="s">
        <v>22</v>
      </c>
      <c r="N371" s="116" t="s">
        <v>34</v>
      </c>
      <c r="O371" s="113">
        <v>375</v>
      </c>
    </row>
    <row r="372" spans="1:15" s="15" customFormat="1" ht="16.5" customHeight="1">
      <c r="A372" s="844"/>
      <c r="B372" s="237" t="s">
        <v>550</v>
      </c>
      <c r="C372" s="70" t="s">
        <v>619</v>
      </c>
      <c r="D372" s="10" t="s">
        <v>2906</v>
      </c>
      <c r="E372" s="87">
        <v>2</v>
      </c>
      <c r="F372" s="70" t="s">
        <v>512</v>
      </c>
      <c r="G372" s="103"/>
      <c r="H372" s="70" t="s">
        <v>83</v>
      </c>
      <c r="I372" s="70" t="s">
        <v>20</v>
      </c>
      <c r="J372" s="86" t="s">
        <v>84</v>
      </c>
      <c r="K372" s="87" t="s">
        <v>22</v>
      </c>
      <c r="L372" s="70" t="s">
        <v>22</v>
      </c>
      <c r="M372" s="86" t="s">
        <v>22</v>
      </c>
      <c r="N372" s="88" t="s">
        <v>34</v>
      </c>
      <c r="O372" s="104">
        <v>325</v>
      </c>
    </row>
    <row r="373" spans="1:15" s="15" customFormat="1" ht="16.5" customHeight="1">
      <c r="A373" s="844"/>
      <c r="B373" s="121" t="s">
        <v>553</v>
      </c>
      <c r="C373" s="114" t="s">
        <v>91</v>
      </c>
      <c r="D373" s="114" t="s">
        <v>620</v>
      </c>
      <c r="E373" s="114">
        <v>6</v>
      </c>
      <c r="F373" s="114" t="s">
        <v>512</v>
      </c>
      <c r="G373" s="115"/>
      <c r="H373" s="114" t="s">
        <v>86</v>
      </c>
      <c r="I373" s="114" t="s">
        <v>27</v>
      </c>
      <c r="J373" s="123" t="s">
        <v>45</v>
      </c>
      <c r="K373" s="122" t="s">
        <v>22</v>
      </c>
      <c r="L373" s="114" t="s">
        <v>22</v>
      </c>
      <c r="M373" s="123" t="s">
        <v>22</v>
      </c>
      <c r="N373" s="116" t="s">
        <v>34</v>
      </c>
      <c r="O373" s="113">
        <v>375</v>
      </c>
    </row>
    <row r="374" spans="1:15" s="15" customFormat="1" ht="16.5" customHeight="1">
      <c r="A374" s="844"/>
      <c r="B374" s="237" t="s">
        <v>550</v>
      </c>
      <c r="C374" s="70" t="s">
        <v>91</v>
      </c>
      <c r="D374" s="10" t="s">
        <v>552</v>
      </c>
      <c r="E374" s="87">
        <v>3</v>
      </c>
      <c r="F374" s="70" t="s">
        <v>512</v>
      </c>
      <c r="G374" s="103"/>
      <c r="H374" s="70" t="s">
        <v>86</v>
      </c>
      <c r="I374" s="70" t="s">
        <v>27</v>
      </c>
      <c r="J374" s="86" t="s">
        <v>45</v>
      </c>
      <c r="K374" s="87" t="s">
        <v>22</v>
      </c>
      <c r="L374" s="70" t="s">
        <v>22</v>
      </c>
      <c r="M374" s="86" t="s">
        <v>22</v>
      </c>
      <c r="N374" s="88" t="s">
        <v>34</v>
      </c>
      <c r="O374" s="104">
        <v>325</v>
      </c>
    </row>
    <row r="375" spans="1:15" s="15" customFormat="1" ht="16.5" customHeight="1">
      <c r="A375" s="844"/>
      <c r="B375" s="121" t="s">
        <v>553</v>
      </c>
      <c r="C375" s="114" t="s">
        <v>92</v>
      </c>
      <c r="D375" s="114" t="s">
        <v>554</v>
      </c>
      <c r="E375" s="114">
        <v>8</v>
      </c>
      <c r="F375" s="114" t="s">
        <v>512</v>
      </c>
      <c r="G375" s="115"/>
      <c r="H375" s="114" t="s">
        <v>93</v>
      </c>
      <c r="I375" s="114" t="s">
        <v>27</v>
      </c>
      <c r="J375" s="123" t="s">
        <v>45</v>
      </c>
      <c r="K375" s="122" t="s">
        <v>22</v>
      </c>
      <c r="L375" s="114" t="s">
        <v>22</v>
      </c>
      <c r="M375" s="123" t="s">
        <v>22</v>
      </c>
      <c r="N375" s="116" t="s">
        <v>34</v>
      </c>
      <c r="O375" s="113">
        <v>375</v>
      </c>
    </row>
    <row r="376" spans="1:15" s="15" customFormat="1" ht="16.5" customHeight="1">
      <c r="A376" s="844"/>
      <c r="B376" s="237" t="s">
        <v>550</v>
      </c>
      <c r="C376" s="10" t="s">
        <v>92</v>
      </c>
      <c r="D376" s="10" t="s">
        <v>552</v>
      </c>
      <c r="E376" s="12">
        <v>2</v>
      </c>
      <c r="F376" s="10" t="s">
        <v>512</v>
      </c>
      <c r="G376" s="111"/>
      <c r="H376" s="10" t="s">
        <v>93</v>
      </c>
      <c r="I376" s="10" t="s">
        <v>27</v>
      </c>
      <c r="J376" s="16" t="s">
        <v>45</v>
      </c>
      <c r="K376" s="11" t="s">
        <v>22</v>
      </c>
      <c r="L376" s="10" t="s">
        <v>22</v>
      </c>
      <c r="M376" s="16" t="s">
        <v>22</v>
      </c>
      <c r="N376" s="13" t="s">
        <v>34</v>
      </c>
      <c r="O376" s="104">
        <v>325</v>
      </c>
    </row>
    <row r="377" spans="1:15" s="15" customFormat="1" ht="16.5" customHeight="1">
      <c r="A377" s="844"/>
      <c r="B377" s="121" t="s">
        <v>553</v>
      </c>
      <c r="C377" s="114" t="s">
        <v>447</v>
      </c>
      <c r="D377" s="114" t="s">
        <v>554</v>
      </c>
      <c r="E377" s="114">
        <v>10</v>
      </c>
      <c r="F377" s="114" t="s">
        <v>512</v>
      </c>
      <c r="G377" s="115"/>
      <c r="H377" s="114" t="s">
        <v>373</v>
      </c>
      <c r="I377" s="114" t="s">
        <v>27</v>
      </c>
      <c r="J377" s="123" t="s">
        <v>45</v>
      </c>
      <c r="K377" s="122" t="s">
        <v>22</v>
      </c>
      <c r="L377" s="114" t="s">
        <v>22</v>
      </c>
      <c r="M377" s="123" t="s">
        <v>22</v>
      </c>
      <c r="N377" s="116" t="s">
        <v>34</v>
      </c>
      <c r="O377" s="113">
        <v>375</v>
      </c>
    </row>
    <row r="378" spans="1:15" s="15" customFormat="1" ht="16.5" customHeight="1">
      <c r="A378" s="844"/>
      <c r="B378" s="237" t="s">
        <v>550</v>
      </c>
      <c r="C378" s="10" t="s">
        <v>447</v>
      </c>
      <c r="D378" s="10" t="s">
        <v>552</v>
      </c>
      <c r="E378" s="12">
        <v>4</v>
      </c>
      <c r="F378" s="10" t="s">
        <v>512</v>
      </c>
      <c r="G378" s="111"/>
      <c r="H378" s="10" t="s">
        <v>373</v>
      </c>
      <c r="I378" s="10" t="s">
        <v>27</v>
      </c>
      <c r="J378" s="16" t="s">
        <v>45</v>
      </c>
      <c r="K378" s="11" t="s">
        <v>22</v>
      </c>
      <c r="L378" s="10" t="s">
        <v>22</v>
      </c>
      <c r="M378" s="16" t="s">
        <v>22</v>
      </c>
      <c r="N378" s="13" t="s">
        <v>34</v>
      </c>
      <c r="O378" s="104">
        <v>325</v>
      </c>
    </row>
    <row r="379" spans="1:15" s="15" customFormat="1" ht="16.5" customHeight="1">
      <c r="A379" s="844"/>
      <c r="B379" s="121" t="s">
        <v>553</v>
      </c>
      <c r="C379" s="80" t="s">
        <v>96</v>
      </c>
      <c r="D379" s="70" t="s">
        <v>554</v>
      </c>
      <c r="E379" s="81">
        <v>3</v>
      </c>
      <c r="F379" s="80" t="s">
        <v>512</v>
      </c>
      <c r="G379" s="103"/>
      <c r="H379" s="70" t="s">
        <v>97</v>
      </c>
      <c r="I379" s="80" t="s">
        <v>27</v>
      </c>
      <c r="J379" s="80" t="s">
        <v>45</v>
      </c>
      <c r="K379" s="80" t="s">
        <v>22</v>
      </c>
      <c r="L379" s="80" t="s">
        <v>22</v>
      </c>
      <c r="M379" s="80" t="s">
        <v>22</v>
      </c>
      <c r="N379" s="88" t="s">
        <v>34</v>
      </c>
      <c r="O379" s="99">
        <v>375</v>
      </c>
    </row>
    <row r="380" spans="1:15" s="15" customFormat="1" ht="16.5" customHeight="1">
      <c r="A380" s="844"/>
      <c r="B380" s="121" t="s">
        <v>550</v>
      </c>
      <c r="C380" s="80" t="s">
        <v>621</v>
      </c>
      <c r="D380" s="80" t="s">
        <v>552</v>
      </c>
      <c r="E380" s="11">
        <v>1</v>
      </c>
      <c r="F380" s="80" t="s">
        <v>512</v>
      </c>
      <c r="G380" s="85"/>
      <c r="H380" s="80" t="s">
        <v>622</v>
      </c>
      <c r="I380" s="83" t="s">
        <v>27</v>
      </c>
      <c r="J380" s="81" t="s">
        <v>45</v>
      </c>
      <c r="K380" s="81" t="s">
        <v>22</v>
      </c>
      <c r="L380" s="81" t="s">
        <v>22</v>
      </c>
      <c r="M380" s="80" t="s">
        <v>22</v>
      </c>
      <c r="N380" s="84" t="s">
        <v>34</v>
      </c>
      <c r="O380" s="104">
        <v>325</v>
      </c>
    </row>
    <row r="381" spans="1:15" s="15" customFormat="1" ht="16.5" customHeight="1">
      <c r="A381" s="844"/>
      <c r="B381" s="121" t="s">
        <v>550</v>
      </c>
      <c r="C381" s="114" t="s">
        <v>98</v>
      </c>
      <c r="D381" s="114" t="s">
        <v>552</v>
      </c>
      <c r="E381" s="114">
        <v>9</v>
      </c>
      <c r="F381" s="114" t="s">
        <v>512</v>
      </c>
      <c r="G381" s="124"/>
      <c r="H381" s="114" t="s">
        <v>99</v>
      </c>
      <c r="I381" s="122" t="s">
        <v>27</v>
      </c>
      <c r="J381" s="101" t="s">
        <v>339</v>
      </c>
      <c r="K381" s="101" t="s">
        <v>22</v>
      </c>
      <c r="L381" s="101" t="s">
        <v>22</v>
      </c>
      <c r="M381" s="114" t="s">
        <v>22</v>
      </c>
      <c r="N381" s="116" t="s">
        <v>34</v>
      </c>
      <c r="O381" s="113">
        <v>325</v>
      </c>
    </row>
    <row r="382" spans="1:15" s="15" customFormat="1" ht="16.5" customHeight="1">
      <c r="A382" s="844"/>
      <c r="B382" s="121" t="s">
        <v>553</v>
      </c>
      <c r="C382" s="70" t="s">
        <v>98</v>
      </c>
      <c r="D382" s="70" t="s">
        <v>554</v>
      </c>
      <c r="E382" s="12">
        <v>10</v>
      </c>
      <c r="F382" s="10" t="s">
        <v>512</v>
      </c>
      <c r="G382" s="111"/>
      <c r="H382" s="10" t="s">
        <v>99</v>
      </c>
      <c r="I382" s="11" t="s">
        <v>27</v>
      </c>
      <c r="J382" s="12" t="s">
        <v>339</v>
      </c>
      <c r="K382" s="12" t="s">
        <v>22</v>
      </c>
      <c r="L382" s="12" t="s">
        <v>22</v>
      </c>
      <c r="M382" s="10" t="s">
        <v>22</v>
      </c>
      <c r="N382" s="13" t="s">
        <v>34</v>
      </c>
      <c r="O382" s="104">
        <v>375</v>
      </c>
    </row>
    <row r="383" spans="1:15" s="15" customFormat="1" ht="16.5" customHeight="1">
      <c r="A383" s="844"/>
      <c r="B383" s="121" t="s">
        <v>550</v>
      </c>
      <c r="C383" s="10" t="s">
        <v>623</v>
      </c>
      <c r="D383" s="10" t="s">
        <v>552</v>
      </c>
      <c r="E383" s="114">
        <v>9</v>
      </c>
      <c r="F383" s="114" t="s">
        <v>512</v>
      </c>
      <c r="G383" s="124"/>
      <c r="H383" s="114" t="s">
        <v>453</v>
      </c>
      <c r="I383" s="122" t="s">
        <v>27</v>
      </c>
      <c r="J383" s="101" t="s">
        <v>492</v>
      </c>
      <c r="K383" s="101">
        <v>27</v>
      </c>
      <c r="L383" s="101" t="s">
        <v>22</v>
      </c>
      <c r="M383" s="114" t="s">
        <v>22</v>
      </c>
      <c r="N383" s="116" t="s">
        <v>34</v>
      </c>
      <c r="O383" s="14">
        <v>325</v>
      </c>
    </row>
    <row r="384" spans="1:15" s="15" customFormat="1" ht="16.5" customHeight="1">
      <c r="A384" s="844"/>
      <c r="B384" s="121" t="s">
        <v>553</v>
      </c>
      <c r="C384" s="70" t="s">
        <v>623</v>
      </c>
      <c r="D384" s="10" t="s">
        <v>554</v>
      </c>
      <c r="E384" s="70">
        <v>10</v>
      </c>
      <c r="F384" s="70" t="s">
        <v>512</v>
      </c>
      <c r="G384" s="103"/>
      <c r="H384" s="70" t="s">
        <v>453</v>
      </c>
      <c r="I384" s="70" t="s">
        <v>27</v>
      </c>
      <c r="J384" s="91" t="s">
        <v>492</v>
      </c>
      <c r="K384" s="70">
        <v>27</v>
      </c>
      <c r="L384" s="70" t="s">
        <v>22</v>
      </c>
      <c r="M384" s="70" t="s">
        <v>22</v>
      </c>
      <c r="N384" s="88" t="s">
        <v>34</v>
      </c>
      <c r="O384" s="104">
        <v>375</v>
      </c>
    </row>
    <row r="385" spans="1:15" s="15" customFormat="1" ht="16.5" customHeight="1">
      <c r="A385" s="844"/>
      <c r="B385" s="121" t="s">
        <v>553</v>
      </c>
      <c r="C385" s="114" t="s">
        <v>624</v>
      </c>
      <c r="D385" s="114" t="s">
        <v>554</v>
      </c>
      <c r="E385" s="114">
        <v>8</v>
      </c>
      <c r="F385" s="114" t="s">
        <v>512</v>
      </c>
      <c r="G385" s="115"/>
      <c r="H385" s="114" t="s">
        <v>90</v>
      </c>
      <c r="I385" s="114" t="s">
        <v>27</v>
      </c>
      <c r="J385" s="123" t="s">
        <v>45</v>
      </c>
      <c r="K385" s="122" t="s">
        <v>22</v>
      </c>
      <c r="L385" s="114" t="s">
        <v>22</v>
      </c>
      <c r="M385" s="123" t="s">
        <v>22</v>
      </c>
      <c r="N385" s="116" t="s">
        <v>34</v>
      </c>
      <c r="O385" s="113">
        <v>375</v>
      </c>
    </row>
    <row r="386" spans="1:15" s="15" customFormat="1" ht="16.5" customHeight="1">
      <c r="A386" s="844"/>
      <c r="B386" s="121" t="s">
        <v>550</v>
      </c>
      <c r="C386" s="70" t="s">
        <v>625</v>
      </c>
      <c r="D386" s="70" t="s">
        <v>552</v>
      </c>
      <c r="E386" s="70">
        <v>2</v>
      </c>
      <c r="F386" s="70" t="s">
        <v>22</v>
      </c>
      <c r="G386" s="103"/>
      <c r="H386" s="70" t="s">
        <v>90</v>
      </c>
      <c r="I386" s="70" t="s">
        <v>27</v>
      </c>
      <c r="J386" s="86" t="s">
        <v>45</v>
      </c>
      <c r="K386" s="87" t="s">
        <v>22</v>
      </c>
      <c r="L386" s="70" t="s">
        <v>22</v>
      </c>
      <c r="M386" s="86" t="s">
        <v>22</v>
      </c>
      <c r="N386" s="88" t="s">
        <v>34</v>
      </c>
      <c r="O386" s="104">
        <v>325</v>
      </c>
    </row>
    <row r="387" spans="1:15" s="15" customFormat="1" ht="16.5" customHeight="1">
      <c r="A387" s="844"/>
      <c r="B387" s="121" t="s">
        <v>550</v>
      </c>
      <c r="C387" s="80" t="s">
        <v>626</v>
      </c>
      <c r="D387" s="80" t="s">
        <v>552</v>
      </c>
      <c r="E387" s="80">
        <v>2</v>
      </c>
      <c r="F387" s="80" t="s">
        <v>22</v>
      </c>
      <c r="G387" s="117"/>
      <c r="H387" s="80" t="s">
        <v>90</v>
      </c>
      <c r="I387" s="80" t="s">
        <v>27</v>
      </c>
      <c r="J387" s="97" t="s">
        <v>45</v>
      </c>
      <c r="K387" s="83" t="s">
        <v>22</v>
      </c>
      <c r="L387" s="80" t="s">
        <v>22</v>
      </c>
      <c r="M387" s="97" t="s">
        <v>22</v>
      </c>
      <c r="N387" s="84" t="s">
        <v>34</v>
      </c>
      <c r="O387" s="104">
        <v>325</v>
      </c>
    </row>
    <row r="388" spans="1:15" s="15" customFormat="1" ht="16.5" customHeight="1">
      <c r="A388" s="844"/>
      <c r="B388" s="121" t="s">
        <v>550</v>
      </c>
      <c r="C388" s="10" t="s">
        <v>627</v>
      </c>
      <c r="D388" s="10" t="s">
        <v>552</v>
      </c>
      <c r="E388" s="10">
        <v>2</v>
      </c>
      <c r="F388" s="10" t="s">
        <v>22</v>
      </c>
      <c r="G388" s="111"/>
      <c r="H388" s="10" t="s">
        <v>83</v>
      </c>
      <c r="I388" s="10" t="s">
        <v>27</v>
      </c>
      <c r="J388" s="16" t="s">
        <v>45</v>
      </c>
      <c r="K388" s="11" t="s">
        <v>22</v>
      </c>
      <c r="L388" s="10" t="s">
        <v>22</v>
      </c>
      <c r="M388" s="16" t="s">
        <v>22</v>
      </c>
      <c r="N388" s="13" t="s">
        <v>34</v>
      </c>
      <c r="O388" s="104">
        <v>325</v>
      </c>
    </row>
    <row r="389" spans="1:15" s="15" customFormat="1" ht="16.5" customHeight="1">
      <c r="A389" s="844"/>
      <c r="B389" s="121" t="s">
        <v>553</v>
      </c>
      <c r="C389" s="114" t="s">
        <v>448</v>
      </c>
      <c r="D389" s="114" t="s">
        <v>554</v>
      </c>
      <c r="E389" s="114">
        <v>7</v>
      </c>
      <c r="F389" s="114" t="s">
        <v>512</v>
      </c>
      <c r="G389" s="115"/>
      <c r="H389" s="114" t="s">
        <v>106</v>
      </c>
      <c r="I389" s="114" t="s">
        <v>27</v>
      </c>
      <c r="J389" s="123" t="s">
        <v>449</v>
      </c>
      <c r="K389" s="122" t="s">
        <v>22</v>
      </c>
      <c r="L389" s="114" t="s">
        <v>22</v>
      </c>
      <c r="M389" s="123" t="s">
        <v>22</v>
      </c>
      <c r="N389" s="116" t="s">
        <v>34</v>
      </c>
      <c r="O389" s="113">
        <v>375</v>
      </c>
    </row>
    <row r="390" spans="1:15" s="15" customFormat="1" ht="16.5" customHeight="1">
      <c r="A390" s="844"/>
      <c r="B390" s="121" t="s">
        <v>550</v>
      </c>
      <c r="C390" s="70" t="s">
        <v>448</v>
      </c>
      <c r="D390" s="10" t="s">
        <v>552</v>
      </c>
      <c r="E390" s="70">
        <v>2</v>
      </c>
      <c r="F390" s="70" t="s">
        <v>512</v>
      </c>
      <c r="G390" s="89"/>
      <c r="H390" s="70" t="s">
        <v>106</v>
      </c>
      <c r="I390" s="70" t="s">
        <v>27</v>
      </c>
      <c r="J390" s="86" t="s">
        <v>449</v>
      </c>
      <c r="K390" s="87" t="s">
        <v>22</v>
      </c>
      <c r="L390" s="70" t="s">
        <v>22</v>
      </c>
      <c r="M390" s="16" t="s">
        <v>22</v>
      </c>
      <c r="N390" s="13" t="s">
        <v>34</v>
      </c>
      <c r="O390" s="104">
        <v>325</v>
      </c>
    </row>
    <row r="391" spans="1:15" s="15" customFormat="1" ht="16.5" customHeight="1">
      <c r="A391" s="844"/>
      <c r="B391" s="121" t="s">
        <v>553</v>
      </c>
      <c r="C391" s="114" t="s">
        <v>629</v>
      </c>
      <c r="D391" s="114" t="s">
        <v>554</v>
      </c>
      <c r="E391" s="114">
        <v>5</v>
      </c>
      <c r="F391" s="114" t="s">
        <v>512</v>
      </c>
      <c r="G391" s="115"/>
      <c r="H391" s="114" t="s">
        <v>285</v>
      </c>
      <c r="I391" s="114" t="s">
        <v>27</v>
      </c>
      <c r="J391" s="123" t="s">
        <v>22</v>
      </c>
      <c r="K391" s="122" t="s">
        <v>22</v>
      </c>
      <c r="L391" s="114" t="s">
        <v>22</v>
      </c>
      <c r="M391" s="123" t="s">
        <v>22</v>
      </c>
      <c r="N391" s="116" t="s">
        <v>34</v>
      </c>
      <c r="O391" s="113">
        <v>375</v>
      </c>
    </row>
    <row r="392" spans="1:15" s="15" customFormat="1" ht="16.5" customHeight="1">
      <c r="A392" s="844"/>
      <c r="B392" s="121" t="s">
        <v>550</v>
      </c>
      <c r="C392" s="70" t="s">
        <v>629</v>
      </c>
      <c r="D392" s="70" t="s">
        <v>552</v>
      </c>
      <c r="E392" s="70">
        <v>5</v>
      </c>
      <c r="F392" s="70" t="s">
        <v>512</v>
      </c>
      <c r="G392" s="103"/>
      <c r="H392" s="70" t="s">
        <v>285</v>
      </c>
      <c r="I392" s="70" t="s">
        <v>27</v>
      </c>
      <c r="J392" s="86" t="s">
        <v>22</v>
      </c>
      <c r="K392" s="87" t="s">
        <v>22</v>
      </c>
      <c r="L392" s="70" t="s">
        <v>22</v>
      </c>
      <c r="M392" s="86" t="s">
        <v>22</v>
      </c>
      <c r="N392" s="88" t="s">
        <v>34</v>
      </c>
      <c r="O392" s="104">
        <v>325</v>
      </c>
    </row>
    <row r="393" spans="1:15" s="15" customFormat="1" ht="16.5" customHeight="1">
      <c r="A393" s="844"/>
      <c r="B393" s="121" t="s">
        <v>550</v>
      </c>
      <c r="C393" s="70" t="s">
        <v>630</v>
      </c>
      <c r="D393" s="70" t="s">
        <v>2906</v>
      </c>
      <c r="E393" s="80">
        <v>2</v>
      </c>
      <c r="F393" s="80" t="s">
        <v>22</v>
      </c>
      <c r="G393" s="117"/>
      <c r="H393" s="70" t="s">
        <v>613</v>
      </c>
      <c r="I393" s="70" t="s">
        <v>27</v>
      </c>
      <c r="J393" s="86" t="s">
        <v>45</v>
      </c>
      <c r="K393" s="87" t="s">
        <v>22</v>
      </c>
      <c r="L393" s="70" t="s">
        <v>22</v>
      </c>
      <c r="M393" s="86" t="s">
        <v>22</v>
      </c>
      <c r="N393" s="88" t="s">
        <v>34</v>
      </c>
      <c r="O393" s="104">
        <v>325</v>
      </c>
    </row>
    <row r="394" spans="1:15" s="15" customFormat="1" ht="16.5" customHeight="1">
      <c r="A394" s="844"/>
      <c r="B394" s="121" t="s">
        <v>553</v>
      </c>
      <c r="C394" s="10" t="s">
        <v>631</v>
      </c>
      <c r="D394" s="114" t="s">
        <v>554</v>
      </c>
      <c r="E394" s="114">
        <v>7</v>
      </c>
      <c r="F394" s="114" t="s">
        <v>512</v>
      </c>
      <c r="G394" s="115"/>
      <c r="H394" s="114" t="s">
        <v>523</v>
      </c>
      <c r="I394" s="114" t="s">
        <v>27</v>
      </c>
      <c r="J394" s="123" t="s">
        <v>45</v>
      </c>
      <c r="K394" s="122" t="s">
        <v>22</v>
      </c>
      <c r="L394" s="114" t="s">
        <v>22</v>
      </c>
      <c r="M394" s="123" t="s">
        <v>22</v>
      </c>
      <c r="N394" s="116" t="s">
        <v>34</v>
      </c>
      <c r="O394" s="113">
        <v>375</v>
      </c>
    </row>
    <row r="395" spans="1:15" s="15" customFormat="1" ht="17.25" customHeight="1">
      <c r="A395" s="844"/>
      <c r="B395" s="121" t="s">
        <v>553</v>
      </c>
      <c r="C395" s="80" t="s">
        <v>632</v>
      </c>
      <c r="D395" s="114" t="s">
        <v>554</v>
      </c>
      <c r="E395" s="70">
        <v>5</v>
      </c>
      <c r="F395" s="70" t="s">
        <v>512</v>
      </c>
      <c r="G395" s="103"/>
      <c r="H395" s="70" t="s">
        <v>633</v>
      </c>
      <c r="I395" s="70" t="s">
        <v>20</v>
      </c>
      <c r="J395" s="86" t="s">
        <v>399</v>
      </c>
      <c r="K395" s="87" t="s">
        <v>22</v>
      </c>
      <c r="L395" s="70" t="s">
        <v>22</v>
      </c>
      <c r="M395" s="97" t="s">
        <v>22</v>
      </c>
      <c r="N395" s="84" t="s">
        <v>34</v>
      </c>
      <c r="O395" s="113">
        <v>375</v>
      </c>
    </row>
    <row r="396" spans="1:15" s="15" customFormat="1" ht="16.5" customHeight="1">
      <c r="A396" s="844"/>
      <c r="B396" s="121" t="s">
        <v>553</v>
      </c>
      <c r="C396" s="114" t="s">
        <v>452</v>
      </c>
      <c r="D396" s="114" t="s">
        <v>554</v>
      </c>
      <c r="E396" s="114">
        <v>9</v>
      </c>
      <c r="F396" s="114" t="s">
        <v>512</v>
      </c>
      <c r="G396" s="115"/>
      <c r="H396" s="114" t="s">
        <v>453</v>
      </c>
      <c r="I396" s="114" t="s">
        <v>27</v>
      </c>
      <c r="J396" s="123" t="s">
        <v>45</v>
      </c>
      <c r="K396" s="122" t="s">
        <v>22</v>
      </c>
      <c r="L396" s="114" t="s">
        <v>22</v>
      </c>
      <c r="M396" s="123" t="s">
        <v>22</v>
      </c>
      <c r="N396" s="116" t="s">
        <v>34</v>
      </c>
      <c r="O396" s="113">
        <v>375</v>
      </c>
    </row>
    <row r="397" spans="1:15" s="15" customFormat="1" ht="16.5" customHeight="1">
      <c r="A397" s="844"/>
      <c r="B397" s="121" t="s">
        <v>550</v>
      </c>
      <c r="C397" s="70" t="s">
        <v>452</v>
      </c>
      <c r="D397" s="70" t="s">
        <v>2906</v>
      </c>
      <c r="E397" s="70">
        <v>2</v>
      </c>
      <c r="F397" s="70" t="s">
        <v>512</v>
      </c>
      <c r="G397" s="103"/>
      <c r="H397" s="70" t="s">
        <v>453</v>
      </c>
      <c r="I397" s="70" t="s">
        <v>27</v>
      </c>
      <c r="J397" s="86" t="s">
        <v>45</v>
      </c>
      <c r="K397" s="87" t="s">
        <v>22</v>
      </c>
      <c r="L397" s="70" t="s">
        <v>22</v>
      </c>
      <c r="M397" s="86" t="s">
        <v>22</v>
      </c>
      <c r="N397" s="88" t="s">
        <v>34</v>
      </c>
      <c r="O397" s="104">
        <v>325</v>
      </c>
    </row>
    <row r="398" spans="1:15" s="15" customFormat="1" ht="16.5" customHeight="1">
      <c r="A398" s="844"/>
      <c r="B398" s="121" t="s">
        <v>553</v>
      </c>
      <c r="C398" s="114" t="s">
        <v>102</v>
      </c>
      <c r="D398" s="114" t="s">
        <v>554</v>
      </c>
      <c r="E398" s="114">
        <v>7</v>
      </c>
      <c r="F398" s="114" t="s">
        <v>512</v>
      </c>
      <c r="G398" s="115"/>
      <c r="H398" s="114" t="s">
        <v>81</v>
      </c>
      <c r="I398" s="114" t="s">
        <v>27</v>
      </c>
      <c r="J398" s="123" t="s">
        <v>45</v>
      </c>
      <c r="K398" s="122" t="s">
        <v>22</v>
      </c>
      <c r="L398" s="114" t="s">
        <v>22</v>
      </c>
      <c r="M398" s="123" t="s">
        <v>22</v>
      </c>
      <c r="N398" s="116" t="s">
        <v>34</v>
      </c>
      <c r="O398" s="113">
        <v>375</v>
      </c>
    </row>
    <row r="399" spans="1:15" s="15" customFormat="1" ht="16.5" customHeight="1">
      <c r="A399" s="844"/>
      <c r="B399" s="121" t="s">
        <v>550</v>
      </c>
      <c r="C399" s="70" t="s">
        <v>102</v>
      </c>
      <c r="D399" s="70" t="s">
        <v>552</v>
      </c>
      <c r="E399" s="70">
        <v>1</v>
      </c>
      <c r="F399" s="70" t="s">
        <v>512</v>
      </c>
      <c r="G399" s="103"/>
      <c r="H399" s="70" t="s">
        <v>81</v>
      </c>
      <c r="I399" s="70" t="s">
        <v>27</v>
      </c>
      <c r="J399" s="86" t="s">
        <v>45</v>
      </c>
      <c r="K399" s="87">
        <v>22</v>
      </c>
      <c r="L399" s="70" t="s">
        <v>22</v>
      </c>
      <c r="M399" s="86" t="s">
        <v>22</v>
      </c>
      <c r="N399" s="88" t="s">
        <v>34</v>
      </c>
      <c r="O399" s="104">
        <v>325</v>
      </c>
    </row>
    <row r="400" spans="1:15" s="15" customFormat="1" ht="16.5" customHeight="1">
      <c r="A400" s="844"/>
      <c r="B400" s="121" t="s">
        <v>553</v>
      </c>
      <c r="C400" s="114" t="s">
        <v>634</v>
      </c>
      <c r="D400" s="114" t="s">
        <v>554</v>
      </c>
      <c r="E400" s="114">
        <v>12</v>
      </c>
      <c r="F400" s="114" t="s">
        <v>512</v>
      </c>
      <c r="G400" s="115"/>
      <c r="H400" s="114" t="s">
        <v>392</v>
      </c>
      <c r="I400" s="114" t="s">
        <v>27</v>
      </c>
      <c r="J400" s="97" t="s">
        <v>399</v>
      </c>
      <c r="K400" s="122">
        <v>27</v>
      </c>
      <c r="L400" s="114" t="s">
        <v>22</v>
      </c>
      <c r="M400" s="123" t="s">
        <v>22</v>
      </c>
      <c r="N400" s="116" t="s">
        <v>34</v>
      </c>
      <c r="O400" s="99">
        <v>375</v>
      </c>
    </row>
    <row r="401" spans="1:15" s="15" customFormat="1" ht="16.5" customHeight="1">
      <c r="A401" s="844"/>
      <c r="B401" s="121" t="s">
        <v>550</v>
      </c>
      <c r="C401" s="70" t="s">
        <v>636</v>
      </c>
      <c r="D401" s="70" t="s">
        <v>552</v>
      </c>
      <c r="E401" s="80">
        <v>1</v>
      </c>
      <c r="F401" s="80" t="s">
        <v>22</v>
      </c>
      <c r="G401" s="117"/>
      <c r="H401" s="70" t="s">
        <v>387</v>
      </c>
      <c r="I401" s="70" t="s">
        <v>27</v>
      </c>
      <c r="J401" s="86" t="s">
        <v>45</v>
      </c>
      <c r="K401" s="87" t="s">
        <v>22</v>
      </c>
      <c r="L401" s="70" t="s">
        <v>22</v>
      </c>
      <c r="M401" s="86" t="s">
        <v>22</v>
      </c>
      <c r="N401" s="88" t="s">
        <v>34</v>
      </c>
      <c r="O401" s="104">
        <v>325</v>
      </c>
    </row>
    <row r="402" spans="1:15" s="15" customFormat="1" ht="16.5" customHeight="1">
      <c r="A402" s="844"/>
      <c r="B402" s="121" t="s">
        <v>550</v>
      </c>
      <c r="C402" s="70" t="s">
        <v>637</v>
      </c>
      <c r="D402" s="70" t="s">
        <v>552</v>
      </c>
      <c r="E402" s="10">
        <v>3</v>
      </c>
      <c r="F402" s="10" t="s">
        <v>22</v>
      </c>
      <c r="G402" s="111"/>
      <c r="H402" s="70" t="s">
        <v>90</v>
      </c>
      <c r="I402" s="70" t="s">
        <v>27</v>
      </c>
      <c r="J402" s="86" t="s">
        <v>45</v>
      </c>
      <c r="K402" s="87" t="s">
        <v>22</v>
      </c>
      <c r="L402" s="70" t="s">
        <v>22</v>
      </c>
      <c r="M402" s="86" t="s">
        <v>22</v>
      </c>
      <c r="N402" s="88" t="s">
        <v>34</v>
      </c>
      <c r="O402" s="104">
        <v>325</v>
      </c>
    </row>
    <row r="403" spans="1:15" s="15" customFormat="1" ht="16.5" customHeight="1">
      <c r="A403" s="844"/>
      <c r="B403" s="121" t="s">
        <v>550</v>
      </c>
      <c r="C403" s="70" t="s">
        <v>638</v>
      </c>
      <c r="D403" s="70" t="s">
        <v>552</v>
      </c>
      <c r="E403" s="70">
        <v>1</v>
      </c>
      <c r="F403" s="70" t="s">
        <v>628</v>
      </c>
      <c r="G403" s="103"/>
      <c r="H403" s="86" t="s">
        <v>387</v>
      </c>
      <c r="I403" s="70" t="s">
        <v>27</v>
      </c>
      <c r="J403" s="86" t="s">
        <v>22</v>
      </c>
      <c r="K403" s="87" t="s">
        <v>22</v>
      </c>
      <c r="L403" s="70" t="s">
        <v>22</v>
      </c>
      <c r="M403" s="86" t="s">
        <v>22</v>
      </c>
      <c r="N403" s="88" t="s">
        <v>34</v>
      </c>
      <c r="O403" s="104">
        <v>325</v>
      </c>
    </row>
    <row r="404" spans="1:15" s="15" customFormat="1" ht="16.5" customHeight="1">
      <c r="A404" s="844"/>
      <c r="B404" s="121" t="s">
        <v>553</v>
      </c>
      <c r="C404" s="70" t="s">
        <v>639</v>
      </c>
      <c r="D404" s="70" t="s">
        <v>554</v>
      </c>
      <c r="E404" s="70">
        <v>3</v>
      </c>
      <c r="F404" s="70" t="s">
        <v>512</v>
      </c>
      <c r="G404" s="103"/>
      <c r="H404" s="86" t="s">
        <v>640</v>
      </c>
      <c r="I404" s="70" t="s">
        <v>27</v>
      </c>
      <c r="J404" s="86" t="s">
        <v>45</v>
      </c>
      <c r="K404" s="87" t="s">
        <v>22</v>
      </c>
      <c r="L404" s="70" t="s">
        <v>22</v>
      </c>
      <c r="M404" s="86" t="s">
        <v>22</v>
      </c>
      <c r="N404" s="88" t="s">
        <v>34</v>
      </c>
      <c r="O404" s="104">
        <v>375</v>
      </c>
    </row>
    <row r="405" spans="1:15" s="15" customFormat="1" ht="16.5" customHeight="1">
      <c r="A405" s="844"/>
      <c r="B405" s="119" t="s">
        <v>553</v>
      </c>
      <c r="C405" s="70" t="s">
        <v>340</v>
      </c>
      <c r="D405" s="70" t="s">
        <v>554</v>
      </c>
      <c r="E405" s="70">
        <v>5</v>
      </c>
      <c r="F405" s="70" t="s">
        <v>22</v>
      </c>
      <c r="G405" s="103"/>
      <c r="H405" s="86" t="s">
        <v>90</v>
      </c>
      <c r="I405" s="70" t="s">
        <v>20</v>
      </c>
      <c r="J405" s="86" t="s">
        <v>45</v>
      </c>
      <c r="K405" s="87" t="s">
        <v>22</v>
      </c>
      <c r="L405" s="70" t="s">
        <v>22</v>
      </c>
      <c r="M405" s="86" t="s">
        <v>22</v>
      </c>
      <c r="N405" s="88" t="s">
        <v>34</v>
      </c>
      <c r="O405" s="104">
        <v>375</v>
      </c>
    </row>
    <row r="406" spans="1:15" s="15" customFormat="1" ht="16.5" customHeight="1">
      <c r="A406" s="844"/>
      <c r="B406" s="121" t="s">
        <v>550</v>
      </c>
      <c r="C406" s="70" t="s">
        <v>3546</v>
      </c>
      <c r="D406" s="70" t="s">
        <v>2906</v>
      </c>
      <c r="E406" s="80">
        <v>3</v>
      </c>
      <c r="F406" s="80" t="s">
        <v>22</v>
      </c>
      <c r="G406" s="117"/>
      <c r="H406" s="70" t="s">
        <v>97</v>
      </c>
      <c r="I406" s="70" t="s">
        <v>27</v>
      </c>
      <c r="J406" s="86" t="s">
        <v>45</v>
      </c>
      <c r="K406" s="87" t="s">
        <v>22</v>
      </c>
      <c r="L406" s="70" t="s">
        <v>22</v>
      </c>
      <c r="M406" s="86" t="s">
        <v>22</v>
      </c>
      <c r="N406" s="88" t="s">
        <v>34</v>
      </c>
      <c r="O406" s="104">
        <v>325</v>
      </c>
    </row>
    <row r="407" spans="1:15" s="15" customFormat="1" ht="16.5" customHeight="1">
      <c r="A407" s="844"/>
      <c r="B407" s="121" t="s">
        <v>550</v>
      </c>
      <c r="C407" s="70" t="s">
        <v>3547</v>
      </c>
      <c r="D407" s="70" t="s">
        <v>2906</v>
      </c>
      <c r="E407" s="80">
        <v>3</v>
      </c>
      <c r="F407" s="80" t="s">
        <v>22</v>
      </c>
      <c r="G407" s="117"/>
      <c r="H407" s="70" t="s">
        <v>816</v>
      </c>
      <c r="I407" s="70" t="s">
        <v>27</v>
      </c>
      <c r="J407" s="86" t="s">
        <v>45</v>
      </c>
      <c r="K407" s="87" t="s">
        <v>22</v>
      </c>
      <c r="L407" s="70" t="s">
        <v>22</v>
      </c>
      <c r="M407" s="86" t="s">
        <v>22</v>
      </c>
      <c r="N407" s="88" t="s">
        <v>34</v>
      </c>
      <c r="O407" s="104">
        <v>325</v>
      </c>
    </row>
    <row r="408" spans="1:15" s="15" customFormat="1" ht="16.5" customHeight="1">
      <c r="A408" s="844"/>
      <c r="B408" s="121" t="s">
        <v>550</v>
      </c>
      <c r="C408" s="70" t="s">
        <v>3548</v>
      </c>
      <c r="D408" s="70" t="s">
        <v>2906</v>
      </c>
      <c r="E408" s="80">
        <v>3</v>
      </c>
      <c r="F408" s="80" t="s">
        <v>22</v>
      </c>
      <c r="G408" s="117"/>
      <c r="H408" s="70" t="s">
        <v>387</v>
      </c>
      <c r="I408" s="70" t="s">
        <v>27</v>
      </c>
      <c r="J408" s="86" t="s">
        <v>45</v>
      </c>
      <c r="K408" s="87" t="s">
        <v>22</v>
      </c>
      <c r="L408" s="70" t="s">
        <v>22</v>
      </c>
      <c r="M408" s="86" t="s">
        <v>22</v>
      </c>
      <c r="N408" s="88" t="s">
        <v>34</v>
      </c>
      <c r="O408" s="104">
        <v>325</v>
      </c>
    </row>
    <row r="409" spans="1:15" s="15" customFormat="1" ht="16.5" customHeight="1">
      <c r="A409" s="844"/>
      <c r="B409" s="119" t="s">
        <v>553</v>
      </c>
      <c r="C409" s="70" t="s">
        <v>341</v>
      </c>
      <c r="D409" s="70" t="s">
        <v>554</v>
      </c>
      <c r="E409" s="70">
        <v>9</v>
      </c>
      <c r="F409" s="70" t="s">
        <v>22</v>
      </c>
      <c r="G409" s="103"/>
      <c r="H409" s="86" t="s">
        <v>342</v>
      </c>
      <c r="I409" s="70" t="s">
        <v>27</v>
      </c>
      <c r="J409" s="86" t="s">
        <v>339</v>
      </c>
      <c r="K409" s="87" t="s">
        <v>22</v>
      </c>
      <c r="L409" s="70" t="s">
        <v>22</v>
      </c>
      <c r="M409" s="86" t="s">
        <v>22</v>
      </c>
      <c r="N409" s="88" t="s">
        <v>34</v>
      </c>
      <c r="O409" s="104">
        <v>375</v>
      </c>
    </row>
    <row r="410" spans="1:15" s="15" customFormat="1" ht="16.5" customHeight="1">
      <c r="A410" s="844"/>
      <c r="B410" s="121" t="s">
        <v>550</v>
      </c>
      <c r="C410" s="70" t="s">
        <v>3549</v>
      </c>
      <c r="D410" s="70" t="s">
        <v>2906</v>
      </c>
      <c r="E410" s="80">
        <v>3</v>
      </c>
      <c r="F410" s="80" t="s">
        <v>22</v>
      </c>
      <c r="G410" s="117"/>
      <c r="H410" s="70" t="s">
        <v>390</v>
      </c>
      <c r="I410" s="70" t="s">
        <v>27</v>
      </c>
      <c r="J410" s="86" t="s">
        <v>45</v>
      </c>
      <c r="K410" s="87" t="s">
        <v>22</v>
      </c>
      <c r="L410" s="70" t="s">
        <v>22</v>
      </c>
      <c r="M410" s="86" t="s">
        <v>22</v>
      </c>
      <c r="N410" s="88" t="s">
        <v>34</v>
      </c>
      <c r="O410" s="104">
        <v>325</v>
      </c>
    </row>
    <row r="411" spans="1:15" s="15" customFormat="1" ht="16.5" customHeight="1">
      <c r="A411" s="844"/>
      <c r="B411" s="121" t="s">
        <v>553</v>
      </c>
      <c r="C411" s="70" t="s">
        <v>107</v>
      </c>
      <c r="D411" s="70" t="s">
        <v>554</v>
      </c>
      <c r="E411" s="70">
        <v>2</v>
      </c>
      <c r="F411" s="70" t="s">
        <v>512</v>
      </c>
      <c r="G411" s="103"/>
      <c r="H411" s="70" t="s">
        <v>108</v>
      </c>
      <c r="I411" s="70" t="s">
        <v>27</v>
      </c>
      <c r="J411" s="86" t="s">
        <v>45</v>
      </c>
      <c r="K411" s="87" t="s">
        <v>22</v>
      </c>
      <c r="L411" s="70" t="s">
        <v>22</v>
      </c>
      <c r="M411" s="86" t="s">
        <v>22</v>
      </c>
      <c r="N411" s="88" t="s">
        <v>641</v>
      </c>
      <c r="O411" s="104">
        <v>375</v>
      </c>
    </row>
    <row r="412" spans="1:15" s="15" customFormat="1" ht="16.5" customHeight="1">
      <c r="A412" s="844"/>
      <c r="B412" s="121" t="s">
        <v>550</v>
      </c>
      <c r="C412" s="70" t="s">
        <v>3550</v>
      </c>
      <c r="D412" s="70" t="s">
        <v>2906</v>
      </c>
      <c r="E412" s="80">
        <v>3</v>
      </c>
      <c r="F412" s="80" t="s">
        <v>22</v>
      </c>
      <c r="G412" s="117"/>
      <c r="H412" s="70" t="s">
        <v>86</v>
      </c>
      <c r="I412" s="70" t="s">
        <v>27</v>
      </c>
      <c r="J412" s="86" t="s">
        <v>45</v>
      </c>
      <c r="K412" s="87" t="s">
        <v>22</v>
      </c>
      <c r="L412" s="70" t="s">
        <v>22</v>
      </c>
      <c r="M412" s="86" t="s">
        <v>22</v>
      </c>
      <c r="N412" s="88" t="s">
        <v>34</v>
      </c>
      <c r="O412" s="104">
        <v>325</v>
      </c>
    </row>
    <row r="413" spans="1:15" s="15" customFormat="1" ht="16.5" customHeight="1">
      <c r="A413" s="844"/>
      <c r="B413" s="121" t="s">
        <v>550</v>
      </c>
      <c r="C413" s="70" t="s">
        <v>3551</v>
      </c>
      <c r="D413" s="70" t="s">
        <v>2906</v>
      </c>
      <c r="E413" s="80">
        <v>3</v>
      </c>
      <c r="F413" s="80" t="s">
        <v>22</v>
      </c>
      <c r="G413" s="117"/>
      <c r="H413" s="70" t="s">
        <v>525</v>
      </c>
      <c r="I413" s="70" t="s">
        <v>27</v>
      </c>
      <c r="J413" s="86" t="s">
        <v>45</v>
      </c>
      <c r="K413" s="87" t="s">
        <v>22</v>
      </c>
      <c r="L413" s="70" t="s">
        <v>22</v>
      </c>
      <c r="M413" s="86" t="s">
        <v>22</v>
      </c>
      <c r="N413" s="88" t="s">
        <v>34</v>
      </c>
      <c r="O413" s="104">
        <v>325</v>
      </c>
    </row>
    <row r="414" spans="1:15" s="15" customFormat="1" ht="16.5" customHeight="1">
      <c r="A414" s="844"/>
      <c r="B414" s="121" t="s">
        <v>550</v>
      </c>
      <c r="C414" s="70" t="s">
        <v>3552</v>
      </c>
      <c r="D414" s="70" t="s">
        <v>2906</v>
      </c>
      <c r="E414" s="80">
        <v>3</v>
      </c>
      <c r="F414" s="80" t="s">
        <v>22</v>
      </c>
      <c r="G414" s="117"/>
      <c r="H414" s="70" t="s">
        <v>285</v>
      </c>
      <c r="I414" s="70" t="s">
        <v>27</v>
      </c>
      <c r="J414" s="86" t="s">
        <v>339</v>
      </c>
      <c r="K414" s="87" t="s">
        <v>22</v>
      </c>
      <c r="L414" s="70" t="s">
        <v>22</v>
      </c>
      <c r="M414" s="86" t="s">
        <v>22</v>
      </c>
      <c r="N414" s="88" t="s">
        <v>34</v>
      </c>
      <c r="O414" s="104">
        <v>325</v>
      </c>
    </row>
    <row r="415" spans="1:15" s="15" customFormat="1" ht="16.5" customHeight="1">
      <c r="A415" s="844"/>
      <c r="B415" s="121" t="s">
        <v>550</v>
      </c>
      <c r="C415" s="70" t="s">
        <v>3553</v>
      </c>
      <c r="D415" s="70" t="s">
        <v>2906</v>
      </c>
      <c r="E415" s="80">
        <v>3</v>
      </c>
      <c r="F415" s="80" t="s">
        <v>22</v>
      </c>
      <c r="G415" s="117"/>
      <c r="H415" s="70" t="s">
        <v>387</v>
      </c>
      <c r="I415" s="70" t="s">
        <v>27</v>
      </c>
      <c r="J415" s="86" t="s">
        <v>45</v>
      </c>
      <c r="K415" s="87" t="s">
        <v>22</v>
      </c>
      <c r="L415" s="70" t="s">
        <v>22</v>
      </c>
      <c r="M415" s="86" t="s">
        <v>22</v>
      </c>
      <c r="N415" s="88" t="s">
        <v>34</v>
      </c>
      <c r="O415" s="104">
        <v>325</v>
      </c>
    </row>
    <row r="416" spans="1:15" s="15" customFormat="1" ht="16.5" customHeight="1">
      <c r="A416" s="844"/>
      <c r="B416" s="121" t="s">
        <v>550</v>
      </c>
      <c r="C416" s="70" t="s">
        <v>3554</v>
      </c>
      <c r="D416" s="70" t="s">
        <v>2906</v>
      </c>
      <c r="E416" s="80">
        <v>3</v>
      </c>
      <c r="F416" s="80" t="s">
        <v>22</v>
      </c>
      <c r="G416" s="117"/>
      <c r="H416" s="70" t="s">
        <v>661</v>
      </c>
      <c r="I416" s="70" t="s">
        <v>27</v>
      </c>
      <c r="J416" s="86" t="s">
        <v>3544</v>
      </c>
      <c r="K416" s="87" t="s">
        <v>22</v>
      </c>
      <c r="L416" s="70" t="s">
        <v>22</v>
      </c>
      <c r="M416" s="86" t="s">
        <v>22</v>
      </c>
      <c r="N416" s="88" t="s">
        <v>34</v>
      </c>
      <c r="O416" s="104">
        <v>325</v>
      </c>
    </row>
    <row r="417" spans="1:15" s="15" customFormat="1" ht="16.5" customHeight="1">
      <c r="A417" s="844"/>
      <c r="B417" s="121" t="s">
        <v>550</v>
      </c>
      <c r="C417" s="70" t="s">
        <v>3555</v>
      </c>
      <c r="D417" s="70" t="s">
        <v>2906</v>
      </c>
      <c r="E417" s="80">
        <v>3</v>
      </c>
      <c r="F417" s="80" t="s">
        <v>22</v>
      </c>
      <c r="G417" s="117"/>
      <c r="H417" s="70" t="s">
        <v>73</v>
      </c>
      <c r="I417" s="70" t="s">
        <v>27</v>
      </c>
      <c r="J417" s="86" t="s">
        <v>45</v>
      </c>
      <c r="K417" s="87" t="s">
        <v>22</v>
      </c>
      <c r="L417" s="70" t="s">
        <v>22</v>
      </c>
      <c r="M417" s="86" t="s">
        <v>22</v>
      </c>
      <c r="N417" s="88" t="s">
        <v>34</v>
      </c>
      <c r="O417" s="104">
        <v>325</v>
      </c>
    </row>
    <row r="418" spans="1:15" s="15" customFormat="1" ht="16.5" customHeight="1">
      <c r="A418" s="844"/>
      <c r="B418" s="121" t="s">
        <v>550</v>
      </c>
      <c r="C418" s="70" t="s">
        <v>3556</v>
      </c>
      <c r="D418" s="70" t="s">
        <v>2906</v>
      </c>
      <c r="E418" s="80">
        <v>3</v>
      </c>
      <c r="F418" s="80" t="s">
        <v>22</v>
      </c>
      <c r="G418" s="117"/>
      <c r="H418" s="70" t="s">
        <v>373</v>
      </c>
      <c r="I418" s="70" t="s">
        <v>27</v>
      </c>
      <c r="J418" s="86" t="s">
        <v>339</v>
      </c>
      <c r="K418" s="87" t="s">
        <v>22</v>
      </c>
      <c r="L418" s="70" t="s">
        <v>22</v>
      </c>
      <c r="M418" s="86" t="s">
        <v>22</v>
      </c>
      <c r="N418" s="88" t="s">
        <v>34</v>
      </c>
      <c r="O418" s="104">
        <v>325</v>
      </c>
    </row>
    <row r="419" spans="1:15" s="15" customFormat="1" ht="16.5" customHeight="1">
      <c r="A419" s="844"/>
      <c r="B419" s="121"/>
      <c r="C419" s="70"/>
      <c r="D419" s="70"/>
      <c r="E419" s="70"/>
      <c r="F419" s="70"/>
      <c r="G419" s="103"/>
      <c r="H419" s="70"/>
      <c r="I419" s="70"/>
      <c r="J419" s="86"/>
      <c r="K419" s="87"/>
      <c r="L419" s="70"/>
      <c r="M419" s="86"/>
      <c r="N419" s="88"/>
      <c r="O419" s="104"/>
    </row>
    <row r="420" spans="1:15" s="15" customFormat="1" ht="16.5" customHeight="1">
      <c r="A420" s="844"/>
      <c r="B420" s="121"/>
      <c r="C420" s="70"/>
      <c r="D420" s="70"/>
      <c r="E420" s="70"/>
      <c r="F420" s="70"/>
      <c r="G420" s="103"/>
      <c r="H420" s="70"/>
      <c r="I420" s="70"/>
      <c r="J420" s="86"/>
      <c r="K420" s="87"/>
      <c r="L420" s="70"/>
      <c r="M420" s="86"/>
      <c r="N420" s="88"/>
      <c r="O420" s="104"/>
    </row>
    <row r="421" spans="1:15" s="15" customFormat="1" ht="16.5" customHeight="1">
      <c r="A421" s="844"/>
      <c r="B421" s="121"/>
      <c r="C421" s="70"/>
      <c r="D421" s="70"/>
      <c r="E421" s="70"/>
      <c r="F421" s="70"/>
      <c r="G421" s="103"/>
      <c r="H421" s="70"/>
      <c r="I421" s="70"/>
      <c r="J421" s="86"/>
      <c r="K421" s="87"/>
      <c r="L421" s="70"/>
      <c r="M421" s="86"/>
      <c r="N421" s="88"/>
      <c r="O421" s="104"/>
    </row>
    <row r="422" spans="1:15" s="15" customFormat="1" ht="16.5" customHeight="1" thickBot="1">
      <c r="A422" s="844"/>
      <c r="B422" s="121"/>
      <c r="C422" s="70"/>
      <c r="D422" s="70"/>
      <c r="E422" s="70"/>
      <c r="F422" s="70"/>
      <c r="G422" s="103"/>
      <c r="H422" s="70"/>
      <c r="I422" s="70"/>
      <c r="J422" s="70"/>
      <c r="K422" s="70"/>
      <c r="L422" s="70"/>
      <c r="M422" s="70"/>
      <c r="N422" s="88"/>
      <c r="O422" s="104"/>
    </row>
    <row r="423" spans="1:15" s="15" customFormat="1" ht="15" customHeight="1" thickBot="1">
      <c r="A423" s="844"/>
      <c r="B423" s="775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239"/>
    </row>
    <row r="424" spans="1:15" s="15" customFormat="1" ht="16.5" customHeight="1" thickBot="1">
      <c r="A424" s="845"/>
      <c r="B424" s="231" t="s">
        <v>553</v>
      </c>
      <c r="C424" s="161" t="s">
        <v>38</v>
      </c>
      <c r="D424" s="161" t="s">
        <v>554</v>
      </c>
      <c r="E424" s="161">
        <v>1</v>
      </c>
      <c r="F424" s="161" t="s">
        <v>583</v>
      </c>
      <c r="G424" s="230"/>
      <c r="H424" s="161" t="s">
        <v>613</v>
      </c>
      <c r="I424" s="161" t="s">
        <v>20</v>
      </c>
      <c r="J424" s="161" t="s">
        <v>41</v>
      </c>
      <c r="K424" s="161" t="s">
        <v>22</v>
      </c>
      <c r="L424" s="161" t="s">
        <v>22</v>
      </c>
      <c r="M424" s="161" t="s">
        <v>22</v>
      </c>
      <c r="N424" s="166" t="s">
        <v>23</v>
      </c>
      <c r="O424" s="163">
        <v>375</v>
      </c>
    </row>
    <row r="425" spans="1:15" s="15" customFormat="1" ht="16.5" customHeight="1" thickBot="1">
      <c r="A425" s="844"/>
      <c r="B425" s="229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239"/>
    </row>
    <row r="426" spans="1:15" s="15" customFormat="1" ht="16.5" customHeight="1">
      <c r="A426" s="844"/>
      <c r="B426" s="237" t="s">
        <v>553</v>
      </c>
      <c r="C426" s="70" t="s">
        <v>280</v>
      </c>
      <c r="D426" s="70" t="s">
        <v>554</v>
      </c>
      <c r="E426" s="70">
        <v>1</v>
      </c>
      <c r="F426" s="70"/>
      <c r="G426" s="103"/>
      <c r="H426" s="70" t="s">
        <v>282</v>
      </c>
      <c r="I426" s="70" t="s">
        <v>20</v>
      </c>
      <c r="J426" s="70" t="s">
        <v>22</v>
      </c>
      <c r="K426" s="70" t="s">
        <v>22</v>
      </c>
      <c r="L426" s="70" t="s">
        <v>22</v>
      </c>
      <c r="M426" s="70" t="s">
        <v>22</v>
      </c>
      <c r="N426" s="88" t="s">
        <v>46</v>
      </c>
      <c r="O426" s="14">
        <v>375</v>
      </c>
    </row>
    <row r="427" spans="1:15" s="15" customFormat="1" ht="16.5" customHeight="1">
      <c r="A427" s="844"/>
      <c r="B427" s="237" t="s">
        <v>553</v>
      </c>
      <c r="C427" s="70" t="s">
        <v>42</v>
      </c>
      <c r="D427" s="70" t="s">
        <v>554</v>
      </c>
      <c r="E427" s="70">
        <v>1</v>
      </c>
      <c r="F427" s="70"/>
      <c r="G427" s="103"/>
      <c r="H427" s="70" t="s">
        <v>285</v>
      </c>
      <c r="I427" s="70" t="s">
        <v>20</v>
      </c>
      <c r="J427" s="70" t="s">
        <v>45</v>
      </c>
      <c r="K427" s="70" t="s">
        <v>22</v>
      </c>
      <c r="L427" s="70" t="s">
        <v>22</v>
      </c>
      <c r="M427" s="70" t="s">
        <v>22</v>
      </c>
      <c r="N427" s="88" t="s">
        <v>46</v>
      </c>
      <c r="O427" s="104">
        <v>375</v>
      </c>
    </row>
    <row r="428" spans="1:15" s="15" customFormat="1" ht="16.5" customHeight="1">
      <c r="A428" s="844"/>
      <c r="B428" s="237" t="s">
        <v>553</v>
      </c>
      <c r="C428" s="10" t="s">
        <v>532</v>
      </c>
      <c r="D428" s="10" t="s">
        <v>554</v>
      </c>
      <c r="E428" s="70">
        <v>1</v>
      </c>
      <c r="F428" s="70"/>
      <c r="G428" s="103"/>
      <c r="H428" s="70" t="s">
        <v>256</v>
      </c>
      <c r="I428" s="70" t="s">
        <v>27</v>
      </c>
      <c r="J428" s="70" t="s">
        <v>45</v>
      </c>
      <c r="K428" s="70">
        <v>21</v>
      </c>
      <c r="L428" s="70" t="s">
        <v>22</v>
      </c>
      <c r="M428" s="70" t="s">
        <v>22</v>
      </c>
      <c r="N428" s="88" t="s">
        <v>46</v>
      </c>
      <c r="O428" s="14">
        <v>375</v>
      </c>
    </row>
    <row r="429" spans="1:15" s="15" customFormat="1" ht="16.5" customHeight="1" thickBot="1">
      <c r="A429" s="844"/>
      <c r="B429" s="228" t="s">
        <v>553</v>
      </c>
      <c r="C429" s="102" t="s">
        <v>642</v>
      </c>
      <c r="D429" s="102" t="s">
        <v>554</v>
      </c>
      <c r="E429" s="24">
        <v>6</v>
      </c>
      <c r="F429" s="24" t="s">
        <v>512</v>
      </c>
      <c r="G429" s="131"/>
      <c r="H429" s="24" t="s">
        <v>285</v>
      </c>
      <c r="I429" s="24" t="s">
        <v>27</v>
      </c>
      <c r="J429" s="24" t="s">
        <v>45</v>
      </c>
      <c r="K429" s="24">
        <v>24</v>
      </c>
      <c r="L429" s="24" t="s">
        <v>22</v>
      </c>
      <c r="M429" s="24" t="s">
        <v>22</v>
      </c>
      <c r="N429" s="26" t="s">
        <v>46</v>
      </c>
      <c r="O429" s="132">
        <v>375</v>
      </c>
    </row>
    <row r="430" spans="1:15" s="15" customFormat="1" ht="16.5" customHeight="1" thickBot="1">
      <c r="A430" s="844"/>
      <c r="B430" s="229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239"/>
    </row>
    <row r="431" spans="1:15" s="15" customFormat="1" ht="15.75" customHeight="1">
      <c r="A431" s="844"/>
      <c r="B431" s="237" t="s">
        <v>553</v>
      </c>
      <c r="C431" s="70" t="s">
        <v>328</v>
      </c>
      <c r="D431" s="70" t="s">
        <v>554</v>
      </c>
      <c r="E431" s="70">
        <v>1</v>
      </c>
      <c r="F431" s="10"/>
      <c r="G431" s="103"/>
      <c r="H431" s="70" t="s">
        <v>32</v>
      </c>
      <c r="I431" s="10" t="s">
        <v>27</v>
      </c>
      <c r="J431" s="10" t="s">
        <v>45</v>
      </c>
      <c r="K431" s="10" t="s">
        <v>22</v>
      </c>
      <c r="L431" s="10" t="s">
        <v>22</v>
      </c>
      <c r="M431" s="10" t="s">
        <v>22</v>
      </c>
      <c r="N431" s="13" t="s">
        <v>643</v>
      </c>
      <c r="O431" s="14">
        <v>375</v>
      </c>
    </row>
    <row r="432" spans="1:15" s="15" customFormat="1" ht="16.5" customHeight="1">
      <c r="A432" s="844"/>
      <c r="B432" s="121" t="s">
        <v>553</v>
      </c>
      <c r="C432" s="80" t="s">
        <v>75</v>
      </c>
      <c r="D432" s="80" t="s">
        <v>554</v>
      </c>
      <c r="E432" s="80">
        <v>1</v>
      </c>
      <c r="F432" s="80" t="s">
        <v>512</v>
      </c>
      <c r="G432" s="117"/>
      <c r="H432" s="80" t="s">
        <v>644</v>
      </c>
      <c r="I432" s="80" t="s">
        <v>27</v>
      </c>
      <c r="J432" s="80" t="s">
        <v>45</v>
      </c>
      <c r="K432" s="80" t="s">
        <v>22</v>
      </c>
      <c r="L432" s="80" t="s">
        <v>22</v>
      </c>
      <c r="M432" s="80" t="s">
        <v>22</v>
      </c>
      <c r="N432" s="84" t="s">
        <v>60</v>
      </c>
      <c r="O432" s="99">
        <v>375</v>
      </c>
    </row>
    <row r="433" spans="1:15" s="15" customFormat="1" ht="16.5" customHeight="1">
      <c r="A433" s="844"/>
      <c r="B433" s="237" t="s">
        <v>553</v>
      </c>
      <c r="C433" s="70" t="s">
        <v>87</v>
      </c>
      <c r="D433" s="70" t="s">
        <v>554</v>
      </c>
      <c r="E433" s="91">
        <v>5</v>
      </c>
      <c r="F433" s="70" t="s">
        <v>512</v>
      </c>
      <c r="G433" s="103"/>
      <c r="H433" s="87" t="s">
        <v>88</v>
      </c>
      <c r="I433" s="91" t="s">
        <v>27</v>
      </c>
      <c r="J433" s="91" t="s">
        <v>339</v>
      </c>
      <c r="K433" s="91">
        <v>27</v>
      </c>
      <c r="L433" s="91" t="s">
        <v>22</v>
      </c>
      <c r="M433" s="91" t="s">
        <v>22</v>
      </c>
      <c r="N433" s="88" t="s">
        <v>60</v>
      </c>
      <c r="O433" s="99">
        <v>375</v>
      </c>
    </row>
    <row r="434" spans="1:15" s="15" customFormat="1" ht="16.5" customHeight="1">
      <c r="A434" s="844"/>
      <c r="B434" s="121" t="s">
        <v>553</v>
      </c>
      <c r="C434" s="10" t="s">
        <v>645</v>
      </c>
      <c r="D434" s="10" t="s">
        <v>554</v>
      </c>
      <c r="E434" s="80">
        <v>10</v>
      </c>
      <c r="F434" s="114" t="s">
        <v>512</v>
      </c>
      <c r="G434" s="115"/>
      <c r="H434" s="114" t="s">
        <v>83</v>
      </c>
      <c r="I434" s="114" t="s">
        <v>27</v>
      </c>
      <c r="J434" s="123" t="s">
        <v>45</v>
      </c>
      <c r="K434" s="122">
        <v>28</v>
      </c>
      <c r="L434" s="114" t="s">
        <v>22</v>
      </c>
      <c r="M434" s="123" t="s">
        <v>22</v>
      </c>
      <c r="N434" s="116" t="s">
        <v>60</v>
      </c>
      <c r="O434" s="113">
        <v>375</v>
      </c>
    </row>
    <row r="435" spans="1:15" s="15" customFormat="1" ht="16.5" customHeight="1">
      <c r="A435" s="844"/>
      <c r="B435" s="237" t="s">
        <v>550</v>
      </c>
      <c r="C435" s="10" t="s">
        <v>645</v>
      </c>
      <c r="D435" s="10" t="s">
        <v>552</v>
      </c>
      <c r="E435" s="87">
        <v>4</v>
      </c>
      <c r="F435" s="70" t="s">
        <v>512</v>
      </c>
      <c r="G435" s="103"/>
      <c r="H435" s="70" t="s">
        <v>83</v>
      </c>
      <c r="I435" s="70" t="s">
        <v>27</v>
      </c>
      <c r="J435" s="86" t="s">
        <v>45</v>
      </c>
      <c r="K435" s="87">
        <v>28</v>
      </c>
      <c r="L435" s="70" t="s">
        <v>22</v>
      </c>
      <c r="M435" s="86" t="s">
        <v>22</v>
      </c>
      <c r="N435" s="88" t="s">
        <v>60</v>
      </c>
      <c r="O435" s="104">
        <v>325</v>
      </c>
    </row>
    <row r="436" spans="1:15" s="15" customFormat="1" ht="16.5" customHeight="1">
      <c r="A436" s="844"/>
      <c r="B436" s="121" t="s">
        <v>553</v>
      </c>
      <c r="C436" s="114" t="s">
        <v>100</v>
      </c>
      <c r="D436" s="114" t="s">
        <v>554</v>
      </c>
      <c r="E436" s="114">
        <v>10</v>
      </c>
      <c r="F436" s="114" t="s">
        <v>512</v>
      </c>
      <c r="G436" s="115"/>
      <c r="H436" s="114" t="s">
        <v>646</v>
      </c>
      <c r="I436" s="114" t="s">
        <v>27</v>
      </c>
      <c r="J436" s="114" t="s">
        <v>339</v>
      </c>
      <c r="K436" s="114">
        <v>32</v>
      </c>
      <c r="L436" s="114" t="s">
        <v>22</v>
      </c>
      <c r="M436" s="114" t="s">
        <v>22</v>
      </c>
      <c r="N436" s="116" t="s">
        <v>60</v>
      </c>
      <c r="O436" s="113">
        <v>375</v>
      </c>
    </row>
    <row r="437" spans="1:15" s="15" customFormat="1" ht="16.5" customHeight="1">
      <c r="A437" s="844"/>
      <c r="B437" s="237" t="s">
        <v>550</v>
      </c>
      <c r="C437" s="70" t="s">
        <v>100</v>
      </c>
      <c r="D437" s="70" t="s">
        <v>552</v>
      </c>
      <c r="E437" s="70">
        <v>4</v>
      </c>
      <c r="F437" s="70" t="s">
        <v>512</v>
      </c>
      <c r="G437" s="103"/>
      <c r="H437" s="70" t="s">
        <v>646</v>
      </c>
      <c r="I437" s="70" t="s">
        <v>27</v>
      </c>
      <c r="J437" s="70" t="s">
        <v>339</v>
      </c>
      <c r="K437" s="70">
        <v>32</v>
      </c>
      <c r="L437" s="70" t="s">
        <v>22</v>
      </c>
      <c r="M437" s="70" t="s">
        <v>22</v>
      </c>
      <c r="N437" s="88" t="s">
        <v>60</v>
      </c>
      <c r="O437" s="104">
        <v>325</v>
      </c>
    </row>
    <row r="438" spans="1:15" s="15" customFormat="1" ht="16.5" customHeight="1" thickBot="1">
      <c r="A438" s="844"/>
      <c r="B438" s="226" t="s">
        <v>553</v>
      </c>
      <c r="C438" s="24" t="s">
        <v>647</v>
      </c>
      <c r="D438" s="24" t="s">
        <v>554</v>
      </c>
      <c r="E438" s="24">
        <v>5</v>
      </c>
      <c r="F438" s="24" t="s">
        <v>512</v>
      </c>
      <c r="G438" s="131"/>
      <c r="H438" s="24" t="s">
        <v>86</v>
      </c>
      <c r="I438" s="24" t="s">
        <v>27</v>
      </c>
      <c r="J438" s="24" t="s">
        <v>339</v>
      </c>
      <c r="K438" s="24">
        <v>32</v>
      </c>
      <c r="L438" s="24" t="s">
        <v>22</v>
      </c>
      <c r="M438" s="24" t="s">
        <v>22</v>
      </c>
      <c r="N438" s="26" t="s">
        <v>60</v>
      </c>
      <c r="O438" s="132">
        <v>375</v>
      </c>
    </row>
    <row r="439" spans="1:15" s="15" customFormat="1" ht="16.5" customHeight="1" thickBot="1">
      <c r="A439" s="844"/>
      <c r="B439" s="229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239"/>
    </row>
    <row r="440" spans="1:15" s="15" customFormat="1" ht="15" customHeight="1">
      <c r="A440" s="844"/>
      <c r="B440" s="121" t="s">
        <v>553</v>
      </c>
      <c r="C440" s="70" t="s">
        <v>323</v>
      </c>
      <c r="D440" s="70" t="s">
        <v>554</v>
      </c>
      <c r="E440" s="70">
        <v>2</v>
      </c>
      <c r="F440" s="70"/>
      <c r="G440" s="103"/>
      <c r="H440" s="70" t="s">
        <v>648</v>
      </c>
      <c r="I440" s="70" t="s">
        <v>20</v>
      </c>
      <c r="J440" s="70" t="s">
        <v>22</v>
      </c>
      <c r="K440" s="70" t="s">
        <v>22</v>
      </c>
      <c r="L440" s="70" t="s">
        <v>22</v>
      </c>
      <c r="M440" s="70" t="s">
        <v>22</v>
      </c>
      <c r="N440" s="88" t="s">
        <v>275</v>
      </c>
      <c r="O440" s="14">
        <v>375</v>
      </c>
    </row>
    <row r="441" spans="1:15" s="15" customFormat="1" ht="15" customHeight="1">
      <c r="A441" s="844"/>
      <c r="B441" s="121" t="s">
        <v>550</v>
      </c>
      <c r="C441" s="80" t="s">
        <v>649</v>
      </c>
      <c r="D441" s="80" t="s">
        <v>552</v>
      </c>
      <c r="E441" s="80">
        <v>1</v>
      </c>
      <c r="F441" s="80" t="s">
        <v>512</v>
      </c>
      <c r="G441" s="117"/>
      <c r="H441" s="80" t="s">
        <v>86</v>
      </c>
      <c r="I441" s="80" t="s">
        <v>27</v>
      </c>
      <c r="J441" s="80" t="s">
        <v>45</v>
      </c>
      <c r="K441" s="80" t="s">
        <v>22</v>
      </c>
      <c r="L441" s="80" t="s">
        <v>22</v>
      </c>
      <c r="M441" s="80" t="s">
        <v>22</v>
      </c>
      <c r="N441" s="84" t="s">
        <v>275</v>
      </c>
      <c r="O441" s="99">
        <v>325</v>
      </c>
    </row>
    <row r="442" spans="1:15" s="15" customFormat="1" ht="15" customHeight="1">
      <c r="A442" s="844"/>
      <c r="B442" s="121" t="s">
        <v>550</v>
      </c>
      <c r="C442" s="10" t="s">
        <v>3557</v>
      </c>
      <c r="D442" s="10" t="s">
        <v>3559</v>
      </c>
      <c r="E442" s="11">
        <v>2</v>
      </c>
      <c r="F442" s="10" t="s">
        <v>512</v>
      </c>
      <c r="G442" s="111"/>
      <c r="H442" s="10" t="s">
        <v>612</v>
      </c>
      <c r="I442" s="10" t="s">
        <v>20</v>
      </c>
      <c r="J442" s="10" t="s">
        <v>45</v>
      </c>
      <c r="K442" s="11" t="s">
        <v>22</v>
      </c>
      <c r="L442" s="10" t="s">
        <v>22</v>
      </c>
      <c r="M442" s="16" t="s">
        <v>22</v>
      </c>
      <c r="N442" s="13" t="s">
        <v>275</v>
      </c>
      <c r="O442" s="113">
        <v>325</v>
      </c>
    </row>
    <row r="443" spans="1:15" s="15" customFormat="1" ht="15" customHeight="1">
      <c r="A443" s="844"/>
      <c r="B443" s="121" t="s">
        <v>550</v>
      </c>
      <c r="C443" s="80" t="s">
        <v>3557</v>
      </c>
      <c r="D443" s="80" t="s">
        <v>3560</v>
      </c>
      <c r="E443" s="80">
        <v>2</v>
      </c>
      <c r="F443" s="80" t="s">
        <v>512</v>
      </c>
      <c r="G443" s="117"/>
      <c r="H443" s="80" t="s">
        <v>612</v>
      </c>
      <c r="I443" s="80" t="s">
        <v>20</v>
      </c>
      <c r="J443" s="80" t="s">
        <v>45</v>
      </c>
      <c r="K443" s="80" t="s">
        <v>22</v>
      </c>
      <c r="L443" s="80" t="s">
        <v>22</v>
      </c>
      <c r="M443" s="80" t="s">
        <v>22</v>
      </c>
      <c r="N443" s="84" t="s">
        <v>275</v>
      </c>
      <c r="O443" s="99">
        <v>325</v>
      </c>
    </row>
    <row r="444" spans="1:15" s="15" customFormat="1" ht="15.75" customHeight="1" thickBot="1">
      <c r="A444" s="844"/>
      <c r="B444" s="226" t="s">
        <v>550</v>
      </c>
      <c r="C444" s="24" t="s">
        <v>3557</v>
      </c>
      <c r="D444" s="24" t="s">
        <v>3558</v>
      </c>
      <c r="E444" s="64">
        <v>1</v>
      </c>
      <c r="F444" s="24" t="s">
        <v>512</v>
      </c>
      <c r="G444" s="131"/>
      <c r="H444" s="24" t="s">
        <v>612</v>
      </c>
      <c r="I444" s="24" t="s">
        <v>20</v>
      </c>
      <c r="J444" s="24" t="s">
        <v>45</v>
      </c>
      <c r="K444" s="64" t="s">
        <v>22</v>
      </c>
      <c r="L444" s="24" t="s">
        <v>22</v>
      </c>
      <c r="M444" s="179" t="s">
        <v>22</v>
      </c>
      <c r="N444" s="26" t="s">
        <v>275</v>
      </c>
      <c r="O444" s="132">
        <v>325</v>
      </c>
    </row>
    <row r="445" spans="1:15" s="15" customFormat="1" ht="16.5" customHeight="1" thickBot="1">
      <c r="A445" s="844"/>
      <c r="B445" s="229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239"/>
    </row>
    <row r="446" spans="1:15" s="15" customFormat="1" ht="16.5" customHeight="1">
      <c r="A446" s="844"/>
      <c r="B446" s="121" t="s">
        <v>550</v>
      </c>
      <c r="C446" s="10" t="s">
        <v>650</v>
      </c>
      <c r="D446" s="10" t="s">
        <v>552</v>
      </c>
      <c r="E446" s="10">
        <v>1</v>
      </c>
      <c r="F446" s="10"/>
      <c r="G446" s="10"/>
      <c r="H446" s="10" t="s">
        <v>307</v>
      </c>
      <c r="I446" s="10" t="s">
        <v>27</v>
      </c>
      <c r="J446" s="10" t="s">
        <v>45</v>
      </c>
      <c r="K446" s="10" t="s">
        <v>22</v>
      </c>
      <c r="L446" s="10" t="s">
        <v>22</v>
      </c>
      <c r="M446" s="10" t="s">
        <v>22</v>
      </c>
      <c r="N446" s="12" t="s">
        <v>651</v>
      </c>
      <c r="O446" s="14">
        <v>325</v>
      </c>
    </row>
    <row r="447" spans="1:15" s="15" customFormat="1" ht="17.25" thickBot="1">
      <c r="A447" s="844"/>
      <c r="B447" s="228" t="s">
        <v>553</v>
      </c>
      <c r="C447" s="24" t="s">
        <v>650</v>
      </c>
      <c r="D447" s="24" t="s">
        <v>554</v>
      </c>
      <c r="E447" s="24">
        <v>1</v>
      </c>
      <c r="F447" s="24"/>
      <c r="G447" s="24"/>
      <c r="H447" s="24" t="s">
        <v>307</v>
      </c>
      <c r="I447" s="24" t="s">
        <v>27</v>
      </c>
      <c r="J447" s="24" t="s">
        <v>45</v>
      </c>
      <c r="K447" s="24" t="s">
        <v>22</v>
      </c>
      <c r="L447" s="24" t="s">
        <v>22</v>
      </c>
      <c r="M447" s="24" t="s">
        <v>22</v>
      </c>
      <c r="N447" s="25" t="s">
        <v>651</v>
      </c>
      <c r="O447" s="167">
        <v>375</v>
      </c>
    </row>
    <row r="448" spans="1:15" s="15" customFormat="1" ht="16.5" customHeight="1" thickBot="1">
      <c r="A448" s="844"/>
      <c r="B448" s="229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239"/>
    </row>
    <row r="449" spans="1:15" s="15" customFormat="1" ht="16.5" customHeight="1" thickBot="1">
      <c r="A449" s="844"/>
      <c r="B449" s="231" t="s">
        <v>553</v>
      </c>
      <c r="C449" s="161" t="s">
        <v>652</v>
      </c>
      <c r="D449" s="161" t="s">
        <v>554</v>
      </c>
      <c r="E449" s="161">
        <v>1</v>
      </c>
      <c r="F449" s="161" t="s">
        <v>583</v>
      </c>
      <c r="G449" s="230"/>
      <c r="H449" s="161" t="s">
        <v>264</v>
      </c>
      <c r="I449" s="161" t="s">
        <v>27</v>
      </c>
      <c r="J449" s="161" t="s">
        <v>59</v>
      </c>
      <c r="K449" s="161" t="s">
        <v>22</v>
      </c>
      <c r="L449" s="161" t="s">
        <v>22</v>
      </c>
      <c r="M449" s="161" t="s">
        <v>22</v>
      </c>
      <c r="N449" s="162" t="s">
        <v>653</v>
      </c>
      <c r="O449" s="163">
        <v>375</v>
      </c>
    </row>
    <row r="450" spans="1:15" s="15" customFormat="1" ht="16.5" customHeight="1" thickBot="1">
      <c r="A450" s="844"/>
      <c r="B450" s="229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239"/>
    </row>
    <row r="451" spans="1:15" s="15" customFormat="1" ht="16.5" customHeight="1">
      <c r="A451" s="844"/>
      <c r="B451" s="237" t="s">
        <v>553</v>
      </c>
      <c r="C451" s="70" t="s">
        <v>362</v>
      </c>
      <c r="D451" s="70" t="s">
        <v>554</v>
      </c>
      <c r="E451" s="70">
        <v>1</v>
      </c>
      <c r="F451" s="70"/>
      <c r="G451" s="103"/>
      <c r="H451" s="70" t="s">
        <v>363</v>
      </c>
      <c r="I451" s="70" t="s">
        <v>27</v>
      </c>
      <c r="J451" s="70" t="s">
        <v>22</v>
      </c>
      <c r="K451" s="70" t="s">
        <v>22</v>
      </c>
      <c r="L451" s="70" t="s">
        <v>22</v>
      </c>
      <c r="M451" s="70" t="s">
        <v>22</v>
      </c>
      <c r="N451" s="88" t="s">
        <v>287</v>
      </c>
      <c r="O451" s="104">
        <v>375</v>
      </c>
    </row>
    <row r="452" spans="1:15" s="15" customFormat="1">
      <c r="A452" s="844"/>
      <c r="B452" s="237" t="s">
        <v>553</v>
      </c>
      <c r="C452" s="10" t="s">
        <v>381</v>
      </c>
      <c r="D452" s="10" t="s">
        <v>554</v>
      </c>
      <c r="E452" s="10">
        <v>1</v>
      </c>
      <c r="F452" s="10"/>
      <c r="G452" s="111"/>
      <c r="H452" s="10" t="s">
        <v>654</v>
      </c>
      <c r="I452" s="10" t="s">
        <v>27</v>
      </c>
      <c r="J452" s="10" t="s">
        <v>59</v>
      </c>
      <c r="K452" s="10" t="s">
        <v>22</v>
      </c>
      <c r="L452" s="10" t="s">
        <v>22</v>
      </c>
      <c r="M452" s="10" t="s">
        <v>22</v>
      </c>
      <c r="N452" s="13" t="s">
        <v>287</v>
      </c>
      <c r="O452" s="104">
        <v>375</v>
      </c>
    </row>
    <row r="453" spans="1:15" s="15" customFormat="1">
      <c r="A453" s="844"/>
      <c r="B453" s="319" t="s">
        <v>553</v>
      </c>
      <c r="C453" s="80" t="s">
        <v>655</v>
      </c>
      <c r="D453" s="80" t="s">
        <v>554</v>
      </c>
      <c r="E453" s="80">
        <v>3</v>
      </c>
      <c r="F453" s="80"/>
      <c r="G453" s="117"/>
      <c r="H453" s="80" t="s">
        <v>656</v>
      </c>
      <c r="I453" s="70" t="s">
        <v>20</v>
      </c>
      <c r="J453" s="80" t="s">
        <v>45</v>
      </c>
      <c r="K453" s="80" t="s">
        <v>22</v>
      </c>
      <c r="L453" s="80" t="s">
        <v>22</v>
      </c>
      <c r="M453" s="80" t="s">
        <v>22</v>
      </c>
      <c r="N453" s="84" t="s">
        <v>287</v>
      </c>
      <c r="O453" s="104">
        <v>375</v>
      </c>
    </row>
    <row r="454" spans="1:15" s="15" customFormat="1" ht="15.75" customHeight="1" thickBot="1">
      <c r="A454" s="844"/>
      <c r="B454" s="226" t="s">
        <v>553</v>
      </c>
      <c r="C454" s="24" t="s">
        <v>3077</v>
      </c>
      <c r="D454" s="24" t="s">
        <v>554</v>
      </c>
      <c r="E454" s="24">
        <v>1</v>
      </c>
      <c r="F454" s="24"/>
      <c r="G454" s="131"/>
      <c r="H454" s="24" t="s">
        <v>108</v>
      </c>
      <c r="I454" s="24" t="s">
        <v>27</v>
      </c>
      <c r="J454" s="24" t="s">
        <v>45</v>
      </c>
      <c r="K454" s="24" t="s">
        <v>22</v>
      </c>
      <c r="L454" s="24" t="s">
        <v>22</v>
      </c>
      <c r="M454" s="24" t="s">
        <v>22</v>
      </c>
      <c r="N454" s="26" t="s">
        <v>287</v>
      </c>
      <c r="O454" s="167">
        <v>375</v>
      </c>
    </row>
    <row r="455" spans="1:15" s="15" customFormat="1" ht="17.25" thickBot="1">
      <c r="A455" s="844"/>
      <c r="B455" s="229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239"/>
    </row>
    <row r="456" spans="1:15" s="15" customFormat="1" ht="16.5" customHeight="1" thickBot="1">
      <c r="A456" s="844"/>
      <c r="B456" s="232" t="s">
        <v>553</v>
      </c>
      <c r="C456" s="161" t="s">
        <v>362</v>
      </c>
      <c r="D456" s="161" t="s">
        <v>554</v>
      </c>
      <c r="E456" s="161">
        <v>2</v>
      </c>
      <c r="F456" s="161"/>
      <c r="G456" s="230"/>
      <c r="H456" s="161" t="s">
        <v>363</v>
      </c>
      <c r="I456" s="161" t="s">
        <v>27</v>
      </c>
      <c r="J456" s="161" t="s">
        <v>22</v>
      </c>
      <c r="K456" s="161" t="s">
        <v>22</v>
      </c>
      <c r="L456" s="161" t="s">
        <v>22</v>
      </c>
      <c r="M456" s="161" t="s">
        <v>22</v>
      </c>
      <c r="N456" s="166" t="s">
        <v>416</v>
      </c>
      <c r="O456" s="163">
        <v>375</v>
      </c>
    </row>
    <row r="457" spans="1:15" s="15" customFormat="1" ht="17.25" thickBot="1">
      <c r="A457" s="844"/>
      <c r="B457" s="229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239"/>
    </row>
    <row r="458" spans="1:15" s="15" customFormat="1" ht="16.5" customHeight="1">
      <c r="A458" s="844"/>
      <c r="B458" s="237" t="s">
        <v>553</v>
      </c>
      <c r="C458" s="70" t="s">
        <v>405</v>
      </c>
      <c r="D458" s="70" t="s">
        <v>554</v>
      </c>
      <c r="E458" s="70">
        <v>1</v>
      </c>
      <c r="F458" s="70"/>
      <c r="G458" s="70"/>
      <c r="H458" s="70" t="s">
        <v>406</v>
      </c>
      <c r="I458" s="70" t="s">
        <v>20</v>
      </c>
      <c r="J458" s="70" t="s">
        <v>45</v>
      </c>
      <c r="K458" s="70" t="s">
        <v>22</v>
      </c>
      <c r="L458" s="70" t="s">
        <v>22</v>
      </c>
      <c r="M458" s="70" t="s">
        <v>22</v>
      </c>
      <c r="N458" s="88" t="s">
        <v>304</v>
      </c>
      <c r="O458" s="104">
        <v>375</v>
      </c>
    </row>
    <row r="459" spans="1:15" s="15" customFormat="1" ht="16.5" customHeight="1">
      <c r="A459" s="844"/>
      <c r="B459" s="237" t="s">
        <v>553</v>
      </c>
      <c r="C459" s="70" t="s">
        <v>308</v>
      </c>
      <c r="D459" s="70" t="s">
        <v>554</v>
      </c>
      <c r="E459" s="70">
        <v>1</v>
      </c>
      <c r="F459" s="70"/>
      <c r="G459" s="70"/>
      <c r="H459" s="70" t="s">
        <v>310</v>
      </c>
      <c r="I459" s="70" t="s">
        <v>20</v>
      </c>
      <c r="J459" s="70" t="s">
        <v>45</v>
      </c>
      <c r="K459" s="70" t="s">
        <v>22</v>
      </c>
      <c r="L459" s="70" t="s">
        <v>22</v>
      </c>
      <c r="M459" s="70" t="s">
        <v>22</v>
      </c>
      <c r="N459" s="88" t="s">
        <v>304</v>
      </c>
      <c r="O459" s="104">
        <v>375</v>
      </c>
    </row>
    <row r="460" spans="1:15" s="15" customFormat="1" ht="16.5" customHeight="1">
      <c r="A460" s="844"/>
      <c r="B460" s="237" t="s">
        <v>553</v>
      </c>
      <c r="C460" s="70" t="s">
        <v>657</v>
      </c>
      <c r="D460" s="70" t="s">
        <v>554</v>
      </c>
      <c r="E460" s="70">
        <v>1</v>
      </c>
      <c r="F460" s="70"/>
      <c r="G460" s="70"/>
      <c r="H460" s="70" t="s">
        <v>369</v>
      </c>
      <c r="I460" s="70" t="s">
        <v>20</v>
      </c>
      <c r="J460" s="70" t="s">
        <v>45</v>
      </c>
      <c r="K460" s="70" t="s">
        <v>22</v>
      </c>
      <c r="L460" s="70" t="s">
        <v>22</v>
      </c>
      <c r="M460" s="70" t="s">
        <v>22</v>
      </c>
      <c r="N460" s="88" t="s">
        <v>304</v>
      </c>
      <c r="O460" s="104">
        <v>375</v>
      </c>
    </row>
    <row r="461" spans="1:15" s="15" customFormat="1" ht="17.25" thickBot="1">
      <c r="A461" s="844"/>
      <c r="B461" s="228" t="s">
        <v>553</v>
      </c>
      <c r="C461" s="24" t="s">
        <v>312</v>
      </c>
      <c r="D461" s="24" t="s">
        <v>554</v>
      </c>
      <c r="E461" s="24">
        <v>1</v>
      </c>
      <c r="F461" s="24"/>
      <c r="G461" s="24"/>
      <c r="H461" s="24" t="s">
        <v>22</v>
      </c>
      <c r="I461" s="24" t="s">
        <v>20</v>
      </c>
      <c r="J461" s="24" t="s">
        <v>41</v>
      </c>
      <c r="K461" s="24" t="s">
        <v>22</v>
      </c>
      <c r="L461" s="24" t="s">
        <v>22</v>
      </c>
      <c r="M461" s="24" t="s">
        <v>22</v>
      </c>
      <c r="N461" s="26" t="s">
        <v>304</v>
      </c>
      <c r="O461" s="167">
        <v>375</v>
      </c>
    </row>
    <row r="462" spans="1:15" s="15" customFormat="1" ht="16.5" customHeight="1" thickBot="1">
      <c r="A462" s="844"/>
      <c r="B462" s="229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239"/>
    </row>
    <row r="463" spans="1:15" s="15" customFormat="1" ht="16.5" customHeight="1">
      <c r="A463" s="844"/>
      <c r="B463" s="237" t="s">
        <v>553</v>
      </c>
      <c r="C463" s="60" t="s">
        <v>658</v>
      </c>
      <c r="D463" s="60" t="s">
        <v>554</v>
      </c>
      <c r="E463" s="60">
        <v>2</v>
      </c>
      <c r="F463" s="60"/>
      <c r="G463" s="126"/>
      <c r="H463" s="60" t="s">
        <v>402</v>
      </c>
      <c r="I463" s="60" t="s">
        <v>27</v>
      </c>
      <c r="J463" s="60" t="s">
        <v>45</v>
      </c>
      <c r="K463" s="60" t="s">
        <v>22</v>
      </c>
      <c r="L463" s="60" t="s">
        <v>22</v>
      </c>
      <c r="M463" s="60" t="s">
        <v>22</v>
      </c>
      <c r="N463" s="63" t="s">
        <v>659</v>
      </c>
      <c r="O463" s="104">
        <v>375</v>
      </c>
    </row>
    <row r="464" spans="1:15" s="15" customFormat="1" ht="16.5" customHeight="1">
      <c r="A464" s="844"/>
      <c r="B464" s="237" t="s">
        <v>553</v>
      </c>
      <c r="C464" s="77" t="s">
        <v>660</v>
      </c>
      <c r="D464" s="77" t="s">
        <v>554</v>
      </c>
      <c r="E464" s="77">
        <v>2</v>
      </c>
      <c r="F464" s="77"/>
      <c r="G464" s="78"/>
      <c r="H464" s="77" t="s">
        <v>661</v>
      </c>
      <c r="I464" s="77" t="s">
        <v>27</v>
      </c>
      <c r="J464" s="77" t="s">
        <v>45</v>
      </c>
      <c r="K464" s="77" t="s">
        <v>22</v>
      </c>
      <c r="L464" s="77" t="s">
        <v>22</v>
      </c>
      <c r="M464" s="77" t="s">
        <v>22</v>
      </c>
      <c r="N464" s="79" t="s">
        <v>659</v>
      </c>
      <c r="O464" s="104">
        <v>375</v>
      </c>
    </row>
    <row r="465" spans="1:15" s="15" customFormat="1" ht="16.5" customHeight="1">
      <c r="A465" s="844"/>
      <c r="B465" s="119" t="s">
        <v>553</v>
      </c>
      <c r="C465" s="77" t="s">
        <v>662</v>
      </c>
      <c r="D465" s="77" t="s">
        <v>554</v>
      </c>
      <c r="E465" s="77">
        <v>2</v>
      </c>
      <c r="F465" s="77" t="s">
        <v>583</v>
      </c>
      <c r="G465" s="78"/>
      <c r="H465" s="77" t="s">
        <v>663</v>
      </c>
      <c r="I465" s="77" t="s">
        <v>27</v>
      </c>
      <c r="J465" s="77" t="s">
        <v>45</v>
      </c>
      <c r="K465" s="77" t="s">
        <v>22</v>
      </c>
      <c r="L465" s="77" t="s">
        <v>22</v>
      </c>
      <c r="M465" s="77" t="s">
        <v>22</v>
      </c>
      <c r="N465" s="79" t="s">
        <v>659</v>
      </c>
      <c r="O465" s="104">
        <v>375</v>
      </c>
    </row>
    <row r="466" spans="1:15" s="15" customFormat="1" ht="16.5" customHeight="1">
      <c r="A466" s="844"/>
      <c r="B466" s="119" t="s">
        <v>553</v>
      </c>
      <c r="C466" s="81" t="s">
        <v>63</v>
      </c>
      <c r="D466" s="80" t="s">
        <v>554</v>
      </c>
      <c r="E466" s="97">
        <v>1</v>
      </c>
      <c r="F466" s="83"/>
      <c r="G466" s="117"/>
      <c r="H466" s="83" t="s">
        <v>387</v>
      </c>
      <c r="I466" s="81" t="s">
        <v>27</v>
      </c>
      <c r="J466" s="81" t="s">
        <v>45</v>
      </c>
      <c r="K466" s="81" t="s">
        <v>22</v>
      </c>
      <c r="L466" s="80" t="s">
        <v>22</v>
      </c>
      <c r="M466" s="81" t="s">
        <v>22</v>
      </c>
      <c r="N466" s="79" t="s">
        <v>659</v>
      </c>
      <c r="O466" s="104">
        <v>375</v>
      </c>
    </row>
    <row r="467" spans="1:15" s="15" customFormat="1" ht="16.5" customHeight="1">
      <c r="A467" s="844"/>
      <c r="B467" s="119" t="s">
        <v>553</v>
      </c>
      <c r="C467" s="81" t="s">
        <v>664</v>
      </c>
      <c r="D467" s="80" t="s">
        <v>554</v>
      </c>
      <c r="E467" s="97">
        <v>6</v>
      </c>
      <c r="F467" s="83"/>
      <c r="G467" s="117"/>
      <c r="H467" s="83" t="s">
        <v>665</v>
      </c>
      <c r="I467" s="81" t="s">
        <v>27</v>
      </c>
      <c r="J467" s="81" t="s">
        <v>45</v>
      </c>
      <c r="K467" s="81" t="s">
        <v>22</v>
      </c>
      <c r="L467" s="80" t="s">
        <v>22</v>
      </c>
      <c r="M467" s="81" t="s">
        <v>22</v>
      </c>
      <c r="N467" s="79" t="s">
        <v>659</v>
      </c>
      <c r="O467" s="104">
        <v>375</v>
      </c>
    </row>
    <row r="468" spans="1:15" s="15" customFormat="1" ht="16.5" customHeight="1" thickBot="1">
      <c r="A468" s="844"/>
      <c r="B468" s="226" t="s">
        <v>553</v>
      </c>
      <c r="C468" s="152" t="s">
        <v>666</v>
      </c>
      <c r="D468" s="152" t="s">
        <v>554</v>
      </c>
      <c r="E468" s="152">
        <v>3</v>
      </c>
      <c r="F468" s="152"/>
      <c r="G468" s="233"/>
      <c r="H468" s="152" t="s">
        <v>264</v>
      </c>
      <c r="I468" s="152" t="s">
        <v>27</v>
      </c>
      <c r="J468" s="152" t="s">
        <v>45</v>
      </c>
      <c r="K468" s="152" t="s">
        <v>22</v>
      </c>
      <c r="L468" s="152" t="s">
        <v>22</v>
      </c>
      <c r="M468" s="152" t="s">
        <v>22</v>
      </c>
      <c r="N468" s="234" t="s">
        <v>659</v>
      </c>
      <c r="O468" s="104">
        <v>375</v>
      </c>
    </row>
    <row r="469" spans="1:15" s="15" customFormat="1" ht="16.5" customHeight="1" thickBot="1">
      <c r="A469" s="844"/>
      <c r="B469" s="229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239"/>
    </row>
    <row r="470" spans="1:15" s="15" customFormat="1" ht="16.5" customHeight="1">
      <c r="A470" s="844"/>
      <c r="B470" s="320" t="s">
        <v>553</v>
      </c>
      <c r="C470" s="92" t="s">
        <v>3077</v>
      </c>
      <c r="D470" s="92" t="s">
        <v>554</v>
      </c>
      <c r="E470" s="92">
        <v>2</v>
      </c>
      <c r="F470" s="92" t="s">
        <v>22</v>
      </c>
      <c r="G470" s="322"/>
      <c r="H470" s="92" t="s">
        <v>108</v>
      </c>
      <c r="I470" s="92" t="s">
        <v>27</v>
      </c>
      <c r="J470" s="92" t="s">
        <v>45</v>
      </c>
      <c r="K470" s="92" t="s">
        <v>22</v>
      </c>
      <c r="L470" s="92" t="s">
        <v>22</v>
      </c>
      <c r="M470" s="92" t="s">
        <v>22</v>
      </c>
      <c r="N470" s="95" t="s">
        <v>388</v>
      </c>
      <c r="O470" s="96">
        <v>375</v>
      </c>
    </row>
    <row r="471" spans="1:15" s="15" customFormat="1" ht="16.5" customHeight="1">
      <c r="A471" s="844"/>
      <c r="B471" s="799" t="s">
        <v>553</v>
      </c>
      <c r="C471" s="133" t="s">
        <v>667</v>
      </c>
      <c r="D471" s="133" t="s">
        <v>554</v>
      </c>
      <c r="E471" s="133">
        <v>5</v>
      </c>
      <c r="F471" s="133" t="s">
        <v>22</v>
      </c>
      <c r="G471" s="134"/>
      <c r="H471" s="133" t="s">
        <v>665</v>
      </c>
      <c r="I471" s="133" t="s">
        <v>27</v>
      </c>
      <c r="J471" s="133" t="s">
        <v>45</v>
      </c>
      <c r="K471" s="133" t="s">
        <v>22</v>
      </c>
      <c r="L471" s="133" t="s">
        <v>22</v>
      </c>
      <c r="M471" s="133" t="s">
        <v>22</v>
      </c>
      <c r="N471" s="800" t="s">
        <v>388</v>
      </c>
      <c r="O471" s="113">
        <v>375</v>
      </c>
    </row>
    <row r="472" spans="1:15" s="15" customFormat="1" ht="16.5" customHeight="1">
      <c r="A472" s="844"/>
      <c r="B472" s="237" t="s">
        <v>550</v>
      </c>
      <c r="C472" s="127" t="s">
        <v>667</v>
      </c>
      <c r="D472" s="70" t="s">
        <v>552</v>
      </c>
      <c r="E472" s="127">
        <v>5</v>
      </c>
      <c r="F472" s="127" t="s">
        <v>22</v>
      </c>
      <c r="G472" s="321"/>
      <c r="H472" s="127" t="s">
        <v>665</v>
      </c>
      <c r="I472" s="127" t="s">
        <v>27</v>
      </c>
      <c r="J472" s="127" t="s">
        <v>45</v>
      </c>
      <c r="K472" s="127" t="s">
        <v>22</v>
      </c>
      <c r="L472" s="127" t="s">
        <v>22</v>
      </c>
      <c r="M472" s="127" t="s">
        <v>22</v>
      </c>
      <c r="N472" s="128" t="s">
        <v>388</v>
      </c>
      <c r="O472" s="104">
        <v>325</v>
      </c>
    </row>
    <row r="473" spans="1:15" s="15" customFormat="1" ht="16.5" customHeight="1">
      <c r="A473" s="844"/>
      <c r="B473" s="121" t="s">
        <v>553</v>
      </c>
      <c r="C473" s="10" t="s">
        <v>3072</v>
      </c>
      <c r="D473" s="10" t="s">
        <v>554</v>
      </c>
      <c r="E473" s="10">
        <v>1</v>
      </c>
      <c r="F473" s="10" t="s">
        <v>512</v>
      </c>
      <c r="G473" s="111"/>
      <c r="H473" s="16" t="s">
        <v>108</v>
      </c>
      <c r="I473" s="10" t="s">
        <v>27</v>
      </c>
      <c r="J473" s="16" t="s">
        <v>45</v>
      </c>
      <c r="K473" s="11" t="s">
        <v>22</v>
      </c>
      <c r="L473" s="10" t="s">
        <v>22</v>
      </c>
      <c r="M473" s="16" t="s">
        <v>22</v>
      </c>
      <c r="N473" s="13" t="s">
        <v>388</v>
      </c>
      <c r="O473" s="14">
        <v>375</v>
      </c>
    </row>
    <row r="474" spans="1:15" s="15" customFormat="1" ht="16.5" customHeight="1">
      <c r="A474" s="844"/>
      <c r="B474" s="121" t="s">
        <v>553</v>
      </c>
      <c r="C474" s="10" t="s">
        <v>3072</v>
      </c>
      <c r="D474" s="10" t="s">
        <v>554</v>
      </c>
      <c r="E474" s="10">
        <v>2</v>
      </c>
      <c r="F474" s="10" t="s">
        <v>628</v>
      </c>
      <c r="G474" s="111"/>
      <c r="H474" s="16" t="s">
        <v>108</v>
      </c>
      <c r="I474" s="10" t="s">
        <v>27</v>
      </c>
      <c r="J474" s="16" t="s">
        <v>45</v>
      </c>
      <c r="K474" s="11" t="s">
        <v>22</v>
      </c>
      <c r="L474" s="10" t="s">
        <v>22</v>
      </c>
      <c r="M474" s="16" t="s">
        <v>22</v>
      </c>
      <c r="N474" s="13" t="s">
        <v>388</v>
      </c>
      <c r="O474" s="14">
        <v>375</v>
      </c>
    </row>
    <row r="475" spans="1:15" s="15" customFormat="1" ht="16.5" customHeight="1">
      <c r="A475" s="844"/>
      <c r="B475" s="237" t="s">
        <v>550</v>
      </c>
      <c r="C475" s="70" t="s">
        <v>3072</v>
      </c>
      <c r="D475" s="70" t="s">
        <v>552</v>
      </c>
      <c r="E475" s="70">
        <v>4</v>
      </c>
      <c r="F475" s="70" t="s">
        <v>22</v>
      </c>
      <c r="G475" s="103"/>
      <c r="H475" s="70" t="s">
        <v>108</v>
      </c>
      <c r="I475" s="70" t="s">
        <v>27</v>
      </c>
      <c r="J475" s="70" t="s">
        <v>45</v>
      </c>
      <c r="K475" s="70" t="s">
        <v>22</v>
      </c>
      <c r="L475" s="70" t="s">
        <v>22</v>
      </c>
      <c r="M475" s="70" t="s">
        <v>22</v>
      </c>
      <c r="N475" s="88" t="s">
        <v>388</v>
      </c>
      <c r="O475" s="104">
        <v>325</v>
      </c>
    </row>
    <row r="476" spans="1:15" s="15" customFormat="1" ht="16.5" customHeight="1">
      <c r="A476" s="844"/>
      <c r="B476" s="237" t="s">
        <v>550</v>
      </c>
      <c r="C476" s="10" t="s">
        <v>3073</v>
      </c>
      <c r="D476" s="10" t="s">
        <v>552</v>
      </c>
      <c r="E476" s="10">
        <v>5</v>
      </c>
      <c r="F476" s="10" t="s">
        <v>533</v>
      </c>
      <c r="G476" s="111"/>
      <c r="H476" s="16" t="s">
        <v>451</v>
      </c>
      <c r="I476" s="10" t="s">
        <v>27</v>
      </c>
      <c r="J476" s="16" t="s">
        <v>45</v>
      </c>
      <c r="K476" s="11" t="s">
        <v>22</v>
      </c>
      <c r="L476" s="10" t="s">
        <v>22</v>
      </c>
      <c r="M476" s="16" t="s">
        <v>22</v>
      </c>
      <c r="N476" s="13" t="s">
        <v>388</v>
      </c>
      <c r="O476" s="14">
        <v>325</v>
      </c>
    </row>
    <row r="477" spans="1:15" s="15" customFormat="1" ht="16.5" customHeight="1" thickBot="1">
      <c r="A477" s="844"/>
      <c r="B477" s="228" t="s">
        <v>553</v>
      </c>
      <c r="C477" s="24" t="s">
        <v>3073</v>
      </c>
      <c r="D477" s="24" t="s">
        <v>554</v>
      </c>
      <c r="E477" s="24">
        <v>5</v>
      </c>
      <c r="F477" s="24" t="s">
        <v>533</v>
      </c>
      <c r="G477" s="131"/>
      <c r="H477" s="179" t="s">
        <v>451</v>
      </c>
      <c r="I477" s="24" t="s">
        <v>27</v>
      </c>
      <c r="J477" s="179" t="s">
        <v>45</v>
      </c>
      <c r="K477" s="64" t="s">
        <v>22</v>
      </c>
      <c r="L477" s="24" t="s">
        <v>22</v>
      </c>
      <c r="M477" s="179" t="s">
        <v>22</v>
      </c>
      <c r="N477" s="26" t="s">
        <v>388</v>
      </c>
      <c r="O477" s="167">
        <v>375</v>
      </c>
    </row>
    <row r="478" spans="1:15" s="15" customFormat="1" ht="16.5" customHeight="1" thickBot="1">
      <c r="A478" s="844"/>
      <c r="B478" s="229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239"/>
    </row>
    <row r="479" spans="1:15" s="15" customFormat="1" ht="16.5" customHeight="1">
      <c r="A479" s="844"/>
      <c r="B479" s="121" t="s">
        <v>553</v>
      </c>
      <c r="C479" s="70" t="s">
        <v>49</v>
      </c>
      <c r="D479" s="70" t="s">
        <v>554</v>
      </c>
      <c r="E479" s="70">
        <v>1</v>
      </c>
      <c r="F479" s="70" t="s">
        <v>512</v>
      </c>
      <c r="G479" s="103"/>
      <c r="H479" s="70" t="s">
        <v>525</v>
      </c>
      <c r="I479" s="70" t="s">
        <v>20</v>
      </c>
      <c r="J479" s="70" t="s">
        <v>21</v>
      </c>
      <c r="K479" s="70" t="s">
        <v>22</v>
      </c>
      <c r="L479" s="70" t="s">
        <v>22</v>
      </c>
      <c r="M479" s="70" t="s">
        <v>22</v>
      </c>
      <c r="N479" s="88" t="s">
        <v>51</v>
      </c>
      <c r="O479" s="104">
        <v>375</v>
      </c>
    </row>
    <row r="480" spans="1:15" s="15" customFormat="1" ht="16.5" customHeight="1">
      <c r="A480" s="844"/>
      <c r="B480" s="237" t="s">
        <v>553</v>
      </c>
      <c r="C480" s="70" t="s">
        <v>55</v>
      </c>
      <c r="D480" s="70" t="s">
        <v>554</v>
      </c>
      <c r="E480" s="70">
        <v>1</v>
      </c>
      <c r="F480" s="70"/>
      <c r="G480" s="103"/>
      <c r="H480" s="70" t="s">
        <v>373</v>
      </c>
      <c r="I480" s="70" t="s">
        <v>27</v>
      </c>
      <c r="J480" s="70" t="s">
        <v>45</v>
      </c>
      <c r="K480" s="70" t="s">
        <v>22</v>
      </c>
      <c r="L480" s="70" t="s">
        <v>22</v>
      </c>
      <c r="M480" s="70" t="s">
        <v>22</v>
      </c>
      <c r="N480" s="88" t="s">
        <v>51</v>
      </c>
      <c r="O480" s="104">
        <v>375</v>
      </c>
    </row>
    <row r="481" spans="1:15" s="15" customFormat="1" ht="16.5" customHeight="1">
      <c r="A481" s="844"/>
      <c r="B481" s="237" t="s">
        <v>553</v>
      </c>
      <c r="C481" s="80" t="s">
        <v>61</v>
      </c>
      <c r="D481" s="80" t="s">
        <v>554</v>
      </c>
      <c r="E481" s="80">
        <v>1</v>
      </c>
      <c r="F481" s="80" t="s">
        <v>512</v>
      </c>
      <c r="G481" s="117"/>
      <c r="H481" s="80" t="s">
        <v>73</v>
      </c>
      <c r="I481" s="80" t="s">
        <v>27</v>
      </c>
      <c r="J481" s="80" t="s">
        <v>41</v>
      </c>
      <c r="K481" s="80" t="s">
        <v>22</v>
      </c>
      <c r="L481" s="80" t="s">
        <v>22</v>
      </c>
      <c r="M481" s="80" t="s">
        <v>22</v>
      </c>
      <c r="N481" s="84" t="s">
        <v>51</v>
      </c>
      <c r="O481" s="104">
        <v>375</v>
      </c>
    </row>
    <row r="482" spans="1:15" s="15" customFormat="1" ht="16.5" customHeight="1">
      <c r="A482" s="844"/>
      <c r="B482" s="237" t="s">
        <v>553</v>
      </c>
      <c r="C482" s="70" t="s">
        <v>668</v>
      </c>
      <c r="D482" s="70" t="s">
        <v>554</v>
      </c>
      <c r="E482" s="70">
        <v>1</v>
      </c>
      <c r="F482" s="70" t="s">
        <v>512</v>
      </c>
      <c r="G482" s="103"/>
      <c r="H482" s="70" t="s">
        <v>608</v>
      </c>
      <c r="I482" s="70" t="s">
        <v>27</v>
      </c>
      <c r="J482" s="70" t="s">
        <v>37</v>
      </c>
      <c r="K482" s="70" t="s">
        <v>22</v>
      </c>
      <c r="L482" s="70" t="s">
        <v>22</v>
      </c>
      <c r="M482" s="70" t="s">
        <v>22</v>
      </c>
      <c r="N482" s="88" t="s">
        <v>51</v>
      </c>
      <c r="O482" s="104">
        <v>375</v>
      </c>
    </row>
    <row r="483" spans="1:15" s="15" customFormat="1" ht="16.5" customHeight="1">
      <c r="A483" s="844"/>
      <c r="B483" s="237" t="s">
        <v>553</v>
      </c>
      <c r="C483" s="70" t="s">
        <v>669</v>
      </c>
      <c r="D483" s="70" t="s">
        <v>554</v>
      </c>
      <c r="E483" s="70">
        <v>6</v>
      </c>
      <c r="F483" s="70" t="s">
        <v>512</v>
      </c>
      <c r="G483" s="103"/>
      <c r="H483" s="70" t="s">
        <v>106</v>
      </c>
      <c r="I483" s="70" t="s">
        <v>27</v>
      </c>
      <c r="J483" s="70" t="s">
        <v>45</v>
      </c>
      <c r="K483" s="70" t="s">
        <v>22</v>
      </c>
      <c r="L483" s="70" t="s">
        <v>22</v>
      </c>
      <c r="M483" s="70" t="s">
        <v>22</v>
      </c>
      <c r="N483" s="88" t="s">
        <v>51</v>
      </c>
      <c r="O483" s="104">
        <v>375</v>
      </c>
    </row>
    <row r="484" spans="1:15" s="15" customFormat="1" ht="16.5" customHeight="1">
      <c r="A484" s="844"/>
      <c r="B484" s="237" t="s">
        <v>553</v>
      </c>
      <c r="C484" s="70" t="s">
        <v>368</v>
      </c>
      <c r="D484" s="70" t="s">
        <v>554</v>
      </c>
      <c r="E484" s="70">
        <v>5</v>
      </c>
      <c r="F484" s="70" t="s">
        <v>512</v>
      </c>
      <c r="G484" s="103"/>
      <c r="H484" s="70" t="s">
        <v>369</v>
      </c>
      <c r="I484" s="70" t="s">
        <v>20</v>
      </c>
      <c r="J484" s="70" t="s">
        <v>22</v>
      </c>
      <c r="K484" s="70" t="s">
        <v>22</v>
      </c>
      <c r="L484" s="70" t="s">
        <v>22</v>
      </c>
      <c r="M484" s="70" t="s">
        <v>22</v>
      </c>
      <c r="N484" s="88" t="s">
        <v>51</v>
      </c>
      <c r="O484" s="104">
        <v>375</v>
      </c>
    </row>
    <row r="485" spans="1:15" s="15" customFormat="1" ht="16.5" customHeight="1" thickBot="1">
      <c r="A485" s="846"/>
      <c r="B485" s="130" t="s">
        <v>553</v>
      </c>
      <c r="C485" s="24" t="s">
        <v>670</v>
      </c>
      <c r="D485" s="24" t="s">
        <v>554</v>
      </c>
      <c r="E485" s="24">
        <v>1</v>
      </c>
      <c r="F485" s="24" t="s">
        <v>583</v>
      </c>
      <c r="G485" s="131"/>
      <c r="H485" s="24" t="s">
        <v>423</v>
      </c>
      <c r="I485" s="24" t="s">
        <v>20</v>
      </c>
      <c r="J485" s="24" t="s">
        <v>22</v>
      </c>
      <c r="K485" s="24" t="s">
        <v>22</v>
      </c>
      <c r="L485" s="24" t="s">
        <v>22</v>
      </c>
      <c r="M485" s="24" t="s">
        <v>22</v>
      </c>
      <c r="N485" s="26" t="s">
        <v>51</v>
      </c>
      <c r="O485" s="132">
        <v>375</v>
      </c>
    </row>
    <row r="486" spans="1:15" ht="17.25" thickBot="1">
      <c r="A486" s="776">
        <v>1</v>
      </c>
      <c r="B486" s="214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</row>
    <row r="487" spans="1:15" s="15" customFormat="1">
      <c r="A487" s="847" t="s">
        <v>549</v>
      </c>
      <c r="B487" s="848" t="s">
        <v>671</v>
      </c>
      <c r="C487" s="108" t="s">
        <v>672</v>
      </c>
      <c r="D487" s="108" t="s">
        <v>552</v>
      </c>
      <c r="E487" s="108">
        <v>1</v>
      </c>
      <c r="F487" s="108"/>
      <c r="G487" s="235"/>
      <c r="H487" s="108" t="s">
        <v>673</v>
      </c>
      <c r="I487" s="108" t="s">
        <v>27</v>
      </c>
      <c r="J487" s="108" t="s">
        <v>22</v>
      </c>
      <c r="K487" s="108" t="s">
        <v>22</v>
      </c>
      <c r="L487" s="108" t="s">
        <v>22</v>
      </c>
      <c r="M487" s="108" t="s">
        <v>22</v>
      </c>
      <c r="N487" s="173" t="s">
        <v>674</v>
      </c>
      <c r="O487" s="198">
        <v>325</v>
      </c>
    </row>
    <row r="488" spans="1:15" s="15" customFormat="1" ht="17.25" thickBot="1">
      <c r="A488" s="836"/>
      <c r="B488" s="849"/>
      <c r="C488" s="24" t="s">
        <v>672</v>
      </c>
      <c r="D488" s="24" t="s">
        <v>554</v>
      </c>
      <c r="E488" s="24">
        <v>1</v>
      </c>
      <c r="F488" s="24"/>
      <c r="G488" s="131"/>
      <c r="H488" s="24" t="s">
        <v>673</v>
      </c>
      <c r="I488" s="24" t="s">
        <v>27</v>
      </c>
      <c r="J488" s="24" t="s">
        <v>22</v>
      </c>
      <c r="K488" s="24" t="s">
        <v>22</v>
      </c>
      <c r="L488" s="24" t="s">
        <v>22</v>
      </c>
      <c r="M488" s="24" t="s">
        <v>22</v>
      </c>
      <c r="N488" s="26" t="s">
        <v>674</v>
      </c>
      <c r="O488" s="197">
        <v>375</v>
      </c>
    </row>
    <row r="489" spans="1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1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1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1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1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1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1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1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8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8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8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8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8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8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8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8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8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8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8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8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8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8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8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8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8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8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8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8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8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8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8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8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8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8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8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8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8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8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8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8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8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8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8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8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8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8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8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8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8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8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8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28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28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28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28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28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28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8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8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8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8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8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8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8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8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8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8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8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8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8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8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8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28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28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28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28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28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28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28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28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28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28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28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28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28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28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28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28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28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28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28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28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28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28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28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285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285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285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285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285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285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285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285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285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2:15">
      <c r="B875" s="285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2:15">
      <c r="B876" s="285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2:15">
      <c r="B877" s="285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2:15">
      <c r="B878" s="28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2:15">
      <c r="B879" s="285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2:15">
      <c r="B880" s="285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2:15">
      <c r="B881" s="285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2:15">
      <c r="B882" s="285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2:15">
      <c r="B883" s="285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2:15">
      <c r="B884" s="285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2:15">
      <c r="B885" s="285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2:15">
      <c r="B886" s="285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2:15">
      <c r="B887" s="285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2:15">
      <c r="B888" s="285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2:15">
      <c r="B889" s="285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2:15">
      <c r="B890" s="285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2:15">
      <c r="B891" s="285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2:15">
      <c r="B892" s="285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2:15">
      <c r="B893" s="285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2:15">
      <c r="B894" s="285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2:15">
      <c r="B895" s="285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2:15">
      <c r="B896" s="285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2:15">
      <c r="B897" s="28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2:15">
      <c r="B898" s="285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2:15">
      <c r="B899" s="285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2:15">
      <c r="B900" s="285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2:15">
      <c r="B901" s="285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2:15">
      <c r="B902" s="285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2:15">
      <c r="B903" s="285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2:15">
      <c r="B904" s="285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2:15">
      <c r="B905" s="285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2:15">
      <c r="B906" s="285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2:15">
      <c r="B907" s="285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2:15">
      <c r="B908" s="285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2:15">
      <c r="B909" s="285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2:15">
      <c r="B910" s="285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2:15">
      <c r="B911" s="285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2:15">
      <c r="B912" s="285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2:15">
      <c r="B913" s="285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2:15">
      <c r="B914" s="285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2:15">
      <c r="B915" s="285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2:15">
      <c r="B916" s="285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2:15">
      <c r="B917" s="285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2:15">
      <c r="B918" s="285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2:15">
      <c r="B919" s="285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2:15">
      <c r="B920" s="285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2:15">
      <c r="B921" s="285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2:15">
      <c r="B922" s="285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2:15">
      <c r="B923" s="285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2:15">
      <c r="B924" s="285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2:15">
      <c r="B925" s="285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2:15">
      <c r="B926" s="285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2:15">
      <c r="B927" s="285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2:15">
      <c r="B928" s="285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2:15">
      <c r="B929" s="285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2:15">
      <c r="B930" s="285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2:15">
      <c r="B931" s="285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2:15">
      <c r="B932" s="285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2:15">
      <c r="B933" s="285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2:15">
      <c r="B934" s="285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2:15">
      <c r="B935" s="285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2:15">
      <c r="B936" s="285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2:15">
      <c r="B937" s="285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2:15">
      <c r="B938" s="285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2:15">
      <c r="B939" s="285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2:15">
      <c r="B940" s="285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2:15">
      <c r="B941" s="285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2:15">
      <c r="B942" s="285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2:15">
      <c r="B943" s="285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2:15">
      <c r="B944" s="28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2:15">
      <c r="B945" s="285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2:15">
      <c r="B946" s="285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2:15">
      <c r="B947" s="285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2:15">
      <c r="B948" s="285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2:15">
      <c r="B949" s="285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2:15">
      <c r="B950" s="285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2:15">
      <c r="B951" s="285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2:15">
      <c r="B952" s="285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2:15">
      <c r="B953" s="285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2:15">
      <c r="B954" s="285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2:15">
      <c r="B955" s="285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  <row r="956" spans="2:15">
      <c r="B956" s="285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</row>
    <row r="957" spans="2:15">
      <c r="B957" s="285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</row>
    <row r="958" spans="2:15">
      <c r="B958" s="285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</row>
    <row r="959" spans="2:15">
      <c r="B959" s="285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</row>
    <row r="960" spans="2:15">
      <c r="B960" s="285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</row>
    <row r="961" spans="2:15">
      <c r="B961" s="285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</row>
    <row r="962" spans="2:15">
      <c r="B962" s="285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</row>
    <row r="963" spans="2:15">
      <c r="B963" s="28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</row>
    <row r="964" spans="2:15">
      <c r="B964" s="285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</row>
    <row r="965" spans="2:15">
      <c r="B965" s="285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</row>
    <row r="966" spans="2:15">
      <c r="B966" s="285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</row>
    <row r="967" spans="2:15">
      <c r="B967" s="285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</row>
    <row r="968" spans="2:15">
      <c r="B968" s="285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</row>
    <row r="969" spans="2:15">
      <c r="B969" s="285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</row>
    <row r="970" spans="2:15">
      <c r="B970" s="285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</row>
    <row r="971" spans="2:15">
      <c r="B971" s="285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</row>
    <row r="972" spans="2:15">
      <c r="B972" s="285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</row>
    <row r="973" spans="2:15">
      <c r="B973" s="285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</row>
    <row r="974" spans="2:15">
      <c r="B974" s="285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</row>
    <row r="975" spans="2:15">
      <c r="B975" s="285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</row>
    <row r="976" spans="2:15">
      <c r="B976" s="285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</row>
    <row r="977" spans="2:15">
      <c r="B977" s="285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</row>
    <row r="978" spans="2:15">
      <c r="B978" s="285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</row>
    <row r="979" spans="2:15">
      <c r="B979" s="285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</row>
    <row r="980" spans="2:15">
      <c r="B980" s="285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</row>
    <row r="981" spans="2:15">
      <c r="B981" s="285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</row>
    <row r="982" spans="2:15">
      <c r="B982" s="285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</row>
    <row r="983" spans="2:15">
      <c r="B983" s="285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</row>
    <row r="984" spans="2:15">
      <c r="B984" s="285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</row>
    <row r="985" spans="2:15">
      <c r="B985" s="285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</row>
    <row r="986" spans="2:15">
      <c r="B986" s="285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</row>
    <row r="987" spans="2:15">
      <c r="B987" s="285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</row>
    <row r="988" spans="2:15">
      <c r="B988" s="285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</row>
    <row r="989" spans="2:15">
      <c r="B989" s="285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</row>
    <row r="990" spans="2:15">
      <c r="B990" s="285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</row>
    <row r="991" spans="2:15">
      <c r="B991" s="285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</row>
    <row r="992" spans="2:15">
      <c r="B992" s="285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</row>
    <row r="993" spans="2:15">
      <c r="B993" s="285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</row>
    <row r="994" spans="2:15">
      <c r="B994" s="285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</row>
    <row r="995" spans="2:15">
      <c r="B995" s="285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</row>
    <row r="996" spans="2:15">
      <c r="B996" s="285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</row>
    <row r="997" spans="2:15">
      <c r="B997" s="285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</row>
    <row r="998" spans="2:15">
      <c r="B998" s="285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</row>
    <row r="999" spans="2:15">
      <c r="B999" s="285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</row>
    <row r="1000" spans="2:15">
      <c r="B1000" s="285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</row>
    <row r="1001" spans="2:15">
      <c r="B1001" s="285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</row>
    <row r="1002" spans="2:15">
      <c r="B1002" s="285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</row>
    <row r="1003" spans="2:15">
      <c r="B1003" s="285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</row>
    <row r="1004" spans="2:15">
      <c r="B1004" s="285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</row>
    <row r="1005" spans="2:15">
      <c r="B1005" s="285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</row>
    <row r="1006" spans="2:15">
      <c r="B1006" s="285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</row>
    <row r="1007" spans="2:15">
      <c r="B1007" s="285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</row>
    <row r="1008" spans="2:15">
      <c r="B1008" s="285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</row>
    <row r="1009" spans="2:15">
      <c r="B1009" s="285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</row>
    <row r="1010" spans="2:15">
      <c r="B1010" s="285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</row>
    <row r="1011" spans="2:15">
      <c r="B1011" s="285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</row>
    <row r="1012" spans="2:15">
      <c r="B1012" s="285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</row>
    <row r="1013" spans="2:15">
      <c r="B1013" s="285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</row>
    <row r="1014" spans="2:15">
      <c r="B1014" s="285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</row>
    <row r="1015" spans="2:15">
      <c r="B1015" s="285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</row>
    <row r="1016" spans="2:15">
      <c r="B1016" s="285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</row>
    <row r="1017" spans="2:15">
      <c r="B1017" s="285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</row>
    <row r="1018" spans="2:15">
      <c r="B1018" s="285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</row>
    <row r="1019" spans="2:15">
      <c r="B1019" s="285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</row>
    <row r="1020" spans="2:15">
      <c r="B1020" s="285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</row>
    <row r="1021" spans="2:15">
      <c r="B1021" s="285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</row>
    <row r="1022" spans="2:15">
      <c r="B1022" s="285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</row>
    <row r="1023" spans="2:15">
      <c r="B1023" s="285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</row>
    <row r="1024" spans="2:15">
      <c r="B1024" s="285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</row>
    <row r="1025" spans="2:15">
      <c r="B1025" s="285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</row>
    <row r="1026" spans="2:15">
      <c r="B1026" s="285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</row>
    <row r="1027" spans="2:15">
      <c r="B1027" s="285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</row>
    <row r="1028" spans="2:15">
      <c r="B1028" s="285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</row>
    <row r="1029" spans="2:15">
      <c r="B1029" s="285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</row>
    <row r="1030" spans="2:15">
      <c r="B1030" s="285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</row>
    <row r="1031" spans="2:15">
      <c r="B1031" s="285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</row>
    <row r="1032" spans="2:15">
      <c r="B1032" s="285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</row>
    <row r="1033" spans="2:15">
      <c r="B1033" s="285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</row>
    <row r="1034" spans="2:15">
      <c r="B1034" s="285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</row>
    <row r="1035" spans="2:15">
      <c r="B1035" s="285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</row>
    <row r="1036" spans="2:15">
      <c r="B1036" s="285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</row>
    <row r="1037" spans="2:15">
      <c r="B1037" s="285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</row>
    <row r="1038" spans="2:15">
      <c r="B1038" s="285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</row>
    <row r="1039" spans="2:15">
      <c r="B1039" s="285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</row>
    <row r="1040" spans="2:15">
      <c r="B1040" s="285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</row>
    <row r="1041" spans="2:15">
      <c r="B1041" s="285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</row>
    <row r="1042" spans="2:15">
      <c r="B1042" s="285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</row>
    <row r="1043" spans="2:15">
      <c r="B1043" s="285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</row>
    <row r="1044" spans="2:15">
      <c r="B1044" s="285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</row>
    <row r="1045" spans="2:15">
      <c r="B1045" s="285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</row>
    <row r="1046" spans="2:15">
      <c r="B1046" s="285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</row>
    <row r="1047" spans="2:15">
      <c r="B1047" s="285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</row>
    <row r="1048" spans="2:15">
      <c r="B1048" s="285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</row>
    <row r="1049" spans="2:15">
      <c r="B1049" s="285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</row>
    <row r="1050" spans="2:15">
      <c r="B1050" s="285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</row>
    <row r="1051" spans="2:15">
      <c r="B1051" s="285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</row>
    <row r="1052" spans="2:15">
      <c r="B1052" s="285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</row>
    <row r="1053" spans="2:15">
      <c r="B1053" s="285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</row>
    <row r="1054" spans="2:15">
      <c r="B1054" s="285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</row>
    <row r="1055" spans="2:15">
      <c r="B1055" s="285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</row>
    <row r="1056" spans="2:15">
      <c r="B1056" s="285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</row>
    <row r="1057" spans="2:15">
      <c r="B1057" s="285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</row>
    <row r="1058" spans="2:15">
      <c r="B1058" s="285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</row>
    <row r="1059" spans="2:15">
      <c r="B1059" s="285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</row>
    <row r="1060" spans="2:15">
      <c r="B1060" s="285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</row>
    <row r="1061" spans="2:15">
      <c r="B1061" s="285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</row>
    <row r="1062" spans="2:15">
      <c r="B1062" s="285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</row>
    <row r="1063" spans="2:15">
      <c r="B1063" s="285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</row>
    <row r="1064" spans="2:15">
      <c r="B1064" s="285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</row>
    <row r="1065" spans="2:15">
      <c r="B1065" s="285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</row>
    <row r="1066" spans="2:15">
      <c r="B1066" s="285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</row>
    <row r="1067" spans="2:15">
      <c r="B1067" s="285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</row>
    <row r="1068" spans="2:15">
      <c r="B1068" s="285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</row>
    <row r="1069" spans="2:15">
      <c r="B1069" s="285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</row>
    <row r="1070" spans="2:15">
      <c r="B1070" s="285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</row>
    <row r="1071" spans="2:15">
      <c r="B1071" s="285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</row>
    <row r="1072" spans="2:15">
      <c r="B1072" s="285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</row>
    <row r="1073" spans="2:15">
      <c r="B1073" s="285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</row>
    <row r="1074" spans="2:15">
      <c r="B1074" s="285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</row>
    <row r="1075" spans="2:15">
      <c r="B1075" s="285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</row>
    <row r="1076" spans="2:15">
      <c r="B1076" s="285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</row>
    <row r="1077" spans="2:15">
      <c r="B1077" s="285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2:15">
      <c r="B1078" s="285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2:15">
      <c r="B1079" s="285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2:15">
      <c r="B1080" s="285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2:15">
      <c r="B1081" s="285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2:15">
      <c r="B1082" s="285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2:15">
      <c r="B1083" s="285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2:15">
      <c r="B1084" s="285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2:15">
      <c r="B1085" s="285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2:15">
      <c r="B1086" s="285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2:15">
      <c r="B1087" s="285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2:15">
      <c r="B1088" s="285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2:15">
      <c r="B1089" s="285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2:15">
      <c r="B1090" s="285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2:15">
      <c r="B1091" s="285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2:15">
      <c r="B1092" s="285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2:15">
      <c r="B1093" s="285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2:15">
      <c r="B1094" s="285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2:15">
      <c r="B1095" s="285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2:15">
      <c r="B1096" s="285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2:15">
      <c r="B1097" s="285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2:15">
      <c r="B1098" s="285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>
      <c r="B1099" s="285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>
      <c r="B1100" s="285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>
      <c r="B1101" s="285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>
      <c r="B1102" s="285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>
      <c r="B1103" s="285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>
      <c r="B1104" s="285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>
      <c r="B1105" s="285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>
      <c r="B1106" s="285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>
      <c r="B1107" s="285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285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285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285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285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285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285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285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285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285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285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285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285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285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285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285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285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285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285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285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285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285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285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285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285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285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285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285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285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285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285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285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285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285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285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285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285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285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285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285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285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285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285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285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285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285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285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285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285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285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285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285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285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285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285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285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285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285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285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285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285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285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285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285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285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285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285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285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285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285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285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285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285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285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285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285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285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285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285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285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285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285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285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285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285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285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285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285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285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285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285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285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285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285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285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285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285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285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285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285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285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285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285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285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285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285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285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285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285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285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285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285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285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285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285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285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285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285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285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285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285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285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285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285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285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285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285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285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285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285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285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285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285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285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285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285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285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285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285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285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285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285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285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285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285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285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285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285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</sheetData>
  <mergeCells count="24">
    <mergeCell ref="A1:O1"/>
    <mergeCell ref="A2:O2"/>
    <mergeCell ref="A5:B5"/>
    <mergeCell ref="A6:B16"/>
    <mergeCell ref="A64:B104"/>
    <mergeCell ref="A36:B38"/>
    <mergeCell ref="A33:B34"/>
    <mergeCell ref="A40:B43"/>
    <mergeCell ref="A56:A62"/>
    <mergeCell ref="B56:B59"/>
    <mergeCell ref="A31:B31"/>
    <mergeCell ref="A29:B29"/>
    <mergeCell ref="A23:B27"/>
    <mergeCell ref="A18:B21"/>
    <mergeCell ref="A114:B114"/>
    <mergeCell ref="A118:A485"/>
    <mergeCell ref="A487:A488"/>
    <mergeCell ref="B487:B488"/>
    <mergeCell ref="A45:B54"/>
    <mergeCell ref="A116:B116"/>
    <mergeCell ref="A112:B112"/>
    <mergeCell ref="A106:A107"/>
    <mergeCell ref="B106:B107"/>
    <mergeCell ref="A109:B110"/>
  </mergeCells>
  <phoneticPr fontId="33" type="noConversion"/>
  <conditionalFormatting sqref="C6:O16 C18:O21 C56:O62 C64:O104 C109:O110 C112:O112 C116:O116 C118:O329 C331:O422 C424:O424 C446:O447 C449:O449 C451:O454 C456:O456 C458:O461 C463:O468 C479:O485 C487:O488">
    <cfRule type="expression" dxfId="29" priority="64">
      <formula>NOT(MOD(ROW(),2))</formula>
    </cfRule>
  </conditionalFormatting>
  <conditionalFormatting sqref="C23:O27">
    <cfRule type="expression" dxfId="28" priority="5">
      <formula>NOT(MOD(ROW(),2))</formula>
    </cfRule>
  </conditionalFormatting>
  <conditionalFormatting sqref="C29:O29">
    <cfRule type="expression" dxfId="27" priority="12">
      <formula>NOT(MOD(ROW(),2))</formula>
    </cfRule>
  </conditionalFormatting>
  <conditionalFormatting sqref="C31:O31 C33:O43">
    <cfRule type="expression" dxfId="26" priority="14">
      <formula>NOT(MOD(ROW(),2))</formula>
    </cfRule>
  </conditionalFormatting>
  <conditionalFormatting sqref="C45:O54">
    <cfRule type="expression" dxfId="25" priority="7">
      <formula>NOT(MOD(ROW(),2))</formula>
    </cfRule>
  </conditionalFormatting>
  <conditionalFormatting sqref="C106:O107">
    <cfRule type="expression" dxfId="24" priority="17">
      <formula>NOT(MOD(ROW(),2))</formula>
    </cfRule>
  </conditionalFormatting>
  <conditionalFormatting sqref="C114:O114 C426:O429 C431:O438">
    <cfRule type="expression" dxfId="23" priority="20">
      <formula>NOT(MOD(ROW(),2))</formula>
    </cfRule>
  </conditionalFormatting>
  <conditionalFormatting sqref="C440:O444">
    <cfRule type="expression" dxfId="22" priority="2">
      <formula>NOT(MOD(ROW(),2))</formula>
    </cfRule>
  </conditionalFormatting>
  <conditionalFormatting sqref="C470:O477">
    <cfRule type="expression" dxfId="2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155E-4ADD-4661-BAAD-CB0387685917}">
  <sheetPr>
    <pageSetUpPr fitToPage="1"/>
  </sheetPr>
  <dimension ref="A1:Q842"/>
  <sheetViews>
    <sheetView showGridLines="0" zoomScale="90" zoomScaleNormal="90" zoomScalePageLayoutView="69" workbookViewId="0">
      <pane ySplit="5" topLeftCell="A49" activePane="bottomLeft" state="frozen"/>
      <selection activeCell="P1" sqref="P1"/>
      <selection pane="bottomLeft" activeCell="H56" sqref="H5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384" width="9.375" style="1"/>
  </cols>
  <sheetData>
    <row r="1" spans="1:16">
      <c r="A1" s="819"/>
      <c r="B1" s="819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</row>
    <row r="2" spans="1:16" ht="25.5" customHeight="1">
      <c r="A2" s="824" t="s">
        <v>0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</row>
    <row r="3" spans="1:16">
      <c r="B3" s="28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25" t="s">
        <v>1</v>
      </c>
      <c r="B5" s="826"/>
      <c r="C5" s="211" t="s">
        <v>2</v>
      </c>
      <c r="D5" s="213" t="s">
        <v>3</v>
      </c>
      <c r="E5" s="211" t="s">
        <v>4</v>
      </c>
      <c r="F5" s="212" t="s">
        <v>5</v>
      </c>
      <c r="G5" s="211" t="s">
        <v>6</v>
      </c>
      <c r="H5" s="211" t="s">
        <v>7</v>
      </c>
      <c r="I5" s="211" t="s">
        <v>8</v>
      </c>
      <c r="J5" s="211" t="s">
        <v>9</v>
      </c>
      <c r="K5" s="211" t="s">
        <v>10</v>
      </c>
      <c r="L5" s="211" t="s">
        <v>11</v>
      </c>
      <c r="M5" s="211" t="s">
        <v>12</v>
      </c>
      <c r="N5" s="213" t="s">
        <v>13</v>
      </c>
      <c r="O5" s="213" t="s">
        <v>14</v>
      </c>
    </row>
    <row r="6" spans="1:16" s="15" customFormat="1" ht="15" customHeight="1" thickBot="1">
      <c r="A6" s="813" t="s">
        <v>3084</v>
      </c>
      <c r="B6" s="816"/>
      <c r="C6" s="10" t="s">
        <v>3082</v>
      </c>
      <c r="D6" s="12" t="s">
        <v>3083</v>
      </c>
      <c r="E6" s="10">
        <v>9</v>
      </c>
      <c r="F6" s="60" t="s">
        <v>685</v>
      </c>
      <c r="G6" s="10" t="s">
        <v>22</v>
      </c>
      <c r="H6" s="11" t="s">
        <v>536</v>
      </c>
      <c r="I6" s="10" t="s">
        <v>27</v>
      </c>
      <c r="J6" s="11" t="s">
        <v>22</v>
      </c>
      <c r="K6" s="10" t="s">
        <v>22</v>
      </c>
      <c r="L6" s="11" t="s">
        <v>22</v>
      </c>
      <c r="M6" s="10" t="s">
        <v>22</v>
      </c>
      <c r="N6" s="11" t="s">
        <v>541</v>
      </c>
      <c r="O6" s="14">
        <v>168</v>
      </c>
    </row>
    <row r="7" spans="1:16" ht="17.25" thickBot="1">
      <c r="A7" s="776">
        <v>1</v>
      </c>
      <c r="B7" s="214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</row>
    <row r="8" spans="1:16" s="15" customFormat="1" ht="15" customHeight="1" thickBot="1">
      <c r="A8" s="813" t="s">
        <v>3080</v>
      </c>
      <c r="B8" s="816"/>
      <c r="C8" s="10" t="s">
        <v>695</v>
      </c>
      <c r="D8" s="12" t="s">
        <v>3081</v>
      </c>
      <c r="E8" s="10">
        <v>2</v>
      </c>
      <c r="F8" s="60" t="s">
        <v>687</v>
      </c>
      <c r="G8" s="10" t="s">
        <v>22</v>
      </c>
      <c r="H8" s="11" t="s">
        <v>536</v>
      </c>
      <c r="I8" s="10" t="s">
        <v>20</v>
      </c>
      <c r="J8" s="11" t="s">
        <v>22</v>
      </c>
      <c r="K8" s="10" t="s">
        <v>22</v>
      </c>
      <c r="L8" s="11" t="s">
        <v>22</v>
      </c>
      <c r="M8" s="10" t="s">
        <v>22</v>
      </c>
      <c r="N8" s="11" t="s">
        <v>541</v>
      </c>
      <c r="O8" s="14">
        <v>253</v>
      </c>
    </row>
    <row r="9" spans="1:16" s="15" customFormat="1" ht="15" customHeight="1">
      <c r="A9" s="813"/>
      <c r="B9" s="816"/>
      <c r="C9" s="10" t="s">
        <v>696</v>
      </c>
      <c r="D9" s="12" t="s">
        <v>3081</v>
      </c>
      <c r="E9" s="10">
        <v>2</v>
      </c>
      <c r="F9" s="60" t="s">
        <v>687</v>
      </c>
      <c r="G9" s="10" t="s">
        <v>22</v>
      </c>
      <c r="H9" s="11" t="s">
        <v>536</v>
      </c>
      <c r="I9" s="10" t="s">
        <v>20</v>
      </c>
      <c r="J9" s="11" t="s">
        <v>22</v>
      </c>
      <c r="K9" s="10" t="s">
        <v>22</v>
      </c>
      <c r="L9" s="11" t="s">
        <v>22</v>
      </c>
      <c r="M9" s="10" t="s">
        <v>22</v>
      </c>
      <c r="N9" s="11" t="s">
        <v>541</v>
      </c>
      <c r="O9" s="14">
        <v>253</v>
      </c>
    </row>
    <row r="10" spans="1:16" s="15" customFormat="1" ht="15" customHeight="1" thickBot="1">
      <c r="A10" s="813"/>
      <c r="B10" s="816"/>
      <c r="C10" s="10" t="s">
        <v>697</v>
      </c>
      <c r="D10" s="12" t="s">
        <v>3081</v>
      </c>
      <c r="E10" s="10">
        <v>2</v>
      </c>
      <c r="F10" s="60" t="s">
        <v>687</v>
      </c>
      <c r="G10" s="10" t="s">
        <v>22</v>
      </c>
      <c r="H10" s="11" t="s">
        <v>536</v>
      </c>
      <c r="I10" s="10" t="s">
        <v>27</v>
      </c>
      <c r="J10" s="11" t="s">
        <v>22</v>
      </c>
      <c r="K10" s="10" t="s">
        <v>22</v>
      </c>
      <c r="L10" s="11" t="s">
        <v>22</v>
      </c>
      <c r="M10" s="10" t="s">
        <v>22</v>
      </c>
      <c r="N10" s="11" t="s">
        <v>541</v>
      </c>
      <c r="O10" s="14">
        <v>253</v>
      </c>
    </row>
    <row r="11" spans="1:16" ht="17.25" thickBot="1">
      <c r="A11" s="776">
        <v>1</v>
      </c>
      <c r="B11" s="214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6" s="15" customFormat="1" ht="15" customHeight="1">
      <c r="A12" s="813" t="s">
        <v>3561</v>
      </c>
      <c r="B12" s="816"/>
      <c r="C12" s="10" t="s">
        <v>695</v>
      </c>
      <c r="D12" s="12" t="s">
        <v>3081</v>
      </c>
      <c r="E12" s="10">
        <v>2</v>
      </c>
      <c r="F12" s="60" t="s">
        <v>687</v>
      </c>
      <c r="G12" s="10" t="s">
        <v>22</v>
      </c>
      <c r="H12" s="11" t="s">
        <v>536</v>
      </c>
      <c r="I12" s="10" t="s">
        <v>20</v>
      </c>
      <c r="J12" s="11" t="s">
        <v>22</v>
      </c>
      <c r="K12" s="10" t="s">
        <v>22</v>
      </c>
      <c r="L12" s="11" t="s">
        <v>22</v>
      </c>
      <c r="M12" s="10" t="s">
        <v>22</v>
      </c>
      <c r="N12" s="11" t="s">
        <v>541</v>
      </c>
      <c r="O12" s="14">
        <v>488</v>
      </c>
    </row>
    <row r="13" spans="1:16" s="15" customFormat="1" ht="15" customHeight="1">
      <c r="A13" s="813"/>
      <c r="B13" s="816"/>
      <c r="C13" s="10" t="s">
        <v>696</v>
      </c>
      <c r="D13" s="12" t="s">
        <v>3081</v>
      </c>
      <c r="E13" s="10">
        <v>2</v>
      </c>
      <c r="F13" s="60" t="s">
        <v>687</v>
      </c>
      <c r="G13" s="10" t="s">
        <v>22</v>
      </c>
      <c r="H13" s="11" t="s">
        <v>536</v>
      </c>
      <c r="I13" s="10" t="s">
        <v>20</v>
      </c>
      <c r="J13" s="11" t="s">
        <v>22</v>
      </c>
      <c r="K13" s="10" t="s">
        <v>22</v>
      </c>
      <c r="L13" s="11" t="s">
        <v>22</v>
      </c>
      <c r="M13" s="10" t="s">
        <v>22</v>
      </c>
      <c r="N13" s="11" t="s">
        <v>541</v>
      </c>
      <c r="O13" s="14">
        <v>488</v>
      </c>
    </row>
    <row r="14" spans="1:16" s="15" customFormat="1" ht="15" customHeight="1" thickBot="1">
      <c r="A14" s="813"/>
      <c r="B14" s="816"/>
      <c r="C14" s="10" t="s">
        <v>697</v>
      </c>
      <c r="D14" s="12" t="s">
        <v>3081</v>
      </c>
      <c r="E14" s="10">
        <v>2</v>
      </c>
      <c r="F14" s="60" t="s">
        <v>687</v>
      </c>
      <c r="G14" s="10" t="s">
        <v>22</v>
      </c>
      <c r="H14" s="11" t="s">
        <v>536</v>
      </c>
      <c r="I14" s="10" t="s">
        <v>27</v>
      </c>
      <c r="J14" s="11" t="s">
        <v>22</v>
      </c>
      <c r="K14" s="10" t="s">
        <v>22</v>
      </c>
      <c r="L14" s="11" t="s">
        <v>22</v>
      </c>
      <c r="M14" s="10" t="s">
        <v>22</v>
      </c>
      <c r="N14" s="11" t="s">
        <v>541</v>
      </c>
      <c r="O14" s="14">
        <v>488</v>
      </c>
    </row>
    <row r="15" spans="1:16" ht="17.25" thickBot="1">
      <c r="A15" s="776">
        <v>1</v>
      </c>
      <c r="B15" s="214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</row>
    <row r="16" spans="1:16" s="15" customFormat="1" ht="15" customHeight="1">
      <c r="A16" s="813" t="s">
        <v>3496</v>
      </c>
      <c r="B16" s="816"/>
      <c r="C16" s="10" t="s">
        <v>3497</v>
      </c>
      <c r="D16" s="12" t="s">
        <v>3498</v>
      </c>
      <c r="E16" s="10">
        <v>1</v>
      </c>
      <c r="F16" s="11" t="s">
        <v>3499</v>
      </c>
      <c r="G16" s="10" t="s">
        <v>22</v>
      </c>
      <c r="H16" s="11" t="s">
        <v>536</v>
      </c>
      <c r="I16" s="10" t="s">
        <v>27</v>
      </c>
      <c r="J16" s="11" t="s">
        <v>22</v>
      </c>
      <c r="K16" s="10" t="s">
        <v>22</v>
      </c>
      <c r="L16" s="11" t="s">
        <v>22</v>
      </c>
      <c r="M16" s="10" t="s">
        <v>22</v>
      </c>
      <c r="N16" s="22" t="s">
        <v>537</v>
      </c>
      <c r="O16" s="14">
        <v>132</v>
      </c>
      <c r="P16" s="792"/>
    </row>
    <row r="17" spans="1:17" s="15" customFormat="1" ht="15" customHeight="1">
      <c r="A17" s="813"/>
      <c r="B17" s="816"/>
      <c r="C17" s="10" t="s">
        <v>3500</v>
      </c>
      <c r="D17" s="12" t="s">
        <v>3498</v>
      </c>
      <c r="E17" s="10">
        <v>1</v>
      </c>
      <c r="F17" s="11" t="s">
        <v>3499</v>
      </c>
      <c r="G17" s="10" t="s">
        <v>22</v>
      </c>
      <c r="H17" s="11" t="s">
        <v>536</v>
      </c>
      <c r="I17" s="10" t="s">
        <v>20</v>
      </c>
      <c r="J17" s="11" t="s">
        <v>22</v>
      </c>
      <c r="K17" s="10" t="s">
        <v>22</v>
      </c>
      <c r="L17" s="11" t="s">
        <v>22</v>
      </c>
      <c r="M17" s="10" t="s">
        <v>22</v>
      </c>
      <c r="N17" s="11" t="s">
        <v>537</v>
      </c>
      <c r="O17" s="14">
        <v>132</v>
      </c>
      <c r="P17" s="792"/>
    </row>
    <row r="18" spans="1:17" s="15" customFormat="1" ht="15" customHeight="1">
      <c r="A18" s="813"/>
      <c r="B18" s="816"/>
      <c r="C18" s="10" t="s">
        <v>3501</v>
      </c>
      <c r="D18" s="11" t="s">
        <v>3498</v>
      </c>
      <c r="E18" s="10">
        <v>1</v>
      </c>
      <c r="F18" s="11" t="s">
        <v>3499</v>
      </c>
      <c r="G18" s="10" t="s">
        <v>22</v>
      </c>
      <c r="H18" s="11" t="s">
        <v>536</v>
      </c>
      <c r="I18" s="10" t="s">
        <v>20</v>
      </c>
      <c r="J18" s="11" t="s">
        <v>22</v>
      </c>
      <c r="K18" s="10" t="s">
        <v>22</v>
      </c>
      <c r="L18" s="11" t="s">
        <v>22</v>
      </c>
      <c r="M18" s="10" t="s">
        <v>22</v>
      </c>
      <c r="N18" s="11" t="s">
        <v>537</v>
      </c>
      <c r="O18" s="14">
        <v>132</v>
      </c>
      <c r="P18" s="792"/>
    </row>
    <row r="19" spans="1:17" s="15" customFormat="1" ht="15" customHeight="1" thickBot="1">
      <c r="A19" s="814"/>
      <c r="B19" s="818"/>
      <c r="C19" s="24" t="s">
        <v>3502</v>
      </c>
      <c r="D19" s="25" t="s">
        <v>3498</v>
      </c>
      <c r="E19" s="24">
        <v>1</v>
      </c>
      <c r="F19" s="11" t="s">
        <v>3499</v>
      </c>
      <c r="G19" s="24" t="s">
        <v>22</v>
      </c>
      <c r="H19" s="64" t="s">
        <v>536</v>
      </c>
      <c r="I19" s="24" t="s">
        <v>27</v>
      </c>
      <c r="J19" s="64" t="s">
        <v>22</v>
      </c>
      <c r="K19" s="24" t="s">
        <v>22</v>
      </c>
      <c r="L19" s="64" t="s">
        <v>22</v>
      </c>
      <c r="M19" s="24" t="s">
        <v>22</v>
      </c>
      <c r="N19" s="64" t="s">
        <v>537</v>
      </c>
      <c r="O19" s="14">
        <v>132</v>
      </c>
      <c r="P19" s="792"/>
    </row>
    <row r="20" spans="1:17" s="107" customFormat="1" ht="15" customHeight="1" thickBot="1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205"/>
      <c r="P20" s="792"/>
      <c r="Q20" s="15"/>
    </row>
    <row r="21" spans="1:17" s="15" customFormat="1" ht="15" customHeight="1">
      <c r="A21" s="812" t="s">
        <v>538</v>
      </c>
      <c r="B21" s="827"/>
      <c r="C21" s="108" t="s">
        <v>539</v>
      </c>
      <c r="D21" s="74" t="s">
        <v>540</v>
      </c>
      <c r="E21" s="108">
        <v>2</v>
      </c>
      <c r="F21" s="109">
        <v>1</v>
      </c>
      <c r="G21" s="108" t="s">
        <v>22</v>
      </c>
      <c r="H21" s="109" t="s">
        <v>536</v>
      </c>
      <c r="I21" s="108" t="s">
        <v>27</v>
      </c>
      <c r="J21" s="109" t="s">
        <v>22</v>
      </c>
      <c r="K21" s="108" t="s">
        <v>22</v>
      </c>
      <c r="L21" s="109" t="s">
        <v>22</v>
      </c>
      <c r="M21" s="108" t="s">
        <v>22</v>
      </c>
      <c r="N21" s="110" t="s">
        <v>541</v>
      </c>
      <c r="O21" s="65">
        <v>168</v>
      </c>
    </row>
    <row r="22" spans="1:17" s="15" customFormat="1" ht="15" customHeight="1">
      <c r="A22" s="813"/>
      <c r="B22" s="816"/>
      <c r="C22" s="10" t="s">
        <v>542</v>
      </c>
      <c r="D22" s="12" t="s">
        <v>540</v>
      </c>
      <c r="E22" s="10">
        <v>4</v>
      </c>
      <c r="F22" s="11">
        <v>1</v>
      </c>
      <c r="G22" s="10" t="s">
        <v>22</v>
      </c>
      <c r="H22" s="11" t="s">
        <v>536</v>
      </c>
      <c r="I22" s="10" t="s">
        <v>27</v>
      </c>
      <c r="J22" s="11" t="s">
        <v>22</v>
      </c>
      <c r="K22" s="10" t="s">
        <v>22</v>
      </c>
      <c r="L22" s="11" t="s">
        <v>22</v>
      </c>
      <c r="M22" s="10" t="s">
        <v>22</v>
      </c>
      <c r="N22" s="22" t="s">
        <v>541</v>
      </c>
      <c r="O22" s="14">
        <v>168</v>
      </c>
    </row>
    <row r="23" spans="1:17" s="15" customFormat="1" ht="15" customHeight="1">
      <c r="A23" s="813"/>
      <c r="B23" s="816"/>
      <c r="C23" s="10" t="s">
        <v>543</v>
      </c>
      <c r="D23" s="12" t="s">
        <v>540</v>
      </c>
      <c r="E23" s="10">
        <v>11</v>
      </c>
      <c r="F23" s="11">
        <v>1</v>
      </c>
      <c r="G23" s="10" t="s">
        <v>22</v>
      </c>
      <c r="H23" s="11" t="s">
        <v>536</v>
      </c>
      <c r="I23" s="10" t="s">
        <v>27</v>
      </c>
      <c r="J23" s="11" t="s">
        <v>22</v>
      </c>
      <c r="K23" s="10" t="s">
        <v>22</v>
      </c>
      <c r="L23" s="11" t="s">
        <v>22</v>
      </c>
      <c r="M23" s="10" t="s">
        <v>22</v>
      </c>
      <c r="N23" s="11" t="s">
        <v>541</v>
      </c>
      <c r="O23" s="14">
        <v>168</v>
      </c>
    </row>
    <row r="24" spans="1:17" s="15" customFormat="1" ht="15" customHeight="1">
      <c r="A24" s="813"/>
      <c r="B24" s="816"/>
      <c r="C24" s="10" t="s">
        <v>544</v>
      </c>
      <c r="D24" s="11" t="s">
        <v>540</v>
      </c>
      <c r="E24" s="10">
        <v>3</v>
      </c>
      <c r="F24" s="11">
        <v>1</v>
      </c>
      <c r="G24" s="10" t="s">
        <v>22</v>
      </c>
      <c r="H24" s="11" t="s">
        <v>536</v>
      </c>
      <c r="I24" s="10" t="s">
        <v>20</v>
      </c>
      <c r="J24" s="11" t="s">
        <v>22</v>
      </c>
      <c r="K24" s="10" t="s">
        <v>22</v>
      </c>
      <c r="L24" s="11" t="s">
        <v>22</v>
      </c>
      <c r="M24" s="10" t="s">
        <v>22</v>
      </c>
      <c r="N24" s="11" t="s">
        <v>541</v>
      </c>
      <c r="O24" s="14">
        <v>168</v>
      </c>
    </row>
    <row r="25" spans="1:17" s="15" customFormat="1" ht="15" customHeight="1">
      <c r="A25" s="813"/>
      <c r="B25" s="816"/>
      <c r="C25" s="10" t="s">
        <v>545</v>
      </c>
      <c r="D25" s="11" t="s">
        <v>540</v>
      </c>
      <c r="E25" s="10">
        <v>5</v>
      </c>
      <c r="F25" s="11">
        <v>1</v>
      </c>
      <c r="G25" s="10" t="s">
        <v>22</v>
      </c>
      <c r="H25" s="11" t="s">
        <v>536</v>
      </c>
      <c r="I25" s="10" t="s">
        <v>20</v>
      </c>
      <c r="J25" s="11" t="s">
        <v>22</v>
      </c>
      <c r="K25" s="10" t="s">
        <v>22</v>
      </c>
      <c r="L25" s="11" t="s">
        <v>22</v>
      </c>
      <c r="M25" s="10" t="s">
        <v>22</v>
      </c>
      <c r="N25" s="11" t="s">
        <v>541</v>
      </c>
      <c r="O25" s="14">
        <v>168</v>
      </c>
    </row>
    <row r="26" spans="1:17" s="15" customFormat="1" ht="15" customHeight="1" thickBot="1">
      <c r="A26" s="814"/>
      <c r="B26" s="818"/>
      <c r="C26" s="24" t="s">
        <v>546</v>
      </c>
      <c r="D26" s="25" t="s">
        <v>540</v>
      </c>
      <c r="E26" s="24">
        <v>3</v>
      </c>
      <c r="F26" s="64">
        <v>1</v>
      </c>
      <c r="G26" s="24" t="s">
        <v>22</v>
      </c>
      <c r="H26" s="64" t="s">
        <v>536</v>
      </c>
      <c r="I26" s="24" t="s">
        <v>20</v>
      </c>
      <c r="J26" s="64" t="s">
        <v>22</v>
      </c>
      <c r="K26" s="24" t="s">
        <v>22</v>
      </c>
      <c r="L26" s="64" t="s">
        <v>22</v>
      </c>
      <c r="M26" s="24" t="s">
        <v>22</v>
      </c>
      <c r="N26" s="64" t="s">
        <v>541</v>
      </c>
      <c r="O26" s="14">
        <v>168</v>
      </c>
    </row>
    <row r="27" spans="1:17" s="107" customFormat="1" ht="15" customHeight="1" thickBot="1">
      <c r="A27" s="776">
        <v>1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205"/>
    </row>
    <row r="28" spans="1:17" s="15" customFormat="1" ht="15" customHeight="1">
      <c r="A28" s="813" t="s">
        <v>547</v>
      </c>
      <c r="B28" s="816"/>
      <c r="C28" s="10" t="s">
        <v>548</v>
      </c>
      <c r="D28" s="12" t="s">
        <v>540</v>
      </c>
      <c r="E28" s="10">
        <v>3</v>
      </c>
      <c r="F28" s="11">
        <v>10</v>
      </c>
      <c r="G28" s="10" t="s">
        <v>22</v>
      </c>
      <c r="H28" s="11" t="s">
        <v>536</v>
      </c>
      <c r="I28" s="10" t="s">
        <v>20</v>
      </c>
      <c r="J28" s="11" t="s">
        <v>22</v>
      </c>
      <c r="K28" s="10" t="s">
        <v>22</v>
      </c>
      <c r="L28" s="11" t="s">
        <v>22</v>
      </c>
      <c r="M28" s="10" t="s">
        <v>22</v>
      </c>
      <c r="N28" s="11" t="s">
        <v>541</v>
      </c>
      <c r="O28" s="14">
        <v>733</v>
      </c>
    </row>
    <row r="29" spans="1:17" s="15" customFormat="1" ht="15" customHeight="1">
      <c r="A29" s="813"/>
      <c r="B29" s="816"/>
      <c r="C29" s="10" t="s">
        <v>543</v>
      </c>
      <c r="D29" s="11" t="s">
        <v>540</v>
      </c>
      <c r="E29" s="10">
        <v>1</v>
      </c>
      <c r="F29" s="11">
        <v>10</v>
      </c>
      <c r="G29" s="10" t="s">
        <v>22</v>
      </c>
      <c r="H29" s="11" t="s">
        <v>536</v>
      </c>
      <c r="I29" s="10" t="s">
        <v>27</v>
      </c>
      <c r="J29" s="11" t="s">
        <v>22</v>
      </c>
      <c r="K29" s="10" t="s">
        <v>22</v>
      </c>
      <c r="L29" s="11" t="s">
        <v>22</v>
      </c>
      <c r="M29" s="10" t="s">
        <v>22</v>
      </c>
      <c r="N29" s="11" t="s">
        <v>541</v>
      </c>
      <c r="O29" s="14">
        <v>733</v>
      </c>
    </row>
    <row r="30" spans="1:17" s="15" customFormat="1" ht="15" customHeight="1">
      <c r="A30" s="813"/>
      <c r="B30" s="816"/>
      <c r="C30" s="10" t="s">
        <v>544</v>
      </c>
      <c r="D30" s="11" t="s">
        <v>540</v>
      </c>
      <c r="E30" s="10">
        <v>1</v>
      </c>
      <c r="F30" s="11">
        <v>10</v>
      </c>
      <c r="G30" s="10" t="s">
        <v>22</v>
      </c>
      <c r="H30" s="11" t="s">
        <v>536</v>
      </c>
      <c r="I30" s="10" t="s">
        <v>20</v>
      </c>
      <c r="J30" s="11" t="s">
        <v>22</v>
      </c>
      <c r="K30" s="10" t="s">
        <v>22</v>
      </c>
      <c r="L30" s="11" t="s">
        <v>22</v>
      </c>
      <c r="M30" s="10" t="s">
        <v>22</v>
      </c>
      <c r="N30" s="11" t="s">
        <v>541</v>
      </c>
      <c r="O30" s="14">
        <v>733</v>
      </c>
    </row>
    <row r="31" spans="1:17" s="15" customFormat="1" ht="15" customHeight="1" thickBot="1">
      <c r="A31" s="814"/>
      <c r="B31" s="818"/>
      <c r="C31" s="24" t="s">
        <v>546</v>
      </c>
      <c r="D31" s="64" t="s">
        <v>540</v>
      </c>
      <c r="E31" s="24">
        <v>1</v>
      </c>
      <c r="F31" s="64">
        <v>10</v>
      </c>
      <c r="G31" s="24" t="s">
        <v>22</v>
      </c>
      <c r="H31" s="64" t="s">
        <v>536</v>
      </c>
      <c r="I31" s="24" t="s">
        <v>20</v>
      </c>
      <c r="J31" s="64" t="s">
        <v>22</v>
      </c>
      <c r="K31" s="24" t="s">
        <v>22</v>
      </c>
      <c r="L31" s="64" t="s">
        <v>22</v>
      </c>
      <c r="M31" s="24" t="s">
        <v>22</v>
      </c>
      <c r="N31" s="64" t="s">
        <v>541</v>
      </c>
      <c r="O31" s="14">
        <v>733</v>
      </c>
    </row>
    <row r="32" spans="1:17" ht="17.25" thickBot="1">
      <c r="A32" s="776">
        <v>1</v>
      </c>
      <c r="B32" s="214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</row>
    <row r="33" spans="1:15" s="15" customFormat="1">
      <c r="A33" s="847" t="s">
        <v>549</v>
      </c>
      <c r="B33" s="853" t="s">
        <v>679</v>
      </c>
      <c r="C33" s="60" t="s">
        <v>680</v>
      </c>
      <c r="D33" s="60" t="s">
        <v>552</v>
      </c>
      <c r="E33" s="60">
        <v>1</v>
      </c>
      <c r="F33" s="60"/>
      <c r="G33" s="126"/>
      <c r="H33" s="60" t="s">
        <v>681</v>
      </c>
      <c r="I33" s="60" t="s">
        <v>20</v>
      </c>
      <c r="J33" s="60" t="s">
        <v>22</v>
      </c>
      <c r="K33" s="60" t="s">
        <v>22</v>
      </c>
      <c r="L33" s="60" t="s">
        <v>22</v>
      </c>
      <c r="M33" s="60" t="s">
        <v>22</v>
      </c>
      <c r="N33" s="305" t="s">
        <v>682</v>
      </c>
      <c r="O33" s="53">
        <v>325</v>
      </c>
    </row>
    <row r="34" spans="1:15" s="15" customFormat="1">
      <c r="A34" s="835"/>
      <c r="B34" s="853"/>
      <c r="C34" s="60" t="s">
        <v>683</v>
      </c>
      <c r="D34" s="60" t="s">
        <v>552</v>
      </c>
      <c r="E34" s="60">
        <v>1</v>
      </c>
      <c r="F34" s="60"/>
      <c r="G34" s="126"/>
      <c r="H34" s="60" t="s">
        <v>681</v>
      </c>
      <c r="I34" s="60" t="s">
        <v>27</v>
      </c>
      <c r="J34" s="60" t="s">
        <v>22</v>
      </c>
      <c r="K34" s="60" t="s">
        <v>22</v>
      </c>
      <c r="L34" s="60" t="s">
        <v>22</v>
      </c>
      <c r="M34" s="60" t="s">
        <v>22</v>
      </c>
      <c r="N34" s="63" t="s">
        <v>682</v>
      </c>
      <c r="O34" s="53"/>
    </row>
    <row r="35" spans="1:15" s="15" customFormat="1">
      <c r="A35" s="835"/>
      <c r="B35" s="853"/>
      <c r="C35" s="60" t="s">
        <v>684</v>
      </c>
      <c r="D35" s="60" t="s">
        <v>676</v>
      </c>
      <c r="E35" s="60">
        <v>5</v>
      </c>
      <c r="F35" s="60" t="s">
        <v>685</v>
      </c>
      <c r="G35" s="126"/>
      <c r="H35" s="60" t="s">
        <v>681</v>
      </c>
      <c r="I35" s="60" t="s">
        <v>20</v>
      </c>
      <c r="J35" s="60" t="s">
        <v>22</v>
      </c>
      <c r="K35" s="60" t="s">
        <v>22</v>
      </c>
      <c r="L35" s="60" t="s">
        <v>22</v>
      </c>
      <c r="M35" s="60" t="s">
        <v>22</v>
      </c>
      <c r="N35" s="63" t="s">
        <v>682</v>
      </c>
      <c r="O35" s="53"/>
    </row>
    <row r="36" spans="1:15" s="15" customFormat="1">
      <c r="A36" s="835"/>
      <c r="B36" s="853"/>
      <c r="C36" s="60" t="s">
        <v>686</v>
      </c>
      <c r="D36" s="60" t="s">
        <v>676</v>
      </c>
      <c r="E36" s="60">
        <v>5</v>
      </c>
      <c r="F36" s="60" t="s">
        <v>687</v>
      </c>
      <c r="G36" s="126"/>
      <c r="H36" s="60" t="s">
        <v>681</v>
      </c>
      <c r="I36" s="60" t="s">
        <v>27</v>
      </c>
      <c r="J36" s="60" t="s">
        <v>22</v>
      </c>
      <c r="K36" s="60" t="s">
        <v>22</v>
      </c>
      <c r="L36" s="60" t="s">
        <v>22</v>
      </c>
      <c r="M36" s="60" t="s">
        <v>22</v>
      </c>
      <c r="N36" s="63" t="s">
        <v>682</v>
      </c>
      <c r="O36" s="53"/>
    </row>
    <row r="37" spans="1:15" s="15" customFormat="1">
      <c r="A37" s="835"/>
      <c r="B37" s="853"/>
      <c r="C37" s="60" t="s">
        <v>688</v>
      </c>
      <c r="D37" s="60" t="s">
        <v>676</v>
      </c>
      <c r="E37" s="60">
        <v>1</v>
      </c>
      <c r="F37" s="60" t="s">
        <v>687</v>
      </c>
      <c r="G37" s="126"/>
      <c r="H37" s="60" t="s">
        <v>681</v>
      </c>
      <c r="I37" s="60" t="s">
        <v>27</v>
      </c>
      <c r="J37" s="60" t="s">
        <v>22</v>
      </c>
      <c r="K37" s="60" t="s">
        <v>22</v>
      </c>
      <c r="L37" s="60" t="s">
        <v>22</v>
      </c>
      <c r="M37" s="60" t="s">
        <v>22</v>
      </c>
      <c r="N37" s="63" t="s">
        <v>682</v>
      </c>
      <c r="O37" s="53"/>
    </row>
    <row r="38" spans="1:15" s="15" customFormat="1">
      <c r="A38" s="835"/>
      <c r="B38" s="853"/>
      <c r="C38" s="60" t="s">
        <v>689</v>
      </c>
      <c r="D38" s="60" t="s">
        <v>676</v>
      </c>
      <c r="E38" s="60">
        <v>5</v>
      </c>
      <c r="F38" s="60" t="s">
        <v>685</v>
      </c>
      <c r="G38" s="126"/>
      <c r="H38" s="60" t="s">
        <v>681</v>
      </c>
      <c r="I38" s="60" t="s">
        <v>27</v>
      </c>
      <c r="J38" s="60" t="s">
        <v>22</v>
      </c>
      <c r="K38" s="60" t="s">
        <v>22</v>
      </c>
      <c r="L38" s="60" t="s">
        <v>22</v>
      </c>
      <c r="M38" s="60" t="s">
        <v>22</v>
      </c>
      <c r="N38" s="63" t="s">
        <v>682</v>
      </c>
      <c r="O38" s="53"/>
    </row>
    <row r="39" spans="1:15" s="15" customFormat="1">
      <c r="A39" s="835"/>
      <c r="B39" s="853"/>
      <c r="C39" s="60" t="s">
        <v>3503</v>
      </c>
      <c r="D39" s="60" t="s">
        <v>554</v>
      </c>
      <c r="E39" s="60">
        <v>10</v>
      </c>
      <c r="F39" s="60"/>
      <c r="G39" s="126"/>
      <c r="H39" s="60" t="s">
        <v>681</v>
      </c>
      <c r="I39" s="60" t="s">
        <v>20</v>
      </c>
      <c r="J39" s="60" t="s">
        <v>22</v>
      </c>
      <c r="K39" s="60" t="s">
        <v>22</v>
      </c>
      <c r="L39" s="60" t="s">
        <v>22</v>
      </c>
      <c r="M39" s="60" t="s">
        <v>22</v>
      </c>
      <c r="N39" s="63" t="s">
        <v>682</v>
      </c>
      <c r="O39" s="53"/>
    </row>
    <row r="40" spans="1:15" s="15" customFormat="1">
      <c r="A40" s="835"/>
      <c r="B40" s="853"/>
      <c r="C40" s="60" t="s">
        <v>1177</v>
      </c>
      <c r="D40" s="60" t="s">
        <v>554</v>
      </c>
      <c r="E40" s="60">
        <v>4</v>
      </c>
      <c r="F40" s="60"/>
      <c r="G40" s="126"/>
      <c r="H40" s="60" t="s">
        <v>681</v>
      </c>
      <c r="I40" s="60" t="s">
        <v>20</v>
      </c>
      <c r="J40" s="60" t="s">
        <v>22</v>
      </c>
      <c r="K40" s="60" t="s">
        <v>22</v>
      </c>
      <c r="L40" s="60" t="s">
        <v>22</v>
      </c>
      <c r="M40" s="60" t="s">
        <v>22</v>
      </c>
      <c r="N40" s="63" t="s">
        <v>682</v>
      </c>
      <c r="O40" s="53"/>
    </row>
    <row r="41" spans="1:15" s="15" customFormat="1">
      <c r="A41" s="835"/>
      <c r="B41" s="853"/>
      <c r="C41" s="60" t="s">
        <v>690</v>
      </c>
      <c r="D41" s="60" t="s">
        <v>552</v>
      </c>
      <c r="E41" s="60">
        <v>3</v>
      </c>
      <c r="F41" s="60"/>
      <c r="G41" s="126"/>
      <c r="H41" s="60" t="s">
        <v>681</v>
      </c>
      <c r="I41" s="60" t="s">
        <v>20</v>
      </c>
      <c r="J41" s="60" t="s">
        <v>22</v>
      </c>
      <c r="K41" s="60" t="s">
        <v>22</v>
      </c>
      <c r="L41" s="60" t="s">
        <v>22</v>
      </c>
      <c r="M41" s="60" t="s">
        <v>22</v>
      </c>
      <c r="N41" s="63" t="s">
        <v>682</v>
      </c>
      <c r="O41" s="53"/>
    </row>
    <row r="42" spans="1:15" s="15" customFormat="1">
      <c r="A42" s="835"/>
      <c r="B42" s="853"/>
      <c r="C42" s="60" t="s">
        <v>690</v>
      </c>
      <c r="D42" s="60" t="s">
        <v>554</v>
      </c>
      <c r="E42" s="60">
        <v>3</v>
      </c>
      <c r="F42" s="60"/>
      <c r="G42" s="126"/>
      <c r="H42" s="60" t="s">
        <v>681</v>
      </c>
      <c r="I42" s="60" t="s">
        <v>20</v>
      </c>
      <c r="J42" s="60" t="s">
        <v>22</v>
      </c>
      <c r="K42" s="60" t="s">
        <v>22</v>
      </c>
      <c r="L42" s="60" t="s">
        <v>22</v>
      </c>
      <c r="M42" s="60" t="s">
        <v>22</v>
      </c>
      <c r="N42" s="63" t="s">
        <v>682</v>
      </c>
      <c r="O42" s="53"/>
    </row>
    <row r="43" spans="1:15" s="15" customFormat="1">
      <c r="A43" s="835"/>
      <c r="B43" s="853"/>
      <c r="C43" s="60" t="s">
        <v>1189</v>
      </c>
      <c r="D43" s="60" t="s">
        <v>554</v>
      </c>
      <c r="E43" s="60">
        <v>11</v>
      </c>
      <c r="F43" s="60"/>
      <c r="G43" s="126"/>
      <c r="H43" s="60" t="s">
        <v>681</v>
      </c>
      <c r="I43" s="60" t="s">
        <v>27</v>
      </c>
      <c r="J43" s="60" t="s">
        <v>22</v>
      </c>
      <c r="K43" s="60" t="s">
        <v>22</v>
      </c>
      <c r="L43" s="60" t="s">
        <v>22</v>
      </c>
      <c r="M43" s="60" t="s">
        <v>22</v>
      </c>
      <c r="N43" s="63" t="s">
        <v>682</v>
      </c>
      <c r="O43" s="53"/>
    </row>
    <row r="44" spans="1:15" s="15" customFormat="1">
      <c r="A44" s="835"/>
      <c r="B44" s="853"/>
      <c r="C44" s="60" t="s">
        <v>3504</v>
      </c>
      <c r="D44" s="60" t="s">
        <v>552</v>
      </c>
      <c r="E44" s="60">
        <v>5</v>
      </c>
      <c r="F44" s="60"/>
      <c r="G44" s="126"/>
      <c r="H44" s="60" t="s">
        <v>681</v>
      </c>
      <c r="I44" s="60" t="s">
        <v>20</v>
      </c>
      <c r="J44" s="60" t="s">
        <v>22</v>
      </c>
      <c r="K44" s="60" t="s">
        <v>22</v>
      </c>
      <c r="L44" s="60" t="s">
        <v>22</v>
      </c>
      <c r="M44" s="60" t="s">
        <v>22</v>
      </c>
      <c r="N44" s="63" t="s">
        <v>682</v>
      </c>
      <c r="O44" s="53"/>
    </row>
    <row r="45" spans="1:15" s="15" customFormat="1">
      <c r="A45" s="835"/>
      <c r="B45" s="853"/>
      <c r="C45" s="60" t="s">
        <v>3505</v>
      </c>
      <c r="D45" s="60" t="s">
        <v>552</v>
      </c>
      <c r="E45" s="60">
        <v>3</v>
      </c>
      <c r="F45" s="60"/>
      <c r="G45" s="126"/>
      <c r="H45" s="60" t="s">
        <v>681</v>
      </c>
      <c r="I45" s="60" t="s">
        <v>27</v>
      </c>
      <c r="J45" s="60" t="s">
        <v>22</v>
      </c>
      <c r="K45" s="60" t="s">
        <v>22</v>
      </c>
      <c r="L45" s="60" t="s">
        <v>22</v>
      </c>
      <c r="M45" s="60" t="s">
        <v>22</v>
      </c>
      <c r="N45" s="63" t="s">
        <v>682</v>
      </c>
      <c r="O45" s="53"/>
    </row>
    <row r="46" spans="1:15" s="15" customFormat="1">
      <c r="A46" s="835"/>
      <c r="B46" s="853"/>
      <c r="C46" s="60" t="s">
        <v>3506</v>
      </c>
      <c r="D46" s="60" t="s">
        <v>552</v>
      </c>
      <c r="E46" s="60">
        <v>3</v>
      </c>
      <c r="F46" s="60"/>
      <c r="G46" s="126"/>
      <c r="H46" s="60" t="s">
        <v>681</v>
      </c>
      <c r="I46" s="60" t="s">
        <v>27</v>
      </c>
      <c r="J46" s="60" t="s">
        <v>22</v>
      </c>
      <c r="K46" s="60" t="s">
        <v>22</v>
      </c>
      <c r="L46" s="60" t="s">
        <v>22</v>
      </c>
      <c r="M46" s="60" t="s">
        <v>22</v>
      </c>
      <c r="N46" s="63" t="s">
        <v>682</v>
      </c>
      <c r="O46" s="53"/>
    </row>
    <row r="47" spans="1:15" s="15" customFormat="1">
      <c r="A47" s="835"/>
      <c r="B47" s="853"/>
      <c r="C47" s="60" t="s">
        <v>3506</v>
      </c>
      <c r="D47" s="60" t="s">
        <v>554</v>
      </c>
      <c r="E47" s="60">
        <v>3</v>
      </c>
      <c r="F47" s="60"/>
      <c r="G47" s="126"/>
      <c r="H47" s="60" t="s">
        <v>681</v>
      </c>
      <c r="I47" s="60" t="s">
        <v>27</v>
      </c>
      <c r="J47" s="60" t="s">
        <v>22</v>
      </c>
      <c r="K47" s="60" t="s">
        <v>22</v>
      </c>
      <c r="L47" s="60" t="s">
        <v>22</v>
      </c>
      <c r="M47" s="60" t="s">
        <v>22</v>
      </c>
      <c r="N47" s="63" t="s">
        <v>682</v>
      </c>
      <c r="O47" s="53">
        <v>325</v>
      </c>
    </row>
    <row r="48" spans="1:15" s="15" customFormat="1" ht="16.5" customHeight="1">
      <c r="A48" s="835"/>
      <c r="B48" s="853"/>
      <c r="C48" s="60" t="s">
        <v>692</v>
      </c>
      <c r="D48" s="60" t="s">
        <v>552</v>
      </c>
      <c r="E48" s="60">
        <v>3</v>
      </c>
      <c r="F48" s="60"/>
      <c r="G48" s="126"/>
      <c r="H48" s="60" t="s">
        <v>681</v>
      </c>
      <c r="I48" s="60" t="s">
        <v>20</v>
      </c>
      <c r="J48" s="60" t="s">
        <v>22</v>
      </c>
      <c r="K48" s="60" t="s">
        <v>22</v>
      </c>
      <c r="L48" s="60" t="s">
        <v>22</v>
      </c>
      <c r="M48" s="60" t="s">
        <v>22</v>
      </c>
      <c r="N48" s="63" t="s">
        <v>682</v>
      </c>
      <c r="O48" s="53">
        <v>128</v>
      </c>
    </row>
    <row r="49" spans="1:15" s="15" customFormat="1" ht="16.5" customHeight="1">
      <c r="A49" s="835"/>
      <c r="B49" s="853"/>
      <c r="C49" s="60" t="s">
        <v>692</v>
      </c>
      <c r="D49" s="60" t="s">
        <v>554</v>
      </c>
      <c r="E49" s="60">
        <v>1</v>
      </c>
      <c r="F49" s="60"/>
      <c r="G49" s="126"/>
      <c r="H49" s="60" t="s">
        <v>681</v>
      </c>
      <c r="I49" s="60" t="s">
        <v>20</v>
      </c>
      <c r="J49" s="60" t="s">
        <v>22</v>
      </c>
      <c r="K49" s="60" t="s">
        <v>22</v>
      </c>
      <c r="L49" s="60" t="s">
        <v>22</v>
      </c>
      <c r="M49" s="60" t="s">
        <v>22</v>
      </c>
      <c r="N49" s="63" t="s">
        <v>682</v>
      </c>
      <c r="O49" s="53">
        <v>82</v>
      </c>
    </row>
    <row r="50" spans="1:15" s="15" customFormat="1" ht="16.5" customHeight="1">
      <c r="A50" s="835"/>
      <c r="B50" s="853"/>
      <c r="C50" s="60" t="s">
        <v>693</v>
      </c>
      <c r="D50" s="60" t="s">
        <v>552</v>
      </c>
      <c r="E50" s="60">
        <v>3</v>
      </c>
      <c r="F50" s="60"/>
      <c r="G50" s="126"/>
      <c r="H50" s="60" t="s">
        <v>681</v>
      </c>
      <c r="I50" s="60" t="s">
        <v>27</v>
      </c>
      <c r="J50" s="60" t="s">
        <v>22</v>
      </c>
      <c r="K50" s="60" t="s">
        <v>22</v>
      </c>
      <c r="L50" s="60" t="s">
        <v>22</v>
      </c>
      <c r="M50" s="60" t="s">
        <v>22</v>
      </c>
      <c r="N50" s="63" t="s">
        <v>682</v>
      </c>
      <c r="O50" s="53">
        <v>82</v>
      </c>
    </row>
    <row r="51" spans="1:15" s="15" customFormat="1" ht="16.5" customHeight="1">
      <c r="A51" s="835"/>
      <c r="B51" s="853"/>
      <c r="C51" s="60" t="s">
        <v>693</v>
      </c>
      <c r="D51" s="60" t="s">
        <v>554</v>
      </c>
      <c r="E51" s="60">
        <v>3</v>
      </c>
      <c r="F51" s="60"/>
      <c r="G51" s="126"/>
      <c r="H51" s="60" t="s">
        <v>681</v>
      </c>
      <c r="I51" s="60" t="s">
        <v>27</v>
      </c>
      <c r="J51" s="60" t="s">
        <v>22</v>
      </c>
      <c r="K51" s="60" t="s">
        <v>22</v>
      </c>
      <c r="L51" s="60" t="s">
        <v>22</v>
      </c>
      <c r="M51" s="60" t="s">
        <v>22</v>
      </c>
      <c r="N51" s="63" t="s">
        <v>682</v>
      </c>
      <c r="O51" s="53">
        <v>128</v>
      </c>
    </row>
    <row r="52" spans="1:15" s="15" customFormat="1" ht="16.5" customHeight="1">
      <c r="A52" s="835"/>
      <c r="B52" s="853"/>
      <c r="C52" s="60" t="s">
        <v>694</v>
      </c>
      <c r="D52" s="60" t="s">
        <v>552</v>
      </c>
      <c r="E52" s="60">
        <v>3</v>
      </c>
      <c r="F52" s="60"/>
      <c r="G52" s="126"/>
      <c r="H52" s="60" t="s">
        <v>681</v>
      </c>
      <c r="I52" s="60" t="s">
        <v>20</v>
      </c>
      <c r="J52" s="60" t="s">
        <v>22</v>
      </c>
      <c r="K52" s="60" t="s">
        <v>22</v>
      </c>
      <c r="L52" s="60" t="s">
        <v>22</v>
      </c>
      <c r="M52" s="60" t="s">
        <v>22</v>
      </c>
      <c r="N52" s="63" t="s">
        <v>682</v>
      </c>
      <c r="O52" s="53">
        <v>325</v>
      </c>
    </row>
    <row r="53" spans="1:15" s="15" customFormat="1" ht="16.5" customHeight="1">
      <c r="A53" s="835"/>
      <c r="B53" s="853"/>
      <c r="C53" s="60" t="s">
        <v>694</v>
      </c>
      <c r="D53" s="60" t="s">
        <v>554</v>
      </c>
      <c r="E53" s="60">
        <v>3</v>
      </c>
      <c r="F53" s="60"/>
      <c r="G53" s="126"/>
      <c r="H53" s="60" t="s">
        <v>681</v>
      </c>
      <c r="I53" s="60" t="s">
        <v>20</v>
      </c>
      <c r="J53" s="60" t="s">
        <v>22</v>
      </c>
      <c r="K53" s="60" t="s">
        <v>22</v>
      </c>
      <c r="L53" s="60" t="s">
        <v>22</v>
      </c>
      <c r="M53" s="60" t="s">
        <v>22</v>
      </c>
      <c r="N53" s="63" t="s">
        <v>682</v>
      </c>
      <c r="O53" s="53">
        <v>325</v>
      </c>
    </row>
    <row r="54" spans="1:15" s="15" customFormat="1" ht="16.5" customHeight="1">
      <c r="A54" s="835"/>
      <c r="B54" s="853"/>
      <c r="C54" s="60" t="s">
        <v>695</v>
      </c>
      <c r="D54" s="60" t="s">
        <v>676</v>
      </c>
      <c r="E54" s="60">
        <v>2</v>
      </c>
      <c r="F54" s="60" t="s">
        <v>687</v>
      </c>
      <c r="G54" s="126"/>
      <c r="H54" s="60" t="s">
        <v>681</v>
      </c>
      <c r="I54" s="60" t="s">
        <v>20</v>
      </c>
      <c r="J54" s="60" t="s">
        <v>22</v>
      </c>
      <c r="K54" s="60" t="s">
        <v>22</v>
      </c>
      <c r="L54" s="60" t="s">
        <v>22</v>
      </c>
      <c r="M54" s="60" t="s">
        <v>22</v>
      </c>
      <c r="N54" s="63" t="s">
        <v>682</v>
      </c>
      <c r="O54" s="53">
        <v>325</v>
      </c>
    </row>
    <row r="55" spans="1:15" s="15" customFormat="1" ht="16.5" customHeight="1">
      <c r="A55" s="835"/>
      <c r="B55" s="853"/>
      <c r="C55" s="60" t="s">
        <v>695</v>
      </c>
      <c r="D55" s="60" t="s">
        <v>554</v>
      </c>
      <c r="E55" s="60">
        <v>2</v>
      </c>
      <c r="F55" s="60"/>
      <c r="G55" s="126"/>
      <c r="H55" s="60" t="s">
        <v>681</v>
      </c>
      <c r="I55" s="60" t="s">
        <v>20</v>
      </c>
      <c r="J55" s="60" t="s">
        <v>22</v>
      </c>
      <c r="K55" s="60" t="s">
        <v>22</v>
      </c>
      <c r="L55" s="60" t="s">
        <v>22</v>
      </c>
      <c r="M55" s="60" t="s">
        <v>22</v>
      </c>
      <c r="N55" s="63" t="s">
        <v>682</v>
      </c>
      <c r="O55" s="53">
        <v>325</v>
      </c>
    </row>
    <row r="56" spans="1:15" s="15" customFormat="1" ht="16.5" customHeight="1">
      <c r="A56" s="835"/>
      <c r="B56" s="853"/>
      <c r="C56" s="60" t="s">
        <v>696</v>
      </c>
      <c r="D56" s="60" t="s">
        <v>676</v>
      </c>
      <c r="E56" s="60">
        <v>2</v>
      </c>
      <c r="F56" s="60" t="s">
        <v>687</v>
      </c>
      <c r="G56" s="126"/>
      <c r="H56" s="60" t="s">
        <v>681</v>
      </c>
      <c r="I56" s="60" t="s">
        <v>20</v>
      </c>
      <c r="J56" s="60" t="s">
        <v>22</v>
      </c>
      <c r="K56" s="60" t="s">
        <v>22</v>
      </c>
      <c r="L56" s="60" t="s">
        <v>22</v>
      </c>
      <c r="M56" s="60" t="s">
        <v>22</v>
      </c>
      <c r="N56" s="63" t="s">
        <v>682</v>
      </c>
      <c r="O56" s="53">
        <v>325</v>
      </c>
    </row>
    <row r="57" spans="1:15" s="15" customFormat="1" ht="16.5" customHeight="1">
      <c r="A57" s="835"/>
      <c r="B57" s="853"/>
      <c r="C57" s="60" t="s">
        <v>696</v>
      </c>
      <c r="D57" s="60" t="s">
        <v>554</v>
      </c>
      <c r="E57" s="60">
        <v>1</v>
      </c>
      <c r="F57" s="60"/>
      <c r="G57" s="126"/>
      <c r="H57" s="60" t="s">
        <v>681</v>
      </c>
      <c r="I57" s="60" t="s">
        <v>20</v>
      </c>
      <c r="J57" s="60" t="s">
        <v>22</v>
      </c>
      <c r="K57" s="60" t="s">
        <v>22</v>
      </c>
      <c r="L57" s="60" t="s">
        <v>22</v>
      </c>
      <c r="M57" s="60" t="s">
        <v>22</v>
      </c>
      <c r="N57" s="63" t="s">
        <v>682</v>
      </c>
      <c r="O57" s="53">
        <v>375</v>
      </c>
    </row>
    <row r="58" spans="1:15" s="15" customFormat="1" ht="16.5" customHeight="1">
      <c r="A58" s="835"/>
      <c r="B58" s="853"/>
      <c r="C58" s="60" t="s">
        <v>697</v>
      </c>
      <c r="D58" s="60" t="s">
        <v>676</v>
      </c>
      <c r="E58" s="60">
        <v>2</v>
      </c>
      <c r="F58" s="60" t="s">
        <v>687</v>
      </c>
      <c r="G58" s="126"/>
      <c r="H58" s="60" t="s">
        <v>681</v>
      </c>
      <c r="I58" s="60" t="s">
        <v>27</v>
      </c>
      <c r="J58" s="60" t="s">
        <v>22</v>
      </c>
      <c r="K58" s="60" t="s">
        <v>22</v>
      </c>
      <c r="L58" s="60" t="s">
        <v>22</v>
      </c>
      <c r="M58" s="60" t="s">
        <v>22</v>
      </c>
      <c r="N58" s="63" t="s">
        <v>682</v>
      </c>
      <c r="O58" s="53">
        <v>375</v>
      </c>
    </row>
    <row r="59" spans="1:15" s="15" customFormat="1" ht="16.5" customHeight="1">
      <c r="A59" s="835"/>
      <c r="B59" s="853"/>
      <c r="C59" s="60" t="s">
        <v>697</v>
      </c>
      <c r="D59" s="60" t="s">
        <v>554</v>
      </c>
      <c r="E59" s="60">
        <v>2</v>
      </c>
      <c r="F59" s="60"/>
      <c r="G59" s="126"/>
      <c r="H59" s="60" t="s">
        <v>681</v>
      </c>
      <c r="I59" s="60" t="s">
        <v>27</v>
      </c>
      <c r="J59" s="60" t="s">
        <v>22</v>
      </c>
      <c r="K59" s="60" t="s">
        <v>22</v>
      </c>
      <c r="L59" s="60" t="s">
        <v>22</v>
      </c>
      <c r="M59" s="60" t="s">
        <v>22</v>
      </c>
      <c r="N59" s="63" t="s">
        <v>682</v>
      </c>
      <c r="O59" s="53">
        <v>375</v>
      </c>
    </row>
    <row r="60" spans="1:15" s="15" customFormat="1" ht="16.5" customHeight="1">
      <c r="A60" s="835"/>
      <c r="B60" s="852" t="s">
        <v>537</v>
      </c>
      <c r="C60" s="136" t="s">
        <v>698</v>
      </c>
      <c r="D60" s="136" t="s">
        <v>676</v>
      </c>
      <c r="E60" s="45">
        <v>1</v>
      </c>
      <c r="F60" s="45" t="s">
        <v>699</v>
      </c>
      <c r="G60" s="136"/>
      <c r="H60" s="45" t="s">
        <v>681</v>
      </c>
      <c r="I60" s="45" t="s">
        <v>27</v>
      </c>
      <c r="J60" s="45" t="s">
        <v>22</v>
      </c>
      <c r="K60" s="45" t="s">
        <v>22</v>
      </c>
      <c r="L60" s="45" t="s">
        <v>22</v>
      </c>
      <c r="M60" s="45" t="s">
        <v>22</v>
      </c>
      <c r="N60" s="306" t="s">
        <v>537</v>
      </c>
      <c r="O60" s="303">
        <v>394</v>
      </c>
    </row>
    <row r="61" spans="1:15" s="15" customFormat="1" ht="16.5" customHeight="1">
      <c r="A61" s="835"/>
      <c r="B61" s="853"/>
      <c r="C61" s="60" t="s">
        <v>700</v>
      </c>
      <c r="D61" s="60" t="s">
        <v>552</v>
      </c>
      <c r="E61" s="60">
        <v>5</v>
      </c>
      <c r="F61" s="60"/>
      <c r="G61" s="126"/>
      <c r="H61" s="60" t="s">
        <v>681</v>
      </c>
      <c r="I61" s="60" t="s">
        <v>20</v>
      </c>
      <c r="J61" s="60" t="s">
        <v>22</v>
      </c>
      <c r="K61" s="60" t="s">
        <v>22</v>
      </c>
      <c r="L61" s="60" t="s">
        <v>22</v>
      </c>
      <c r="M61" s="60" t="s">
        <v>22</v>
      </c>
      <c r="N61" s="63" t="s">
        <v>701</v>
      </c>
      <c r="O61" s="53">
        <v>325</v>
      </c>
    </row>
    <row r="62" spans="1:15" s="15" customFormat="1" ht="16.5" customHeight="1">
      <c r="A62" s="835"/>
      <c r="B62" s="853"/>
      <c r="C62" s="60" t="s">
        <v>702</v>
      </c>
      <c r="D62" s="60" t="s">
        <v>552</v>
      </c>
      <c r="E62" s="60">
        <v>5</v>
      </c>
      <c r="F62" s="60"/>
      <c r="G62" s="126"/>
      <c r="H62" s="60" t="s">
        <v>681</v>
      </c>
      <c r="I62" s="60" t="s">
        <v>27</v>
      </c>
      <c r="J62" s="60" t="s">
        <v>22</v>
      </c>
      <c r="K62" s="60" t="s">
        <v>22</v>
      </c>
      <c r="L62" s="60" t="s">
        <v>22</v>
      </c>
      <c r="M62" s="60" t="s">
        <v>22</v>
      </c>
      <c r="N62" s="63" t="s">
        <v>701</v>
      </c>
      <c r="O62" s="53">
        <v>325</v>
      </c>
    </row>
    <row r="63" spans="1:15" s="15" customFormat="1" ht="16.5" customHeight="1">
      <c r="A63" s="835"/>
      <c r="B63" s="853"/>
      <c r="C63" s="60" t="s">
        <v>703</v>
      </c>
      <c r="D63" s="60" t="s">
        <v>676</v>
      </c>
      <c r="E63" s="60">
        <v>1</v>
      </c>
      <c r="F63" s="60"/>
      <c r="G63" s="126"/>
      <c r="H63" s="60" t="s">
        <v>704</v>
      </c>
      <c r="I63" s="60" t="s">
        <v>20</v>
      </c>
      <c r="J63" s="60" t="s">
        <v>22</v>
      </c>
      <c r="K63" s="60" t="s">
        <v>22</v>
      </c>
      <c r="L63" s="60" t="s">
        <v>22</v>
      </c>
      <c r="M63" s="60" t="s">
        <v>22</v>
      </c>
      <c r="N63" s="63" t="s">
        <v>537</v>
      </c>
      <c r="O63" s="53"/>
    </row>
    <row r="64" spans="1:15" s="15" customFormat="1" ht="16.5" customHeight="1">
      <c r="A64" s="835"/>
      <c r="B64" s="853"/>
      <c r="C64" s="60" t="s">
        <v>705</v>
      </c>
      <c r="D64" s="60" t="s">
        <v>552</v>
      </c>
      <c r="E64" s="60">
        <v>2</v>
      </c>
      <c r="F64" s="60"/>
      <c r="G64" s="126"/>
      <c r="H64" s="60" t="s">
        <v>704</v>
      </c>
      <c r="I64" s="60" t="s">
        <v>20</v>
      </c>
      <c r="J64" s="60" t="s">
        <v>22</v>
      </c>
      <c r="K64" s="60" t="s">
        <v>22</v>
      </c>
      <c r="L64" s="60" t="s">
        <v>22</v>
      </c>
      <c r="M64" s="60" t="s">
        <v>22</v>
      </c>
      <c r="N64" s="63" t="s">
        <v>3507</v>
      </c>
      <c r="O64" s="53"/>
    </row>
    <row r="65" spans="1:16" s="15" customFormat="1" ht="16.5" customHeight="1">
      <c r="A65" s="835"/>
      <c r="B65" s="853"/>
      <c r="C65" s="60" t="s">
        <v>706</v>
      </c>
      <c r="D65" s="60" t="s">
        <v>552</v>
      </c>
      <c r="E65" s="60">
        <v>2</v>
      </c>
      <c r="F65" s="60"/>
      <c r="G65" s="126"/>
      <c r="H65" s="60" t="s">
        <v>704</v>
      </c>
      <c r="I65" s="60" t="s">
        <v>20</v>
      </c>
      <c r="J65" s="60" t="s">
        <v>22</v>
      </c>
      <c r="K65" s="60" t="s">
        <v>22</v>
      </c>
      <c r="L65" s="60" t="s">
        <v>22</v>
      </c>
      <c r="M65" s="60" t="s">
        <v>22</v>
      </c>
      <c r="N65" s="63" t="s">
        <v>707</v>
      </c>
      <c r="O65" s="53"/>
    </row>
    <row r="66" spans="1:16" s="15" customFormat="1" ht="16.5" customHeight="1">
      <c r="A66" s="835"/>
      <c r="B66" s="853"/>
      <c r="C66" s="60" t="s">
        <v>3508</v>
      </c>
      <c r="D66" s="60" t="s">
        <v>552</v>
      </c>
      <c r="E66" s="60">
        <v>3</v>
      </c>
      <c r="F66" s="60"/>
      <c r="G66" s="126"/>
      <c r="H66" s="60" t="s">
        <v>704</v>
      </c>
      <c r="I66" s="60" t="s">
        <v>20</v>
      </c>
      <c r="J66" s="60" t="s">
        <v>22</v>
      </c>
      <c r="K66" s="60" t="s">
        <v>22</v>
      </c>
      <c r="L66" s="60" t="s">
        <v>22</v>
      </c>
      <c r="M66" s="60" t="s">
        <v>22</v>
      </c>
      <c r="N66" s="63" t="s">
        <v>537</v>
      </c>
      <c r="O66" s="53">
        <v>128</v>
      </c>
    </row>
    <row r="67" spans="1:16" s="15" customFormat="1" ht="16.5" customHeight="1">
      <c r="A67" s="835"/>
      <c r="B67" s="853"/>
      <c r="C67" s="60" t="s">
        <v>1125</v>
      </c>
      <c r="D67" s="62" t="s">
        <v>552</v>
      </c>
      <c r="E67" s="135">
        <v>3</v>
      </c>
      <c r="F67" s="135"/>
      <c r="G67" s="138"/>
      <c r="H67" s="135" t="s">
        <v>704</v>
      </c>
      <c r="I67" s="135" t="s">
        <v>27</v>
      </c>
      <c r="J67" s="60" t="s">
        <v>22</v>
      </c>
      <c r="K67" s="60" t="s">
        <v>22</v>
      </c>
      <c r="L67" s="62" t="s">
        <v>22</v>
      </c>
      <c r="M67" s="135" t="s">
        <v>22</v>
      </c>
      <c r="N67" s="63" t="s">
        <v>537</v>
      </c>
      <c r="O67" s="53">
        <v>325</v>
      </c>
    </row>
    <row r="68" spans="1:16" s="15" customFormat="1" ht="16.5" customHeight="1" thickBot="1">
      <c r="A68" s="836"/>
      <c r="B68" s="856"/>
      <c r="C68" s="152" t="s">
        <v>3509</v>
      </c>
      <c r="D68" s="152" t="s">
        <v>552</v>
      </c>
      <c r="E68" s="152">
        <v>3</v>
      </c>
      <c r="F68" s="152"/>
      <c r="G68" s="233"/>
      <c r="H68" s="152" t="s">
        <v>704</v>
      </c>
      <c r="I68" s="152" t="s">
        <v>20</v>
      </c>
      <c r="J68" s="152" t="s">
        <v>22</v>
      </c>
      <c r="K68" s="152" t="s">
        <v>22</v>
      </c>
      <c r="L68" s="152" t="s">
        <v>22</v>
      </c>
      <c r="M68" s="152" t="s">
        <v>22</v>
      </c>
      <c r="N68" s="234" t="s">
        <v>537</v>
      </c>
      <c r="O68" s="304">
        <v>325</v>
      </c>
    </row>
    <row r="69" spans="1:16" s="107" customFormat="1" ht="15" customHeight="1" thickBot="1">
      <c r="A69" s="776">
        <v>1</v>
      </c>
      <c r="B69" s="214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</row>
    <row r="70" spans="1:16" s="15" customFormat="1" ht="15" customHeight="1" thickBot="1">
      <c r="A70" s="838" t="s">
        <v>3061</v>
      </c>
      <c r="B70" s="855"/>
      <c r="C70" s="161" t="s">
        <v>3068</v>
      </c>
      <c r="D70" s="162" t="s">
        <v>3069</v>
      </c>
      <c r="E70" s="161">
        <v>5</v>
      </c>
      <c r="F70" s="177" t="s">
        <v>3070</v>
      </c>
      <c r="G70" s="161" t="s">
        <v>22</v>
      </c>
      <c r="H70" s="177" t="s">
        <v>536</v>
      </c>
      <c r="I70" s="161" t="s">
        <v>20</v>
      </c>
      <c r="J70" s="177" t="s">
        <v>22</v>
      </c>
      <c r="K70" s="161" t="s">
        <v>22</v>
      </c>
      <c r="L70" s="177" t="s">
        <v>22</v>
      </c>
      <c r="M70" s="161" t="s">
        <v>22</v>
      </c>
      <c r="N70" s="177" t="s">
        <v>3071</v>
      </c>
      <c r="O70" s="318">
        <v>300</v>
      </c>
    </row>
    <row r="71" spans="1:16" s="15" customFormat="1" ht="16.5" customHeight="1">
      <c r="A71" s="1"/>
      <c r="B71" s="28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6" s="15" customFormat="1" ht="16.5" customHeight="1">
      <c r="A72" s="1"/>
      <c r="B72" s="28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6" s="15" customFormat="1" ht="16.5" customHeight="1">
      <c r="A73" s="1"/>
      <c r="B73" s="28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9"/>
    </row>
    <row r="74" spans="1:16" s="15" customFormat="1" ht="16.5" customHeight="1">
      <c r="A74" s="1"/>
      <c r="B74" s="28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9"/>
    </row>
    <row r="75" spans="1:16" s="15" customFormat="1" ht="16.5" customHeight="1">
      <c r="A75" s="1"/>
      <c r="B75" s="28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6" s="15" customFormat="1" ht="16.5" customHeight="1">
      <c r="A76" s="1"/>
      <c r="B76" s="28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6" s="15" customFormat="1" ht="16.5" customHeight="1">
      <c r="A77" s="1"/>
      <c r="B77" s="28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6" s="15" customFormat="1" ht="16.5" customHeight="1">
      <c r="A78" s="1"/>
      <c r="B78" s="28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6" s="15" customFormat="1" ht="16.5" customHeight="1">
      <c r="A79" s="1"/>
      <c r="B79" s="28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6" s="15" customFormat="1" ht="16.5" customHeight="1">
      <c r="A80" s="1"/>
      <c r="B80" s="28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s="15" customFormat="1" ht="16.5" customHeight="1">
      <c r="A81" s="1"/>
      <c r="B81" s="28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s="15" customFormat="1" ht="16.5" customHeight="1">
      <c r="A82" s="1"/>
      <c r="B82" s="28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>
      <c r="B83" s="28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>
      <c r="B84" s="28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>
      <c r="B85" s="28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>
      <c r="B86" s="28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>
      <c r="B87" s="28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>
      <c r="B88" s="28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>
      <c r="B89" s="28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>
      <c r="B90" s="28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1:15">
      <c r="B91" s="28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1:15">
      <c r="B92" s="28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1:15">
      <c r="B93" s="28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>
      <c r="B94" s="28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>
      <c r="B95" s="28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1:15">
      <c r="B96" s="28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28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28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28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28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28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28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28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28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28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28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28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28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28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28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28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28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28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28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28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28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28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28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28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28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28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28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28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28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28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28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28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28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28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28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28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28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28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28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28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28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28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28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28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28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28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28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28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28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28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28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28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28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28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28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28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28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28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28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28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28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28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28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28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28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28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28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28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28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28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28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28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28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28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28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28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28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28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28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28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28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28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28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28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28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28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28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28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28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2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28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28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28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28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28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28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28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28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28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28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28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28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28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28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28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28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28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28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28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28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28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28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28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28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28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28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28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28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28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28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28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28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28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28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28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28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28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28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28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28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28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28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28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28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28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28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28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28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28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28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28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28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28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28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28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28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28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28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28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28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28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28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28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28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28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28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28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28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28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28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28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28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28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28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28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28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28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28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28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28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28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28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28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28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28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28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28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28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28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28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28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28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28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28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28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28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28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28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28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28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28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28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28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28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28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28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28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28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28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28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28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28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28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28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28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28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28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28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28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28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28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28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28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28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28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28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28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28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28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28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28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28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28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28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28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28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28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28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28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28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28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28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28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28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28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28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28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28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28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28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28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28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28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28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28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28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28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28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28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28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28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28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28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28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28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28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28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28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28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28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28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28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28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28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28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28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28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28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28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28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28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28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28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28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28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28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28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28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28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28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28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28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28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28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28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28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28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28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28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28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28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28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28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28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28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28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28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28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28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28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28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28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28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28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28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28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28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28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28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28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28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28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28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28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28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28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28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28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28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28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28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28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28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28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28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28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28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28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28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28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28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28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28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28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28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28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28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28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28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28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28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28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28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28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28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28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28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28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28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28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28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28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28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28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28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28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28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28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28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28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28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28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28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28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28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28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28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28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28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28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28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28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28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28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28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28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28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28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28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28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28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28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28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28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28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28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28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28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28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28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28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28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28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28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28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28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28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28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28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28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28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28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28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28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28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28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28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28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28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28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28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28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28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28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28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28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28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28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28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28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28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28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28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28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28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28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28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28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28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28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28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28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28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28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28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28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28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28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28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28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28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28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28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28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28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28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28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28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28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28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28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28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28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28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28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28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28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28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28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28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28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28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28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28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28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28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28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28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28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28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28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28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28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28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28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28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28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28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28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28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28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28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28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28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28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28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28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28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28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28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28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28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28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28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28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28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28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28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28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28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28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28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28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28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28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28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28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28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28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28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28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28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28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28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28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28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28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28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28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28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28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28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28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28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28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28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28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28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28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28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28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28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28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28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28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28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28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28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28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28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28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28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28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28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28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28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28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28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28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28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28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28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28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28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28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28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28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28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28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28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28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28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28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28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28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28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28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28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28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28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28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28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28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28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28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28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28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28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28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28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28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28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28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28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28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28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28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28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28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28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28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28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28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28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28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28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28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28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28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28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28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28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28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28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28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28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28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28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28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28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28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28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28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28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28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28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28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28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28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28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28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28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28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28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28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28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28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28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28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28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28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28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28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28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28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28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28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28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28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28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28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28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28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28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28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28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28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28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28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28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28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28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28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28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28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28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28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28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28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28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28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28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28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28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28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28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28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28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28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28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28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28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28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28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28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28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28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28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28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28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28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28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28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28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28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28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28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28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28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28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28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28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28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28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28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28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28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28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28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28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28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28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28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28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28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28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28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28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28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28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28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28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28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28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28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28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28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28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28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28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28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28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28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28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28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28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28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28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28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28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28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28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28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28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28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28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28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28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28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28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28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28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28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28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28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28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28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</sheetData>
  <mergeCells count="13">
    <mergeCell ref="A70:B70"/>
    <mergeCell ref="A6:B6"/>
    <mergeCell ref="A1:O1"/>
    <mergeCell ref="A2:O2"/>
    <mergeCell ref="A5:B5"/>
    <mergeCell ref="A33:A68"/>
    <mergeCell ref="A8:B10"/>
    <mergeCell ref="A21:B26"/>
    <mergeCell ref="A28:B31"/>
    <mergeCell ref="B33:B59"/>
    <mergeCell ref="B60:B68"/>
    <mergeCell ref="A16:B19"/>
    <mergeCell ref="A12:B14"/>
  </mergeCells>
  <conditionalFormatting sqref="C6:O6">
    <cfRule type="expression" dxfId="20" priority="3">
      <formula>NOT(MOD(ROW(),2))</formula>
    </cfRule>
  </conditionalFormatting>
  <conditionalFormatting sqref="C8:O10">
    <cfRule type="expression" dxfId="19" priority="5">
      <formula>NOT(MOD(ROW(),2))</formula>
    </cfRule>
  </conditionalFormatting>
  <conditionalFormatting sqref="C12:O14">
    <cfRule type="expression" dxfId="18" priority="1">
      <formula>NOT(MOD(ROW(),2))</formula>
    </cfRule>
  </conditionalFormatting>
  <conditionalFormatting sqref="C16:O19">
    <cfRule type="expression" dxfId="17" priority="2">
      <formula>NOT(MOD(ROW(),2))</formula>
    </cfRule>
  </conditionalFormatting>
  <conditionalFormatting sqref="C21:O26 C28:O31 C33:O68">
    <cfRule type="expression" dxfId="16" priority="13">
      <formula>NOT(MOD(ROW(),2))</formula>
    </cfRule>
  </conditionalFormatting>
  <conditionalFormatting sqref="C70:O70">
    <cfRule type="expression" dxfId="15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3783-090D-41C4-91B8-41BD0BC3872C}">
  <dimension ref="A1:O182"/>
  <sheetViews>
    <sheetView zoomScale="115" zoomScaleNormal="115" workbookViewId="0">
      <selection activeCell="J170" sqref="J170"/>
    </sheetView>
  </sheetViews>
  <sheetFormatPr baseColWidth="10" defaultColWidth="8" defaultRowHeight="15"/>
  <cols>
    <col min="1" max="1" width="24" style="149" customWidth="1"/>
    <col min="2" max="2" width="29.25" style="149" customWidth="1"/>
    <col min="3" max="3" width="7.25" style="149" customWidth="1"/>
    <col min="4" max="4" width="4.75" style="149" customWidth="1"/>
    <col min="5" max="5" width="8.875" style="149" customWidth="1"/>
    <col min="6" max="6" width="6" style="149" customWidth="1"/>
    <col min="7" max="7" width="18.25" style="149" customWidth="1"/>
    <col min="8" max="8" width="16.75" style="149" bestFit="1" customWidth="1"/>
    <col min="9" max="9" width="16.75" style="149" customWidth="1"/>
    <col min="10" max="10" width="12.875" style="149" customWidth="1"/>
    <col min="11" max="16384" width="8" style="149"/>
  </cols>
  <sheetData>
    <row r="1" spans="1:15" s="145" customFormat="1" ht="16.5">
      <c r="A1" s="863"/>
      <c r="B1" s="863"/>
      <c r="C1" s="863"/>
      <c r="D1" s="863"/>
      <c r="E1" s="863"/>
      <c r="F1" s="863"/>
      <c r="G1" s="863"/>
      <c r="H1" s="863"/>
      <c r="I1" s="863"/>
      <c r="J1" s="863"/>
    </row>
    <row r="2" spans="1:15" s="145" customFormat="1" ht="25.5" customHeight="1" thickBot="1">
      <c r="A2" s="864" t="s">
        <v>718</v>
      </c>
      <c r="B2" s="864"/>
      <c r="C2" s="864"/>
      <c r="D2" s="864"/>
      <c r="E2" s="864"/>
      <c r="F2" s="864"/>
      <c r="G2" s="864"/>
      <c r="H2" s="864"/>
      <c r="I2" s="864"/>
      <c r="J2" s="864"/>
    </row>
    <row r="3" spans="1:15" s="145" customFormat="1" ht="15" customHeight="1">
      <c r="A3" s="865"/>
      <c r="B3" s="866"/>
      <c r="C3" s="866"/>
      <c r="D3" s="866"/>
      <c r="E3" s="866"/>
      <c r="F3" s="866"/>
      <c r="G3" s="866"/>
      <c r="H3" s="866"/>
      <c r="I3" s="866"/>
      <c r="J3" s="866"/>
    </row>
    <row r="4" spans="1:15" s="145" customFormat="1" ht="33.950000000000003" customHeight="1" thickBot="1">
      <c r="A4" s="867"/>
      <c r="B4" s="868"/>
      <c r="C4" s="868"/>
      <c r="D4" s="868"/>
      <c r="E4" s="868"/>
      <c r="F4" s="868"/>
      <c r="G4" s="868"/>
      <c r="H4" s="868"/>
      <c r="I4" s="868"/>
      <c r="J4" s="868"/>
      <c r="L4" s="150"/>
      <c r="M4" s="150"/>
      <c r="N4" s="150"/>
      <c r="O4" s="150"/>
    </row>
    <row r="5" spans="1:15" ht="110.25" customHeight="1" thickBot="1">
      <c r="A5" s="146" t="s">
        <v>2</v>
      </c>
      <c r="B5" s="146" t="s">
        <v>3</v>
      </c>
      <c r="C5" s="147" t="s">
        <v>8</v>
      </c>
      <c r="D5" s="147" t="s">
        <v>719</v>
      </c>
      <c r="E5" s="147" t="s">
        <v>9</v>
      </c>
      <c r="F5" s="147" t="s">
        <v>720</v>
      </c>
      <c r="G5" s="147" t="s">
        <v>721</v>
      </c>
      <c r="H5" s="148" t="s">
        <v>13</v>
      </c>
      <c r="I5" s="147" t="s">
        <v>722</v>
      </c>
      <c r="J5" s="147" t="s">
        <v>723</v>
      </c>
      <c r="L5" s="150"/>
      <c r="M5" s="150"/>
      <c r="N5" s="150"/>
      <c r="O5" s="150"/>
    </row>
    <row r="6" spans="1:15" s="150" customFormat="1" ht="14.45" customHeight="1">
      <c r="A6" s="869" t="s">
        <v>724</v>
      </c>
      <c r="B6" s="870"/>
      <c r="C6" s="870"/>
      <c r="D6" s="870"/>
      <c r="E6" s="870"/>
      <c r="F6" s="870"/>
      <c r="G6" s="870"/>
      <c r="H6" s="870"/>
      <c r="I6" s="870"/>
      <c r="J6" s="871"/>
    </row>
    <row r="7" spans="1:15" s="150" customFormat="1" ht="14.45" customHeight="1" thickBot="1">
      <c r="A7" s="872"/>
      <c r="B7" s="873"/>
      <c r="C7" s="873"/>
      <c r="D7" s="873"/>
      <c r="E7" s="873"/>
      <c r="F7" s="873"/>
      <c r="G7" s="873"/>
      <c r="H7" s="873"/>
      <c r="I7" s="873"/>
      <c r="J7" s="874"/>
    </row>
    <row r="8" spans="1:15" s="150" customFormat="1" ht="14.45" customHeight="1">
      <c r="A8" s="168" t="s">
        <v>725</v>
      </c>
      <c r="B8" s="169" t="s">
        <v>718</v>
      </c>
      <c r="C8" s="169" t="s">
        <v>726</v>
      </c>
      <c r="D8" s="169">
        <v>45</v>
      </c>
      <c r="E8" s="169" t="s">
        <v>45</v>
      </c>
      <c r="F8" s="169">
        <v>24</v>
      </c>
      <c r="G8" s="169">
        <v>337</v>
      </c>
      <c r="H8" s="169" t="s">
        <v>34</v>
      </c>
      <c r="I8" s="170">
        <v>45530</v>
      </c>
      <c r="J8" s="247">
        <v>595</v>
      </c>
    </row>
    <row r="9" spans="1:15" s="150" customFormat="1" ht="14.45" customHeight="1">
      <c r="A9" s="168" t="s">
        <v>2941</v>
      </c>
      <c r="B9" s="169" t="s">
        <v>718</v>
      </c>
      <c r="C9" s="169" t="s">
        <v>726</v>
      </c>
      <c r="D9" s="169">
        <v>40</v>
      </c>
      <c r="E9" s="169" t="s">
        <v>45</v>
      </c>
      <c r="F9" s="169">
        <v>24</v>
      </c>
      <c r="G9" s="169">
        <v>350</v>
      </c>
      <c r="H9" s="169" t="s">
        <v>34</v>
      </c>
      <c r="I9" s="170">
        <v>45611</v>
      </c>
      <c r="J9" s="247">
        <v>595</v>
      </c>
    </row>
    <row r="10" spans="1:15" s="150" customFormat="1" ht="14.45" customHeight="1">
      <c r="A10" s="168" t="s">
        <v>727</v>
      </c>
      <c r="B10" s="169" t="s">
        <v>718</v>
      </c>
      <c r="C10" s="169" t="s">
        <v>726</v>
      </c>
      <c r="D10" s="169">
        <v>52</v>
      </c>
      <c r="E10" s="169" t="s">
        <v>45</v>
      </c>
      <c r="F10" s="169">
        <v>17</v>
      </c>
      <c r="G10" s="169">
        <v>370</v>
      </c>
      <c r="H10" s="169" t="s">
        <v>34</v>
      </c>
      <c r="I10" s="170">
        <v>45714</v>
      </c>
      <c r="J10" s="247">
        <v>595</v>
      </c>
    </row>
    <row r="11" spans="1:15" s="150" customFormat="1" ht="14.45" customHeight="1">
      <c r="A11" s="168" t="s">
        <v>728</v>
      </c>
      <c r="B11" s="169" t="s">
        <v>718</v>
      </c>
      <c r="C11" s="169" t="s">
        <v>726</v>
      </c>
      <c r="D11" s="169">
        <v>41</v>
      </c>
      <c r="E11" s="169" t="s">
        <v>45</v>
      </c>
      <c r="F11" s="169">
        <v>24</v>
      </c>
      <c r="G11" s="169">
        <v>351</v>
      </c>
      <c r="H11" s="169" t="s">
        <v>34</v>
      </c>
      <c r="I11" s="170">
        <v>45629</v>
      </c>
      <c r="J11" s="247">
        <v>595</v>
      </c>
    </row>
    <row r="12" spans="1:15" s="150" customFormat="1" ht="14.45" customHeight="1">
      <c r="A12" s="168" t="s">
        <v>729</v>
      </c>
      <c r="B12" s="169" t="s">
        <v>718</v>
      </c>
      <c r="C12" s="169" t="s">
        <v>726</v>
      </c>
      <c r="D12" s="169">
        <v>44</v>
      </c>
      <c r="E12" s="169" t="s">
        <v>45</v>
      </c>
      <c r="F12" s="169">
        <v>17</v>
      </c>
      <c r="G12" s="169">
        <v>279</v>
      </c>
      <c r="H12" s="169" t="s">
        <v>34</v>
      </c>
      <c r="I12" s="170">
        <v>45645</v>
      </c>
      <c r="J12" s="247">
        <v>595</v>
      </c>
    </row>
    <row r="13" spans="1:15" s="150" customFormat="1" ht="14.45" customHeight="1">
      <c r="A13" s="168" t="s">
        <v>730</v>
      </c>
      <c r="B13" s="169" t="s">
        <v>718</v>
      </c>
      <c r="C13" s="169" t="s">
        <v>726</v>
      </c>
      <c r="D13" s="169">
        <v>44</v>
      </c>
      <c r="E13" s="169" t="s">
        <v>45</v>
      </c>
      <c r="F13" s="169">
        <v>20</v>
      </c>
      <c r="G13" s="169">
        <v>323</v>
      </c>
      <c r="H13" s="169" t="s">
        <v>34</v>
      </c>
      <c r="I13" s="170">
        <v>45645</v>
      </c>
      <c r="J13" s="247">
        <v>595</v>
      </c>
    </row>
    <row r="14" spans="1:15" s="150" customFormat="1" ht="14.45" customHeight="1">
      <c r="A14" s="168" t="s">
        <v>731</v>
      </c>
      <c r="B14" s="169" t="s">
        <v>718</v>
      </c>
      <c r="C14" s="169" t="s">
        <v>726</v>
      </c>
      <c r="D14" s="169">
        <v>74</v>
      </c>
      <c r="E14" s="169" t="s">
        <v>45</v>
      </c>
      <c r="F14" s="169">
        <v>23</v>
      </c>
      <c r="G14" s="169">
        <v>372</v>
      </c>
      <c r="H14" s="169" t="s">
        <v>34</v>
      </c>
      <c r="I14" s="170">
        <v>45672</v>
      </c>
      <c r="J14" s="247">
        <v>595</v>
      </c>
    </row>
    <row r="15" spans="1:15" s="150" customFormat="1" ht="14.45" customHeight="1">
      <c r="A15" s="168" t="s">
        <v>732</v>
      </c>
      <c r="B15" s="169" t="s">
        <v>718</v>
      </c>
      <c r="C15" s="169" t="s">
        <v>726</v>
      </c>
      <c r="D15" s="169">
        <v>54</v>
      </c>
      <c r="E15" s="169" t="s">
        <v>45</v>
      </c>
      <c r="F15" s="169">
        <v>24</v>
      </c>
      <c r="G15" s="169">
        <v>329</v>
      </c>
      <c r="H15" s="169" t="s">
        <v>34</v>
      </c>
      <c r="I15" s="170">
        <v>45680</v>
      </c>
      <c r="J15" s="247">
        <v>595</v>
      </c>
    </row>
    <row r="16" spans="1:15" s="150" customFormat="1" ht="14.45" customHeight="1">
      <c r="A16" s="168" t="s">
        <v>733</v>
      </c>
      <c r="B16" s="169" t="s">
        <v>718</v>
      </c>
      <c r="C16" s="169" t="s">
        <v>726</v>
      </c>
      <c r="D16" s="169">
        <v>63</v>
      </c>
      <c r="E16" s="169" t="s">
        <v>45</v>
      </c>
      <c r="F16" s="169">
        <v>23</v>
      </c>
      <c r="G16" s="169">
        <v>391.8</v>
      </c>
      <c r="H16" s="169" t="s">
        <v>34</v>
      </c>
      <c r="I16" s="170">
        <v>45713</v>
      </c>
      <c r="J16" s="247">
        <v>595</v>
      </c>
    </row>
    <row r="17" spans="1:10" s="150" customFormat="1" ht="14.45" customHeight="1">
      <c r="A17" s="168" t="s">
        <v>2942</v>
      </c>
      <c r="B17" s="169" t="s">
        <v>718</v>
      </c>
      <c r="C17" s="169" t="s">
        <v>726</v>
      </c>
      <c r="D17" s="169">
        <v>47</v>
      </c>
      <c r="E17" s="169" t="s">
        <v>45</v>
      </c>
      <c r="F17" s="169">
        <v>21</v>
      </c>
      <c r="G17" s="169">
        <v>357</v>
      </c>
      <c r="H17" s="169" t="s">
        <v>34</v>
      </c>
      <c r="I17" s="170">
        <v>45811</v>
      </c>
      <c r="J17" s="247">
        <v>595</v>
      </c>
    </row>
    <row r="18" spans="1:10" s="150" customFormat="1" ht="14.45" customHeight="1">
      <c r="A18" s="168" t="s">
        <v>2943</v>
      </c>
      <c r="B18" s="169" t="s">
        <v>718</v>
      </c>
      <c r="C18" s="169" t="s">
        <v>726</v>
      </c>
      <c r="D18" s="169">
        <v>39</v>
      </c>
      <c r="E18" s="169" t="s">
        <v>339</v>
      </c>
      <c r="F18" s="169">
        <v>16</v>
      </c>
      <c r="G18" s="169">
        <v>362</v>
      </c>
      <c r="H18" s="169" t="s">
        <v>34</v>
      </c>
      <c r="I18" s="170">
        <v>45818</v>
      </c>
      <c r="J18" s="247">
        <v>595</v>
      </c>
    </row>
    <row r="19" spans="1:10" s="150" customFormat="1" ht="14.45" customHeight="1">
      <c r="A19" s="168" t="s">
        <v>3198</v>
      </c>
      <c r="B19" s="169" t="s">
        <v>718</v>
      </c>
      <c r="C19" s="169" t="s">
        <v>726</v>
      </c>
      <c r="D19" s="169">
        <v>52</v>
      </c>
      <c r="E19" s="169" t="s">
        <v>45</v>
      </c>
      <c r="F19" s="169">
        <v>20</v>
      </c>
      <c r="G19" s="169" t="s">
        <v>3199</v>
      </c>
      <c r="H19" s="169" t="s">
        <v>34</v>
      </c>
      <c r="I19" s="170">
        <v>45932</v>
      </c>
      <c r="J19" s="247">
        <v>595</v>
      </c>
    </row>
    <row r="20" spans="1:10" s="150" customFormat="1" ht="14.45" customHeight="1">
      <c r="A20" s="168" t="s">
        <v>3200</v>
      </c>
      <c r="B20" s="169" t="s">
        <v>718</v>
      </c>
      <c r="C20" s="169" t="s">
        <v>726</v>
      </c>
      <c r="D20" s="169">
        <v>35</v>
      </c>
      <c r="E20" s="169" t="s">
        <v>45</v>
      </c>
      <c r="F20" s="169">
        <v>13</v>
      </c>
      <c r="G20" s="169" t="s">
        <v>3199</v>
      </c>
      <c r="H20" s="169" t="s">
        <v>46</v>
      </c>
      <c r="I20" s="170">
        <v>45932</v>
      </c>
      <c r="J20" s="247">
        <v>595</v>
      </c>
    </row>
    <row r="21" spans="1:10" s="150" customFormat="1" ht="14.45" customHeight="1">
      <c r="A21" s="168" t="s">
        <v>2945</v>
      </c>
      <c r="B21" s="169" t="s">
        <v>718</v>
      </c>
      <c r="C21" s="169" t="s">
        <v>726</v>
      </c>
      <c r="D21" s="169">
        <v>47</v>
      </c>
      <c r="E21" s="169" t="s">
        <v>45</v>
      </c>
      <c r="F21" s="169">
        <v>30</v>
      </c>
      <c r="G21" s="169">
        <v>303</v>
      </c>
      <c r="H21" s="169" t="s">
        <v>34</v>
      </c>
      <c r="I21" s="170">
        <v>45687</v>
      </c>
      <c r="J21" s="247">
        <v>778</v>
      </c>
    </row>
    <row r="22" spans="1:10" s="150" customFormat="1" ht="14.45" customHeight="1">
      <c r="A22" s="168" t="s">
        <v>2944</v>
      </c>
      <c r="B22" s="169" t="s">
        <v>718</v>
      </c>
      <c r="C22" s="169" t="s">
        <v>737</v>
      </c>
      <c r="D22" s="169">
        <v>51</v>
      </c>
      <c r="E22" s="169" t="s">
        <v>45</v>
      </c>
      <c r="F22" s="169">
        <v>25</v>
      </c>
      <c r="G22" s="169">
        <v>372</v>
      </c>
      <c r="H22" s="169" t="s">
        <v>34</v>
      </c>
      <c r="I22" s="170">
        <v>45581</v>
      </c>
      <c r="J22" s="247">
        <v>778</v>
      </c>
    </row>
    <row r="23" spans="1:10" s="150" customFormat="1" ht="14.45" customHeight="1">
      <c r="A23" s="168" t="s">
        <v>734</v>
      </c>
      <c r="B23" s="169" t="s">
        <v>718</v>
      </c>
      <c r="C23" s="169" t="s">
        <v>726</v>
      </c>
      <c r="D23" s="169">
        <v>38</v>
      </c>
      <c r="E23" s="169" t="s">
        <v>45</v>
      </c>
      <c r="F23" s="169">
        <v>36</v>
      </c>
      <c r="G23" s="169">
        <v>350</v>
      </c>
      <c r="H23" s="169" t="s">
        <v>34</v>
      </c>
      <c r="I23" s="170">
        <v>45617</v>
      </c>
      <c r="J23" s="247">
        <v>778</v>
      </c>
    </row>
    <row r="24" spans="1:10" s="150" customFormat="1" ht="14.45" customHeight="1">
      <c r="A24" s="168" t="s">
        <v>735</v>
      </c>
      <c r="B24" s="169" t="s">
        <v>718</v>
      </c>
      <c r="C24" s="169" t="s">
        <v>726</v>
      </c>
      <c r="D24" s="169">
        <v>33</v>
      </c>
      <c r="E24" s="169" t="s">
        <v>45</v>
      </c>
      <c r="F24" s="169">
        <v>35</v>
      </c>
      <c r="G24" s="169">
        <v>386</v>
      </c>
      <c r="H24" s="169" t="s">
        <v>34</v>
      </c>
      <c r="I24" s="170">
        <v>45623</v>
      </c>
      <c r="J24" s="247">
        <v>778</v>
      </c>
    </row>
    <row r="25" spans="1:10" s="150" customFormat="1" ht="14.45" customHeight="1">
      <c r="A25" s="168" t="s">
        <v>736</v>
      </c>
      <c r="B25" s="169" t="s">
        <v>718</v>
      </c>
      <c r="C25" s="169" t="s">
        <v>737</v>
      </c>
      <c r="D25" s="169">
        <v>53</v>
      </c>
      <c r="E25" s="169" t="s">
        <v>45</v>
      </c>
      <c r="F25" s="169">
        <v>28</v>
      </c>
      <c r="G25" s="169">
        <v>306</v>
      </c>
      <c r="H25" s="169" t="s">
        <v>34</v>
      </c>
      <c r="I25" s="170">
        <v>45609</v>
      </c>
      <c r="J25" s="247">
        <v>778</v>
      </c>
    </row>
    <row r="26" spans="1:10" s="150" customFormat="1" ht="14.45" customHeight="1">
      <c r="A26" s="168" t="s">
        <v>738</v>
      </c>
      <c r="B26" s="169" t="s">
        <v>718</v>
      </c>
      <c r="C26" s="169" t="s">
        <v>726</v>
      </c>
      <c r="D26" s="169">
        <v>38</v>
      </c>
      <c r="E26" s="169" t="s">
        <v>45</v>
      </c>
      <c r="F26" s="169">
        <v>35</v>
      </c>
      <c r="G26" s="169">
        <v>325</v>
      </c>
      <c r="H26" s="169" t="s">
        <v>34</v>
      </c>
      <c r="I26" s="170">
        <v>45638</v>
      </c>
      <c r="J26" s="247">
        <v>778</v>
      </c>
    </row>
    <row r="27" spans="1:10" s="150" customFormat="1" ht="14.45" customHeight="1">
      <c r="A27" s="168" t="s">
        <v>739</v>
      </c>
      <c r="B27" s="169" t="s">
        <v>718</v>
      </c>
      <c r="C27" s="169" t="s">
        <v>737</v>
      </c>
      <c r="D27" s="169">
        <v>59</v>
      </c>
      <c r="E27" s="169" t="s">
        <v>45</v>
      </c>
      <c r="F27" s="169">
        <v>30</v>
      </c>
      <c r="G27" s="169">
        <v>248</v>
      </c>
      <c r="H27" s="169" t="s">
        <v>34</v>
      </c>
      <c r="I27" s="170">
        <v>45671</v>
      </c>
      <c r="J27" s="247">
        <v>778</v>
      </c>
    </row>
    <row r="28" spans="1:10" s="150" customFormat="1" ht="14.45" customHeight="1">
      <c r="A28" s="168" t="s">
        <v>740</v>
      </c>
      <c r="B28" s="169" t="s">
        <v>718</v>
      </c>
      <c r="C28" s="169" t="s">
        <v>726</v>
      </c>
      <c r="D28" s="169">
        <v>45</v>
      </c>
      <c r="E28" s="169" t="s">
        <v>45</v>
      </c>
      <c r="F28" s="169">
        <v>32</v>
      </c>
      <c r="G28" s="169">
        <v>306</v>
      </c>
      <c r="H28" s="169" t="s">
        <v>34</v>
      </c>
      <c r="I28" s="170">
        <v>45681</v>
      </c>
      <c r="J28" s="247">
        <v>778</v>
      </c>
    </row>
    <row r="29" spans="1:10" s="150" customFormat="1" ht="14.45" customHeight="1">
      <c r="A29" s="168" t="s">
        <v>741</v>
      </c>
      <c r="B29" s="169" t="s">
        <v>718</v>
      </c>
      <c r="C29" s="169" t="s">
        <v>726</v>
      </c>
      <c r="D29" s="169">
        <v>45</v>
      </c>
      <c r="E29" s="169" t="s">
        <v>45</v>
      </c>
      <c r="F29" s="169">
        <v>37</v>
      </c>
      <c r="G29" s="169">
        <v>299</v>
      </c>
      <c r="H29" s="169" t="s">
        <v>34</v>
      </c>
      <c r="I29" s="170">
        <v>45681</v>
      </c>
      <c r="J29" s="247">
        <v>778</v>
      </c>
    </row>
    <row r="30" spans="1:10" s="150" customFormat="1" ht="14.45" customHeight="1">
      <c r="A30" s="168" t="s">
        <v>742</v>
      </c>
      <c r="B30" s="169" t="s">
        <v>718</v>
      </c>
      <c r="C30" s="169" t="s">
        <v>726</v>
      </c>
      <c r="D30" s="169">
        <v>43</v>
      </c>
      <c r="E30" s="169" t="s">
        <v>45</v>
      </c>
      <c r="F30" s="169">
        <v>39</v>
      </c>
      <c r="G30" s="169">
        <v>346</v>
      </c>
      <c r="H30" s="169" t="s">
        <v>34</v>
      </c>
      <c r="I30" s="170">
        <v>45692</v>
      </c>
      <c r="J30" s="247">
        <v>778</v>
      </c>
    </row>
    <row r="31" spans="1:10" s="150" customFormat="1" ht="14.45" customHeight="1">
      <c r="A31" s="168" t="s">
        <v>743</v>
      </c>
      <c r="B31" s="169" t="s">
        <v>718</v>
      </c>
      <c r="C31" s="169" t="s">
        <v>726</v>
      </c>
      <c r="D31" s="169">
        <v>51</v>
      </c>
      <c r="E31" s="169" t="s">
        <v>45</v>
      </c>
      <c r="F31" s="169">
        <v>32</v>
      </c>
      <c r="G31" s="169">
        <v>380</v>
      </c>
      <c r="H31" s="169" t="s">
        <v>34</v>
      </c>
      <c r="I31" s="170">
        <v>45685</v>
      </c>
      <c r="J31" s="247">
        <v>778</v>
      </c>
    </row>
    <row r="32" spans="1:10" s="150" customFormat="1" ht="14.45" customHeight="1">
      <c r="A32" s="168" t="s">
        <v>744</v>
      </c>
      <c r="B32" s="169" t="s">
        <v>718</v>
      </c>
      <c r="C32" s="169" t="s">
        <v>726</v>
      </c>
      <c r="D32" s="169">
        <v>62</v>
      </c>
      <c r="E32" s="169" t="s">
        <v>45</v>
      </c>
      <c r="F32" s="169">
        <v>36</v>
      </c>
      <c r="G32" s="169">
        <v>372</v>
      </c>
      <c r="H32" s="169" t="s">
        <v>34</v>
      </c>
      <c r="I32" s="170">
        <v>45702</v>
      </c>
      <c r="J32" s="247">
        <v>778</v>
      </c>
    </row>
    <row r="33" spans="1:10" s="150" customFormat="1" ht="14.45" customHeight="1">
      <c r="A33" s="168" t="s">
        <v>2947</v>
      </c>
      <c r="B33" s="169" t="s">
        <v>718</v>
      </c>
      <c r="C33" s="169" t="s">
        <v>726</v>
      </c>
      <c r="D33" s="169">
        <v>57</v>
      </c>
      <c r="E33" s="169" t="s">
        <v>45</v>
      </c>
      <c r="F33" s="169">
        <v>25</v>
      </c>
      <c r="G33" s="169">
        <v>280</v>
      </c>
      <c r="H33" s="169" t="s">
        <v>34</v>
      </c>
      <c r="I33" s="170">
        <v>45741</v>
      </c>
      <c r="J33" s="247">
        <v>778</v>
      </c>
    </row>
    <row r="34" spans="1:10" s="150" customFormat="1" ht="14.45" customHeight="1">
      <c r="A34" s="168" t="s">
        <v>2953</v>
      </c>
      <c r="B34" s="169" t="s">
        <v>718</v>
      </c>
      <c r="C34" s="169" t="s">
        <v>726</v>
      </c>
      <c r="D34" s="169">
        <v>34</v>
      </c>
      <c r="E34" s="169" t="s">
        <v>45</v>
      </c>
      <c r="F34" s="169">
        <v>36</v>
      </c>
      <c r="G34" s="169">
        <v>277</v>
      </c>
      <c r="H34" s="169" t="s">
        <v>34</v>
      </c>
      <c r="I34" s="170">
        <v>45749</v>
      </c>
      <c r="J34" s="247">
        <v>778</v>
      </c>
    </row>
    <row r="35" spans="1:10" s="150" customFormat="1" ht="14.45" customHeight="1">
      <c r="A35" s="168" t="s">
        <v>2950</v>
      </c>
      <c r="B35" s="169" t="s">
        <v>718</v>
      </c>
      <c r="C35" s="169" t="s">
        <v>726</v>
      </c>
      <c r="D35" s="169">
        <v>35</v>
      </c>
      <c r="E35" s="169" t="s">
        <v>45</v>
      </c>
      <c r="F35" s="169">
        <v>25</v>
      </c>
      <c r="G35" s="169">
        <v>280</v>
      </c>
      <c r="H35" s="169" t="s">
        <v>34</v>
      </c>
      <c r="I35" s="170">
        <v>45750</v>
      </c>
      <c r="J35" s="247">
        <v>778</v>
      </c>
    </row>
    <row r="36" spans="1:10" s="150" customFormat="1" ht="14.45" customHeight="1">
      <c r="A36" s="168" t="s">
        <v>2952</v>
      </c>
      <c r="B36" s="169" t="s">
        <v>718</v>
      </c>
      <c r="C36" s="169" t="s">
        <v>726</v>
      </c>
      <c r="D36" s="169">
        <v>42</v>
      </c>
      <c r="E36" s="169" t="s">
        <v>45</v>
      </c>
      <c r="F36" s="169">
        <v>30</v>
      </c>
      <c r="G36" s="169">
        <v>384</v>
      </c>
      <c r="H36" s="169" t="s">
        <v>34</v>
      </c>
      <c r="I36" s="170">
        <v>45750</v>
      </c>
      <c r="J36" s="247">
        <v>778</v>
      </c>
    </row>
    <row r="37" spans="1:10" s="150" customFormat="1" ht="14.45" customHeight="1">
      <c r="A37" s="168" t="s">
        <v>2951</v>
      </c>
      <c r="B37" s="169" t="s">
        <v>718</v>
      </c>
      <c r="C37" s="169" t="s">
        <v>726</v>
      </c>
      <c r="D37" s="169">
        <v>42</v>
      </c>
      <c r="E37" s="169" t="s">
        <v>45</v>
      </c>
      <c r="F37" s="169">
        <v>37</v>
      </c>
      <c r="G37" s="169">
        <v>353</v>
      </c>
      <c r="H37" s="169" t="s">
        <v>34</v>
      </c>
      <c r="I37" s="170">
        <v>45750</v>
      </c>
      <c r="J37" s="247">
        <v>778</v>
      </c>
    </row>
    <row r="38" spans="1:10" s="150" customFormat="1" ht="14.45" customHeight="1">
      <c r="A38" s="168" t="s">
        <v>2954</v>
      </c>
      <c r="B38" s="169" t="s">
        <v>718</v>
      </c>
      <c r="C38" s="169" t="s">
        <v>726</v>
      </c>
      <c r="D38" s="169">
        <v>53</v>
      </c>
      <c r="E38" s="169" t="s">
        <v>45</v>
      </c>
      <c r="F38" s="169">
        <v>36</v>
      </c>
      <c r="G38" s="169">
        <v>238</v>
      </c>
      <c r="H38" s="169" t="s">
        <v>34</v>
      </c>
      <c r="I38" s="170">
        <v>45762</v>
      </c>
      <c r="J38" s="247">
        <v>778</v>
      </c>
    </row>
    <row r="39" spans="1:10" s="150" customFormat="1" ht="14.45" customHeight="1">
      <c r="A39" s="168" t="s">
        <v>745</v>
      </c>
      <c r="B39" s="169" t="s">
        <v>718</v>
      </c>
      <c r="C39" s="169" t="s">
        <v>726</v>
      </c>
      <c r="D39" s="169">
        <v>57</v>
      </c>
      <c r="E39" s="169" t="s">
        <v>45</v>
      </c>
      <c r="F39" s="169">
        <v>37</v>
      </c>
      <c r="G39" s="169">
        <v>378</v>
      </c>
      <c r="H39" s="169" t="s">
        <v>34</v>
      </c>
      <c r="I39" s="170">
        <v>45686</v>
      </c>
      <c r="J39" s="247">
        <v>778</v>
      </c>
    </row>
    <row r="40" spans="1:10" s="150" customFormat="1" ht="14.45" customHeight="1">
      <c r="A40" s="168" t="s">
        <v>2946</v>
      </c>
      <c r="B40" s="169" t="s">
        <v>718</v>
      </c>
      <c r="C40" s="169" t="s">
        <v>726</v>
      </c>
      <c r="D40" s="169">
        <v>33</v>
      </c>
      <c r="E40" s="169" t="s">
        <v>45</v>
      </c>
      <c r="F40" s="169">
        <v>37</v>
      </c>
      <c r="G40" s="169">
        <v>377</v>
      </c>
      <c r="H40" s="169" t="s">
        <v>34</v>
      </c>
      <c r="I40" s="170">
        <v>45729</v>
      </c>
      <c r="J40" s="247">
        <v>778</v>
      </c>
    </row>
    <row r="41" spans="1:10" s="150" customFormat="1" ht="14.45" customHeight="1">
      <c r="A41" s="168" t="s">
        <v>2948</v>
      </c>
      <c r="B41" s="169" t="s">
        <v>718</v>
      </c>
      <c r="C41" s="169" t="s">
        <v>726</v>
      </c>
      <c r="D41" s="169">
        <v>33</v>
      </c>
      <c r="E41" s="169" t="s">
        <v>45</v>
      </c>
      <c r="F41" s="169">
        <v>36</v>
      </c>
      <c r="G41" s="169">
        <v>296</v>
      </c>
      <c r="H41" s="169" t="s">
        <v>34</v>
      </c>
      <c r="I41" s="170">
        <v>45736</v>
      </c>
      <c r="J41" s="247">
        <v>778</v>
      </c>
    </row>
    <row r="42" spans="1:10" s="150" customFormat="1" ht="14.45" customHeight="1">
      <c r="A42" s="168" t="s">
        <v>2949</v>
      </c>
      <c r="B42" s="169" t="s">
        <v>718</v>
      </c>
      <c r="C42" s="169" t="s">
        <v>726</v>
      </c>
      <c r="D42" s="169">
        <v>32</v>
      </c>
      <c r="E42" s="169" t="s">
        <v>45</v>
      </c>
      <c r="F42" s="169">
        <v>35</v>
      </c>
      <c r="G42" s="169">
        <v>385</v>
      </c>
      <c r="H42" s="169" t="s">
        <v>34</v>
      </c>
      <c r="I42" s="170">
        <v>45735</v>
      </c>
      <c r="J42" s="247">
        <v>778</v>
      </c>
    </row>
    <row r="43" spans="1:10" s="150" customFormat="1" ht="14.45" customHeight="1">
      <c r="A43" s="168" t="s">
        <v>3034</v>
      </c>
      <c r="B43" s="169" t="s">
        <v>718</v>
      </c>
      <c r="C43" s="169" t="s">
        <v>726</v>
      </c>
      <c r="D43" s="169">
        <v>51</v>
      </c>
      <c r="E43" s="169" t="s">
        <v>45</v>
      </c>
      <c r="F43" s="169">
        <v>31</v>
      </c>
      <c r="G43" s="169">
        <v>279</v>
      </c>
      <c r="H43" s="169" t="s">
        <v>34</v>
      </c>
      <c r="I43" s="170">
        <v>45872</v>
      </c>
      <c r="J43" s="247">
        <v>778</v>
      </c>
    </row>
    <row r="44" spans="1:10" s="150" customFormat="1" ht="14.45" customHeight="1">
      <c r="A44" s="168" t="s">
        <v>3035</v>
      </c>
      <c r="B44" s="169" t="s">
        <v>718</v>
      </c>
      <c r="C44" s="169" t="s">
        <v>726</v>
      </c>
      <c r="D44" s="169">
        <v>46</v>
      </c>
      <c r="E44" s="169" t="s">
        <v>45</v>
      </c>
      <c r="F44" s="169">
        <v>49</v>
      </c>
      <c r="G44" s="169">
        <v>327</v>
      </c>
      <c r="H44" s="169" t="s">
        <v>34</v>
      </c>
      <c r="I44" s="170">
        <v>45878</v>
      </c>
      <c r="J44" s="247">
        <v>778</v>
      </c>
    </row>
    <row r="45" spans="1:10" s="150" customFormat="1" ht="14.45" customHeight="1">
      <c r="A45" s="168" t="s">
        <v>2955</v>
      </c>
      <c r="B45" s="169" t="s">
        <v>718</v>
      </c>
      <c r="C45" s="169" t="s">
        <v>726</v>
      </c>
      <c r="D45" s="169">
        <v>63</v>
      </c>
      <c r="E45" s="169" t="s">
        <v>45</v>
      </c>
      <c r="F45" s="169">
        <v>40</v>
      </c>
      <c r="G45" s="169">
        <v>358</v>
      </c>
      <c r="H45" s="169" t="s">
        <v>34</v>
      </c>
      <c r="I45" s="170">
        <v>45769</v>
      </c>
      <c r="J45" s="247">
        <v>778</v>
      </c>
    </row>
    <row r="46" spans="1:10" s="150" customFormat="1" ht="14.45" customHeight="1">
      <c r="A46" s="168" t="s">
        <v>3087</v>
      </c>
      <c r="B46" s="169" t="s">
        <v>718</v>
      </c>
      <c r="C46" s="169" t="s">
        <v>726</v>
      </c>
      <c r="D46" s="169">
        <v>46</v>
      </c>
      <c r="E46" s="169" t="s">
        <v>45</v>
      </c>
      <c r="F46" s="169">
        <v>25</v>
      </c>
      <c r="G46" s="169">
        <v>451</v>
      </c>
      <c r="H46" s="169" t="s">
        <v>34</v>
      </c>
      <c r="I46" s="170">
        <v>45840</v>
      </c>
      <c r="J46" s="247">
        <v>778</v>
      </c>
    </row>
    <row r="47" spans="1:10" s="150" customFormat="1" ht="14.45" customHeight="1">
      <c r="A47" s="168" t="s">
        <v>3036</v>
      </c>
      <c r="B47" s="169" t="s">
        <v>718</v>
      </c>
      <c r="C47" s="169" t="s">
        <v>726</v>
      </c>
      <c r="D47" s="169">
        <v>54</v>
      </c>
      <c r="E47" s="169" t="s">
        <v>45</v>
      </c>
      <c r="F47" s="169">
        <v>30</v>
      </c>
      <c r="G47" s="169">
        <v>346</v>
      </c>
      <c r="H47" s="169" t="s">
        <v>34</v>
      </c>
      <c r="I47" s="170">
        <v>45900</v>
      </c>
      <c r="J47" s="247">
        <v>778</v>
      </c>
    </row>
    <row r="48" spans="1:10" s="150" customFormat="1" ht="14.45" customHeight="1">
      <c r="A48" s="168" t="s">
        <v>3085</v>
      </c>
      <c r="B48" s="169" t="s">
        <v>718</v>
      </c>
      <c r="C48" s="169" t="s">
        <v>726</v>
      </c>
      <c r="D48" s="169">
        <v>44</v>
      </c>
      <c r="E48" s="169" t="s">
        <v>45</v>
      </c>
      <c r="F48" s="169">
        <v>30</v>
      </c>
      <c r="G48" s="169">
        <v>253</v>
      </c>
      <c r="H48" s="169" t="s">
        <v>34</v>
      </c>
      <c r="I48" s="170">
        <v>45910</v>
      </c>
      <c r="J48" s="247">
        <v>778</v>
      </c>
    </row>
    <row r="49" spans="1:10" s="150" customFormat="1" ht="14.45" customHeight="1">
      <c r="A49" s="168" t="s">
        <v>3086</v>
      </c>
      <c r="B49" s="169" t="s">
        <v>718</v>
      </c>
      <c r="C49" s="169" t="s">
        <v>726</v>
      </c>
      <c r="D49" s="169">
        <v>32</v>
      </c>
      <c r="E49" s="169" t="s">
        <v>45</v>
      </c>
      <c r="F49" s="169">
        <v>25</v>
      </c>
      <c r="G49" s="169">
        <v>350</v>
      </c>
      <c r="H49" s="169" t="s">
        <v>34</v>
      </c>
      <c r="I49" s="170">
        <v>45912</v>
      </c>
      <c r="J49" s="247">
        <v>778</v>
      </c>
    </row>
    <row r="50" spans="1:10" s="150" customFormat="1" ht="14.45" customHeight="1">
      <c r="A50" s="168" t="s">
        <v>3412</v>
      </c>
      <c r="B50" s="169" t="s">
        <v>718</v>
      </c>
      <c r="C50" s="169" t="s">
        <v>726</v>
      </c>
      <c r="D50" s="169">
        <v>33</v>
      </c>
      <c r="E50" s="169" t="s">
        <v>45</v>
      </c>
      <c r="F50" s="169">
        <v>35</v>
      </c>
      <c r="G50" s="169">
        <v>325</v>
      </c>
      <c r="H50" s="169" t="s">
        <v>34</v>
      </c>
      <c r="I50" s="170">
        <v>45930</v>
      </c>
      <c r="J50" s="247">
        <v>778</v>
      </c>
    </row>
    <row r="51" spans="1:10" s="150" customFormat="1" ht="14.45" customHeight="1">
      <c r="A51" s="168" t="s">
        <v>3413</v>
      </c>
      <c r="B51" s="169" t="s">
        <v>718</v>
      </c>
      <c r="C51" s="169" t="s">
        <v>726</v>
      </c>
      <c r="D51" s="169">
        <v>41</v>
      </c>
      <c r="E51" s="169" t="s">
        <v>45</v>
      </c>
      <c r="F51" s="169">
        <v>25</v>
      </c>
      <c r="G51" s="169">
        <v>377</v>
      </c>
      <c r="H51" s="169" t="s">
        <v>34</v>
      </c>
      <c r="I51" s="170">
        <v>45953</v>
      </c>
      <c r="J51" s="247">
        <v>778</v>
      </c>
    </row>
    <row r="52" spans="1:10" s="150" customFormat="1" ht="14.45" customHeight="1">
      <c r="A52" s="168" t="s">
        <v>3414</v>
      </c>
      <c r="B52" s="169" t="s">
        <v>718</v>
      </c>
      <c r="C52" s="169" t="s">
        <v>726</v>
      </c>
      <c r="D52" s="169">
        <v>61</v>
      </c>
      <c r="E52" s="169" t="s">
        <v>45</v>
      </c>
      <c r="F52" s="169">
        <v>40</v>
      </c>
      <c r="G52" s="169">
        <v>372</v>
      </c>
      <c r="H52" s="169" t="s">
        <v>34</v>
      </c>
      <c r="I52" s="170">
        <v>45929</v>
      </c>
      <c r="J52" s="247">
        <v>778</v>
      </c>
    </row>
    <row r="53" spans="1:10" s="150" customFormat="1" ht="14.45" customHeight="1">
      <c r="A53" s="168" t="s">
        <v>3415</v>
      </c>
      <c r="B53" s="169" t="s">
        <v>718</v>
      </c>
      <c r="C53" s="169" t="s">
        <v>737</v>
      </c>
      <c r="D53" s="169">
        <v>69</v>
      </c>
      <c r="E53" s="169" t="s">
        <v>45</v>
      </c>
      <c r="F53" s="169">
        <v>25</v>
      </c>
      <c r="G53" s="169">
        <v>235</v>
      </c>
      <c r="H53" s="169" t="s">
        <v>34</v>
      </c>
      <c r="I53" s="170">
        <v>45966</v>
      </c>
      <c r="J53" s="247">
        <v>778</v>
      </c>
    </row>
    <row r="54" spans="1:10" s="150" customFormat="1" ht="14.45" customHeight="1">
      <c r="A54" s="168" t="s">
        <v>3416</v>
      </c>
      <c r="B54" s="169" t="s">
        <v>718</v>
      </c>
      <c r="C54" s="169" t="s">
        <v>737</v>
      </c>
      <c r="D54" s="169">
        <v>69</v>
      </c>
      <c r="E54" s="169" t="s">
        <v>45</v>
      </c>
      <c r="F54" s="169">
        <v>25</v>
      </c>
      <c r="G54" s="169">
        <v>258</v>
      </c>
      <c r="H54" s="169" t="s">
        <v>34</v>
      </c>
      <c r="I54" s="170">
        <v>45966</v>
      </c>
      <c r="J54" s="247">
        <v>778</v>
      </c>
    </row>
    <row r="55" spans="1:10" s="150" customFormat="1" ht="14.45" customHeight="1">
      <c r="A55" s="168" t="s">
        <v>3417</v>
      </c>
      <c r="B55" s="169" t="s">
        <v>718</v>
      </c>
      <c r="C55" s="169" t="s">
        <v>726</v>
      </c>
      <c r="D55" s="169">
        <v>44</v>
      </c>
      <c r="E55" s="169" t="s">
        <v>45</v>
      </c>
      <c r="F55" s="169">
        <v>30</v>
      </c>
      <c r="G55" s="169">
        <v>280</v>
      </c>
      <c r="H55" s="169" t="s">
        <v>34</v>
      </c>
      <c r="I55" s="170">
        <v>45966</v>
      </c>
      <c r="J55" s="247">
        <v>778</v>
      </c>
    </row>
    <row r="56" spans="1:10" s="150" customFormat="1" ht="14.45" customHeight="1">
      <c r="A56" s="168" t="s">
        <v>3037</v>
      </c>
      <c r="B56" s="169" t="s">
        <v>718</v>
      </c>
      <c r="C56" s="169" t="s">
        <v>726</v>
      </c>
      <c r="D56" s="169">
        <v>26</v>
      </c>
      <c r="E56" s="169" t="s">
        <v>45</v>
      </c>
      <c r="F56" s="169">
        <v>24</v>
      </c>
      <c r="G56" s="169">
        <v>320</v>
      </c>
      <c r="H56" s="169" t="s">
        <v>34</v>
      </c>
      <c r="I56" s="170">
        <v>45825</v>
      </c>
      <c r="J56" s="247">
        <v>778</v>
      </c>
    </row>
    <row r="57" spans="1:10" s="150" customFormat="1" ht="14.45" customHeight="1">
      <c r="A57" s="168" t="s">
        <v>3038</v>
      </c>
      <c r="B57" s="169" t="s">
        <v>718</v>
      </c>
      <c r="C57" s="169" t="s">
        <v>726</v>
      </c>
      <c r="D57" s="169">
        <v>53</v>
      </c>
      <c r="E57" s="169" t="s">
        <v>45</v>
      </c>
      <c r="F57" s="169">
        <v>39</v>
      </c>
      <c r="G57" s="169">
        <v>310</v>
      </c>
      <c r="H57" s="169" t="s">
        <v>34</v>
      </c>
      <c r="I57" s="170">
        <v>45825</v>
      </c>
      <c r="J57" s="247">
        <v>778</v>
      </c>
    </row>
    <row r="58" spans="1:10" s="150" customFormat="1" ht="14.45" customHeight="1">
      <c r="A58" s="168" t="s">
        <v>746</v>
      </c>
      <c r="B58" s="169" t="s">
        <v>718</v>
      </c>
      <c r="C58" s="169" t="s">
        <v>726</v>
      </c>
      <c r="D58" s="169">
        <v>56</v>
      </c>
      <c r="E58" s="169" t="s">
        <v>339</v>
      </c>
      <c r="F58" s="169">
        <v>27</v>
      </c>
      <c r="G58" s="169">
        <v>246</v>
      </c>
      <c r="H58" s="169" t="s">
        <v>34</v>
      </c>
      <c r="I58" s="170">
        <v>45540</v>
      </c>
      <c r="J58" s="247">
        <v>778</v>
      </c>
    </row>
    <row r="59" spans="1:10" s="150" customFormat="1" ht="14.45" customHeight="1">
      <c r="A59" s="168" t="s">
        <v>747</v>
      </c>
      <c r="B59" s="169" t="s">
        <v>718</v>
      </c>
      <c r="C59" s="169" t="s">
        <v>726</v>
      </c>
      <c r="D59" s="169">
        <v>39</v>
      </c>
      <c r="E59" s="169" t="s">
        <v>339</v>
      </c>
      <c r="F59" s="169">
        <v>53</v>
      </c>
      <c r="G59" s="169">
        <v>324</v>
      </c>
      <c r="H59" s="169" t="s">
        <v>34</v>
      </c>
      <c r="I59" s="170">
        <v>45604</v>
      </c>
      <c r="J59" s="247">
        <v>1147</v>
      </c>
    </row>
    <row r="60" spans="1:10" s="150" customFormat="1" ht="14.45" customHeight="1">
      <c r="A60" s="168" t="s">
        <v>2957</v>
      </c>
      <c r="B60" s="169" t="s">
        <v>718</v>
      </c>
      <c r="C60" s="169" t="s">
        <v>726</v>
      </c>
      <c r="D60" s="169">
        <v>36</v>
      </c>
      <c r="E60" s="169" t="s">
        <v>45</v>
      </c>
      <c r="F60" s="169">
        <v>83</v>
      </c>
      <c r="G60" s="169">
        <v>319</v>
      </c>
      <c r="H60" s="169" t="s">
        <v>34</v>
      </c>
      <c r="I60" s="170">
        <v>45673</v>
      </c>
      <c r="J60" s="247">
        <v>1147</v>
      </c>
    </row>
    <row r="61" spans="1:10" s="150" customFormat="1" ht="14.45" customHeight="1">
      <c r="A61" s="168" t="s">
        <v>3418</v>
      </c>
      <c r="B61" s="169" t="s">
        <v>718</v>
      </c>
      <c r="C61" s="169" t="s">
        <v>726</v>
      </c>
      <c r="D61" s="169">
        <v>39</v>
      </c>
      <c r="E61" s="169" t="s">
        <v>45</v>
      </c>
      <c r="F61" s="169">
        <v>65</v>
      </c>
      <c r="G61" s="169">
        <v>360</v>
      </c>
      <c r="H61" s="169" t="s">
        <v>34</v>
      </c>
      <c r="I61" s="170">
        <v>45701</v>
      </c>
      <c r="J61" s="247">
        <v>1147</v>
      </c>
    </row>
    <row r="62" spans="1:10" s="150" customFormat="1" ht="14.45" customHeight="1">
      <c r="A62" s="168" t="s">
        <v>748</v>
      </c>
      <c r="B62" s="169" t="s">
        <v>718</v>
      </c>
      <c r="C62" s="169" t="s">
        <v>726</v>
      </c>
      <c r="D62" s="169">
        <v>42</v>
      </c>
      <c r="E62" s="169" t="s">
        <v>45</v>
      </c>
      <c r="F62" s="169">
        <v>60</v>
      </c>
      <c r="G62" s="169">
        <v>320</v>
      </c>
      <c r="H62" s="169" t="s">
        <v>34</v>
      </c>
      <c r="I62" s="170">
        <v>45703</v>
      </c>
      <c r="J62" s="247">
        <v>1147</v>
      </c>
    </row>
    <row r="63" spans="1:10" s="150" customFormat="1" ht="14.45" customHeight="1">
      <c r="A63" s="168" t="s">
        <v>749</v>
      </c>
      <c r="B63" s="169" t="s">
        <v>718</v>
      </c>
      <c r="C63" s="169" t="s">
        <v>726</v>
      </c>
      <c r="D63" s="169">
        <v>34</v>
      </c>
      <c r="E63" s="169" t="s">
        <v>45</v>
      </c>
      <c r="F63" s="169">
        <v>88</v>
      </c>
      <c r="G63" s="169">
        <v>277</v>
      </c>
      <c r="H63" s="169" t="s">
        <v>34</v>
      </c>
      <c r="I63" s="170">
        <v>45637</v>
      </c>
      <c r="J63" s="247">
        <v>1147</v>
      </c>
    </row>
    <row r="64" spans="1:10" s="150" customFormat="1" ht="14.45" customHeight="1">
      <c r="A64" s="168" t="s">
        <v>2956</v>
      </c>
      <c r="B64" s="169" t="s">
        <v>718</v>
      </c>
      <c r="C64" s="169" t="s">
        <v>737</v>
      </c>
      <c r="D64" s="169">
        <v>58</v>
      </c>
      <c r="E64" s="169" t="s">
        <v>45</v>
      </c>
      <c r="F64" s="169">
        <v>51</v>
      </c>
      <c r="G64" s="169">
        <v>237</v>
      </c>
      <c r="H64" s="169" t="s">
        <v>34</v>
      </c>
      <c r="I64" s="170">
        <v>45671</v>
      </c>
      <c r="J64" s="247">
        <v>1147</v>
      </c>
    </row>
    <row r="65" spans="1:10" s="150" customFormat="1" ht="14.45" customHeight="1">
      <c r="A65" s="168" t="s">
        <v>750</v>
      </c>
      <c r="B65" s="169" t="s">
        <v>718</v>
      </c>
      <c r="C65" s="169" t="s">
        <v>726</v>
      </c>
      <c r="D65" s="169">
        <v>43</v>
      </c>
      <c r="E65" s="169" t="s">
        <v>45</v>
      </c>
      <c r="F65" s="169">
        <v>63</v>
      </c>
      <c r="G65" s="169">
        <v>358</v>
      </c>
      <c r="H65" s="169" t="s">
        <v>34</v>
      </c>
      <c r="I65" s="170">
        <v>45672</v>
      </c>
      <c r="J65" s="247">
        <v>1147</v>
      </c>
    </row>
    <row r="66" spans="1:10" s="150" customFormat="1" ht="14.45" customHeight="1">
      <c r="A66" s="168" t="s">
        <v>751</v>
      </c>
      <c r="B66" s="169" t="s">
        <v>718</v>
      </c>
      <c r="C66" s="169" t="s">
        <v>726</v>
      </c>
      <c r="D66" s="169">
        <v>51</v>
      </c>
      <c r="E66" s="169" t="s">
        <v>45</v>
      </c>
      <c r="F66" s="169">
        <v>71</v>
      </c>
      <c r="G66" s="169">
        <v>253</v>
      </c>
      <c r="H66" s="169" t="s">
        <v>34</v>
      </c>
      <c r="I66" s="170">
        <v>45679</v>
      </c>
      <c r="J66" s="247">
        <v>1147</v>
      </c>
    </row>
    <row r="67" spans="1:10" s="150" customFormat="1" ht="14.45" customHeight="1">
      <c r="A67" s="168" t="s">
        <v>752</v>
      </c>
      <c r="B67" s="169" t="s">
        <v>718</v>
      </c>
      <c r="C67" s="169" t="s">
        <v>726</v>
      </c>
      <c r="D67" s="169">
        <v>32</v>
      </c>
      <c r="E67" s="169" t="s">
        <v>45</v>
      </c>
      <c r="F67" s="169">
        <v>65</v>
      </c>
      <c r="G67" s="169">
        <v>292</v>
      </c>
      <c r="H67" s="169" t="s">
        <v>34</v>
      </c>
      <c r="I67" s="170">
        <v>45688</v>
      </c>
      <c r="J67" s="247">
        <v>1147</v>
      </c>
    </row>
    <row r="68" spans="1:10" s="150" customFormat="1" ht="14.45" customHeight="1">
      <c r="A68" s="168" t="s">
        <v>753</v>
      </c>
      <c r="B68" s="169" t="s">
        <v>718</v>
      </c>
      <c r="C68" s="169" t="s">
        <v>726</v>
      </c>
      <c r="D68" s="169">
        <v>32</v>
      </c>
      <c r="E68" s="169" t="s">
        <v>45</v>
      </c>
      <c r="F68" s="169">
        <v>90</v>
      </c>
      <c r="G68" s="169">
        <v>263</v>
      </c>
      <c r="H68" s="169" t="s">
        <v>34</v>
      </c>
      <c r="I68" s="170">
        <v>45688</v>
      </c>
      <c r="J68" s="247">
        <v>1147</v>
      </c>
    </row>
    <row r="69" spans="1:10" s="150" customFormat="1" ht="14.45" customHeight="1">
      <c r="A69" s="168" t="s">
        <v>754</v>
      </c>
      <c r="B69" s="169" t="s">
        <v>718</v>
      </c>
      <c r="C69" s="169" t="s">
        <v>726</v>
      </c>
      <c r="D69" s="169">
        <v>43</v>
      </c>
      <c r="E69" s="169" t="s">
        <v>45</v>
      </c>
      <c r="F69" s="169">
        <v>88</v>
      </c>
      <c r="G69" s="169">
        <v>270</v>
      </c>
      <c r="H69" s="169" t="s">
        <v>34</v>
      </c>
      <c r="I69" s="170">
        <v>45692</v>
      </c>
      <c r="J69" s="247">
        <v>1147</v>
      </c>
    </row>
    <row r="70" spans="1:10" s="150" customFormat="1" ht="14.45" customHeight="1">
      <c r="A70" s="168" t="s">
        <v>755</v>
      </c>
      <c r="B70" s="169" t="s">
        <v>718</v>
      </c>
      <c r="C70" s="169" t="s">
        <v>726</v>
      </c>
      <c r="D70" s="169">
        <v>54</v>
      </c>
      <c r="E70" s="169" t="s">
        <v>45</v>
      </c>
      <c r="F70" s="169">
        <v>58</v>
      </c>
      <c r="G70" s="169">
        <v>355</v>
      </c>
      <c r="H70" s="169" t="s">
        <v>34</v>
      </c>
      <c r="I70" s="170">
        <v>45685</v>
      </c>
      <c r="J70" s="247">
        <v>1147</v>
      </c>
    </row>
    <row r="71" spans="1:10" s="150" customFormat="1" ht="14.45" customHeight="1">
      <c r="A71" s="168" t="s">
        <v>2958</v>
      </c>
      <c r="B71" s="169" t="s">
        <v>718</v>
      </c>
      <c r="C71" s="169" t="s">
        <v>726</v>
      </c>
      <c r="D71" s="169">
        <v>43</v>
      </c>
      <c r="E71" s="169" t="s">
        <v>45</v>
      </c>
      <c r="F71" s="169">
        <v>72</v>
      </c>
      <c r="G71" s="169">
        <v>361</v>
      </c>
      <c r="H71" s="169" t="s">
        <v>34</v>
      </c>
      <c r="I71" s="170">
        <v>45705</v>
      </c>
      <c r="J71" s="247">
        <v>1147</v>
      </c>
    </row>
    <row r="72" spans="1:10" s="150" customFormat="1" ht="14.45" customHeight="1">
      <c r="A72" s="168" t="s">
        <v>756</v>
      </c>
      <c r="B72" s="169" t="s">
        <v>718</v>
      </c>
      <c r="C72" s="169" t="s">
        <v>726</v>
      </c>
      <c r="D72" s="169">
        <v>37</v>
      </c>
      <c r="E72" s="169" t="s">
        <v>45</v>
      </c>
      <c r="F72" s="169">
        <v>57</v>
      </c>
      <c r="G72" s="169">
        <v>379</v>
      </c>
      <c r="H72" s="169" t="s">
        <v>34</v>
      </c>
      <c r="I72" s="170">
        <v>45707</v>
      </c>
      <c r="J72" s="247">
        <v>1147</v>
      </c>
    </row>
    <row r="73" spans="1:10" s="150" customFormat="1" ht="14.45" customHeight="1">
      <c r="A73" s="168" t="s">
        <v>2960</v>
      </c>
      <c r="B73" s="169" t="s">
        <v>718</v>
      </c>
      <c r="C73" s="169" t="s">
        <v>726</v>
      </c>
      <c r="D73" s="169">
        <v>50</v>
      </c>
      <c r="E73" s="169" t="s">
        <v>45</v>
      </c>
      <c r="F73" s="169">
        <v>51</v>
      </c>
      <c r="G73" s="169">
        <v>365</v>
      </c>
      <c r="H73" s="169" t="s">
        <v>34</v>
      </c>
      <c r="I73" s="170">
        <v>45749</v>
      </c>
      <c r="J73" s="247">
        <v>1147</v>
      </c>
    </row>
    <row r="74" spans="1:10" s="150" customFormat="1" ht="14.45" customHeight="1">
      <c r="A74" s="168" t="s">
        <v>3419</v>
      </c>
      <c r="B74" s="169" t="s">
        <v>718</v>
      </c>
      <c r="C74" s="169" t="s">
        <v>726</v>
      </c>
      <c r="D74" s="169">
        <v>61</v>
      </c>
      <c r="E74" s="169" t="s">
        <v>45</v>
      </c>
      <c r="F74" s="169">
        <v>50</v>
      </c>
      <c r="G74" s="169">
        <v>375</v>
      </c>
      <c r="H74" s="169" t="s">
        <v>34</v>
      </c>
      <c r="I74" s="170">
        <v>45929</v>
      </c>
      <c r="J74" s="247">
        <v>1147</v>
      </c>
    </row>
    <row r="75" spans="1:10" s="150" customFormat="1" ht="14.45" customHeight="1">
      <c r="A75" s="168" t="s">
        <v>3426</v>
      </c>
      <c r="B75" s="169" t="s">
        <v>718</v>
      </c>
      <c r="C75" s="169" t="s">
        <v>726</v>
      </c>
      <c r="D75" s="169">
        <v>31</v>
      </c>
      <c r="E75" s="169" t="s">
        <v>45</v>
      </c>
      <c r="F75" s="169">
        <v>70</v>
      </c>
      <c r="G75" s="169">
        <v>370</v>
      </c>
      <c r="H75" s="169" t="s">
        <v>34</v>
      </c>
      <c r="I75" s="170">
        <v>45959</v>
      </c>
      <c r="J75" s="247">
        <v>1147</v>
      </c>
    </row>
    <row r="76" spans="1:10" s="150" customFormat="1" ht="14.45" customHeight="1">
      <c r="A76" s="168" t="s">
        <v>757</v>
      </c>
      <c r="B76" s="169" t="s">
        <v>718</v>
      </c>
      <c r="C76" s="169" t="s">
        <v>726</v>
      </c>
      <c r="D76" s="169">
        <v>30</v>
      </c>
      <c r="E76" s="169" t="s">
        <v>45</v>
      </c>
      <c r="F76" s="169">
        <v>61</v>
      </c>
      <c r="G76" s="169">
        <v>364</v>
      </c>
      <c r="H76" s="169" t="s">
        <v>34</v>
      </c>
      <c r="I76" s="170">
        <v>45701</v>
      </c>
      <c r="J76" s="247">
        <v>1147</v>
      </c>
    </row>
    <row r="77" spans="1:10" s="150" customFormat="1" ht="14.45" customHeight="1">
      <c r="A77" s="168" t="s">
        <v>758</v>
      </c>
      <c r="B77" s="169" t="s">
        <v>718</v>
      </c>
      <c r="C77" s="169" t="s">
        <v>726</v>
      </c>
      <c r="D77" s="169">
        <v>59</v>
      </c>
      <c r="E77" s="169" t="s">
        <v>45</v>
      </c>
      <c r="F77" s="169">
        <v>80</v>
      </c>
      <c r="G77" s="169">
        <v>370</v>
      </c>
      <c r="H77" s="169" t="s">
        <v>34</v>
      </c>
      <c r="I77" s="170">
        <v>45720</v>
      </c>
      <c r="J77" s="247">
        <v>1147</v>
      </c>
    </row>
    <row r="78" spans="1:10" s="150" customFormat="1" ht="14.45" customHeight="1">
      <c r="A78" s="168" t="s">
        <v>2959</v>
      </c>
      <c r="B78" s="169" t="s">
        <v>718</v>
      </c>
      <c r="C78" s="169" t="s">
        <v>726</v>
      </c>
      <c r="D78" s="169">
        <v>28</v>
      </c>
      <c r="E78" s="169" t="s">
        <v>45</v>
      </c>
      <c r="F78" s="169">
        <v>56</v>
      </c>
      <c r="G78" s="169">
        <v>376</v>
      </c>
      <c r="H78" s="169" t="s">
        <v>34</v>
      </c>
      <c r="I78" s="170">
        <v>45735</v>
      </c>
      <c r="J78" s="247">
        <v>1147</v>
      </c>
    </row>
    <row r="79" spans="1:10" s="150" customFormat="1" ht="14.45" customHeight="1">
      <c r="A79" s="168" t="s">
        <v>3423</v>
      </c>
      <c r="B79" s="169" t="s">
        <v>718</v>
      </c>
      <c r="C79" s="169" t="s">
        <v>726</v>
      </c>
      <c r="D79" s="169">
        <v>38</v>
      </c>
      <c r="E79" s="169" t="s">
        <v>45</v>
      </c>
      <c r="F79" s="169">
        <v>55</v>
      </c>
      <c r="G79" s="169">
        <v>392</v>
      </c>
      <c r="H79" s="169" t="s">
        <v>34</v>
      </c>
      <c r="I79" s="170">
        <v>45936</v>
      </c>
      <c r="J79" s="247">
        <v>1147</v>
      </c>
    </row>
    <row r="80" spans="1:10" s="150" customFormat="1" ht="14.45" customHeight="1">
      <c r="A80" s="168" t="s">
        <v>3421</v>
      </c>
      <c r="B80" s="169" t="s">
        <v>718</v>
      </c>
      <c r="C80" s="169" t="s">
        <v>726</v>
      </c>
      <c r="D80" s="169">
        <v>69</v>
      </c>
      <c r="E80" s="169" t="s">
        <v>45</v>
      </c>
      <c r="F80" s="169">
        <v>50</v>
      </c>
      <c r="G80" s="169">
        <v>285</v>
      </c>
      <c r="H80" s="169" t="s">
        <v>34</v>
      </c>
      <c r="I80" s="170">
        <v>45945</v>
      </c>
      <c r="J80" s="247">
        <v>1147</v>
      </c>
    </row>
    <row r="81" spans="1:10" s="150" customFormat="1" ht="14.45" customHeight="1">
      <c r="A81" s="168" t="s">
        <v>3422</v>
      </c>
      <c r="B81" s="169" t="s">
        <v>718</v>
      </c>
      <c r="C81" s="169" t="s">
        <v>726</v>
      </c>
      <c r="D81" s="169">
        <v>55</v>
      </c>
      <c r="E81" s="169" t="s">
        <v>45</v>
      </c>
      <c r="F81" s="169">
        <v>50</v>
      </c>
      <c r="G81" s="169">
        <v>268</v>
      </c>
      <c r="H81" s="169" t="s">
        <v>34</v>
      </c>
      <c r="I81" s="170">
        <v>45945</v>
      </c>
      <c r="J81" s="247">
        <v>1147</v>
      </c>
    </row>
    <row r="82" spans="1:10" s="150" customFormat="1" ht="14.45" customHeight="1">
      <c r="A82" s="168" t="s">
        <v>2961</v>
      </c>
      <c r="B82" s="169" t="s">
        <v>718</v>
      </c>
      <c r="C82" s="169" t="s">
        <v>726</v>
      </c>
      <c r="D82" s="169">
        <v>33</v>
      </c>
      <c r="E82" s="169" t="s">
        <v>45</v>
      </c>
      <c r="F82" s="169">
        <v>50</v>
      </c>
      <c r="G82" s="169">
        <v>262</v>
      </c>
      <c r="H82" s="169" t="s">
        <v>34</v>
      </c>
      <c r="I82" s="170">
        <v>45812</v>
      </c>
      <c r="J82" s="247">
        <v>1147</v>
      </c>
    </row>
    <row r="83" spans="1:10" s="150" customFormat="1" ht="14.45" customHeight="1">
      <c r="A83" s="168" t="s">
        <v>3039</v>
      </c>
      <c r="B83" s="169" t="s">
        <v>718</v>
      </c>
      <c r="C83" s="169" t="s">
        <v>726</v>
      </c>
      <c r="D83" s="169">
        <v>26</v>
      </c>
      <c r="E83" s="169" t="s">
        <v>45</v>
      </c>
      <c r="F83" s="169">
        <v>70</v>
      </c>
      <c r="G83" s="169">
        <v>335</v>
      </c>
      <c r="H83" s="169" t="s">
        <v>34</v>
      </c>
      <c r="I83" s="170">
        <v>45825</v>
      </c>
      <c r="J83" s="247">
        <v>1147</v>
      </c>
    </row>
    <row r="84" spans="1:10" s="150" customFormat="1" ht="14.45" customHeight="1">
      <c r="A84" s="168" t="s">
        <v>3420</v>
      </c>
      <c r="B84" s="169" t="s">
        <v>718</v>
      </c>
      <c r="C84" s="169" t="s">
        <v>726</v>
      </c>
      <c r="D84" s="169">
        <v>58</v>
      </c>
      <c r="E84" s="169" t="s">
        <v>45</v>
      </c>
      <c r="F84" s="169">
        <v>83</v>
      </c>
      <c r="G84" s="169">
        <v>325</v>
      </c>
      <c r="H84" s="169" t="s">
        <v>34</v>
      </c>
      <c r="I84" s="170">
        <v>45930</v>
      </c>
      <c r="J84" s="247">
        <v>1147</v>
      </c>
    </row>
    <row r="85" spans="1:10" s="150" customFormat="1" ht="14.45" customHeight="1">
      <c r="A85" s="168" t="s">
        <v>3424</v>
      </c>
      <c r="B85" s="169" t="s">
        <v>718</v>
      </c>
      <c r="C85" s="169" t="s">
        <v>726</v>
      </c>
      <c r="D85" s="169">
        <v>45</v>
      </c>
      <c r="E85" s="169" t="s">
        <v>45</v>
      </c>
      <c r="F85" s="169">
        <v>50</v>
      </c>
      <c r="G85" s="169">
        <v>388</v>
      </c>
      <c r="H85" s="169" t="s">
        <v>34</v>
      </c>
      <c r="I85" s="170">
        <v>45947</v>
      </c>
      <c r="J85" s="247">
        <v>1147</v>
      </c>
    </row>
    <row r="86" spans="1:10" s="150" customFormat="1" ht="14.45" customHeight="1">
      <c r="A86" s="168" t="s">
        <v>3425</v>
      </c>
      <c r="B86" s="169" t="s">
        <v>718</v>
      </c>
      <c r="C86" s="169" t="s">
        <v>726</v>
      </c>
      <c r="D86" s="169">
        <v>35</v>
      </c>
      <c r="E86" s="169" t="s">
        <v>45</v>
      </c>
      <c r="F86" s="169">
        <v>58</v>
      </c>
      <c r="G86" s="169">
        <v>391</v>
      </c>
      <c r="H86" s="169" t="s">
        <v>34</v>
      </c>
      <c r="I86" s="170">
        <v>45951</v>
      </c>
      <c r="J86" s="247">
        <v>1147</v>
      </c>
    </row>
    <row r="87" spans="1:10" s="150" customFormat="1" ht="14.45" customHeight="1">
      <c r="A87" s="168" t="s">
        <v>3427</v>
      </c>
      <c r="B87" s="169" t="s">
        <v>718</v>
      </c>
      <c r="C87" s="169" t="s">
        <v>726</v>
      </c>
      <c r="D87" s="169">
        <v>59</v>
      </c>
      <c r="E87" s="169" t="s">
        <v>45</v>
      </c>
      <c r="F87" s="169">
        <v>50</v>
      </c>
      <c r="G87" s="169">
        <v>253</v>
      </c>
      <c r="H87" s="169" t="s">
        <v>34</v>
      </c>
      <c r="I87" s="170">
        <v>45966</v>
      </c>
      <c r="J87" s="247">
        <v>1147</v>
      </c>
    </row>
    <row r="88" spans="1:10" s="150" customFormat="1" ht="14.45" customHeight="1">
      <c r="A88" s="168" t="s">
        <v>3428</v>
      </c>
      <c r="B88" s="169" t="s">
        <v>718</v>
      </c>
      <c r="C88" s="169" t="s">
        <v>726</v>
      </c>
      <c r="D88" s="169">
        <v>51</v>
      </c>
      <c r="E88" s="169" t="s">
        <v>45</v>
      </c>
      <c r="F88" s="169">
        <v>50</v>
      </c>
      <c r="G88" s="169">
        <v>383</v>
      </c>
      <c r="H88" s="169" t="s">
        <v>34</v>
      </c>
      <c r="I88" s="170">
        <v>45979</v>
      </c>
      <c r="J88" s="247">
        <v>1147</v>
      </c>
    </row>
    <row r="89" spans="1:10" s="150" customFormat="1" ht="14.45" customHeight="1">
      <c r="A89" s="168" t="s">
        <v>3429</v>
      </c>
      <c r="B89" s="169" t="s">
        <v>718</v>
      </c>
      <c r="C89" s="169" t="s">
        <v>726</v>
      </c>
      <c r="D89" s="169">
        <v>52</v>
      </c>
      <c r="E89" s="169" t="s">
        <v>45</v>
      </c>
      <c r="F89" s="169">
        <v>60</v>
      </c>
      <c r="G89" s="169">
        <v>342</v>
      </c>
      <c r="H89" s="169" t="s">
        <v>34</v>
      </c>
      <c r="I89" s="170">
        <v>45988</v>
      </c>
      <c r="J89" s="247">
        <v>1147</v>
      </c>
    </row>
    <row r="90" spans="1:10" s="150" customFormat="1" ht="14.45" customHeight="1">
      <c r="A90" s="168" t="s">
        <v>3430</v>
      </c>
      <c r="B90" s="169" t="s">
        <v>718</v>
      </c>
      <c r="C90" s="169" t="s">
        <v>726</v>
      </c>
      <c r="D90" s="169">
        <v>38</v>
      </c>
      <c r="E90" s="169" t="s">
        <v>45</v>
      </c>
      <c r="F90" s="169">
        <v>60</v>
      </c>
      <c r="G90" s="169">
        <v>314</v>
      </c>
      <c r="H90" s="169" t="s">
        <v>34</v>
      </c>
      <c r="I90" s="170">
        <v>45995</v>
      </c>
      <c r="J90" s="247">
        <v>1147</v>
      </c>
    </row>
    <row r="91" spans="1:10" s="150" customFormat="1" ht="14.45" customHeight="1">
      <c r="A91" s="168" t="s">
        <v>759</v>
      </c>
      <c r="B91" s="169" t="s">
        <v>718</v>
      </c>
      <c r="C91" s="169" t="s">
        <v>726</v>
      </c>
      <c r="D91" s="169">
        <v>59</v>
      </c>
      <c r="E91" s="169" t="s">
        <v>45</v>
      </c>
      <c r="F91" s="169">
        <v>80</v>
      </c>
      <c r="G91" s="169">
        <v>370</v>
      </c>
      <c r="H91" s="169" t="s">
        <v>34</v>
      </c>
      <c r="I91" s="170">
        <v>45497</v>
      </c>
      <c r="J91" s="247">
        <v>1147</v>
      </c>
    </row>
    <row r="92" spans="1:10" s="150" customFormat="1" ht="14.45" customHeight="1">
      <c r="A92" s="168" t="s">
        <v>760</v>
      </c>
      <c r="B92" s="169" t="s">
        <v>718</v>
      </c>
      <c r="C92" s="169" t="s">
        <v>726</v>
      </c>
      <c r="D92" s="169">
        <v>56</v>
      </c>
      <c r="E92" s="169" t="s">
        <v>339</v>
      </c>
      <c r="F92" s="169">
        <v>50</v>
      </c>
      <c r="G92" s="169">
        <v>254</v>
      </c>
      <c r="H92" s="169" t="s">
        <v>34</v>
      </c>
      <c r="I92" s="170">
        <v>45540</v>
      </c>
      <c r="J92" s="247">
        <v>1147</v>
      </c>
    </row>
    <row r="93" spans="1:10" s="150" customFormat="1" ht="14.45" customHeight="1">
      <c r="A93" s="168" t="s">
        <v>761</v>
      </c>
      <c r="B93" s="169" t="s">
        <v>718</v>
      </c>
      <c r="C93" s="169" t="s">
        <v>737</v>
      </c>
      <c r="D93" s="169">
        <v>28</v>
      </c>
      <c r="E93" s="169" t="s">
        <v>45</v>
      </c>
      <c r="F93" s="169">
        <v>91</v>
      </c>
      <c r="G93" s="169">
        <v>378</v>
      </c>
      <c r="H93" s="169" t="s">
        <v>34</v>
      </c>
      <c r="I93" s="170">
        <v>45624</v>
      </c>
      <c r="J93" s="247">
        <v>1147</v>
      </c>
    </row>
    <row r="94" spans="1:10" s="150" customFormat="1" ht="14.45" customHeight="1">
      <c r="A94" s="168" t="s">
        <v>762</v>
      </c>
      <c r="B94" s="169" t="s">
        <v>718</v>
      </c>
      <c r="C94" s="169" t="s">
        <v>737</v>
      </c>
      <c r="D94" s="169">
        <v>28</v>
      </c>
      <c r="E94" s="169" t="s">
        <v>45</v>
      </c>
      <c r="F94" s="169">
        <v>56</v>
      </c>
      <c r="G94" s="169">
        <v>326</v>
      </c>
      <c r="H94" s="169" t="s">
        <v>34</v>
      </c>
      <c r="I94" s="170">
        <v>45624</v>
      </c>
      <c r="J94" s="247">
        <v>1147</v>
      </c>
    </row>
    <row r="95" spans="1:10" s="150" customFormat="1" ht="14.45" customHeight="1">
      <c r="A95" s="168" t="s">
        <v>763</v>
      </c>
      <c r="B95" s="169" t="s">
        <v>718</v>
      </c>
      <c r="C95" s="169" t="s">
        <v>737</v>
      </c>
      <c r="D95" s="169">
        <v>28</v>
      </c>
      <c r="E95" s="169" t="s">
        <v>45</v>
      </c>
      <c r="F95" s="169">
        <v>81</v>
      </c>
      <c r="G95" s="169">
        <v>320</v>
      </c>
      <c r="H95" s="169" t="s">
        <v>34</v>
      </c>
      <c r="I95" s="170">
        <v>45624</v>
      </c>
      <c r="J95" s="247">
        <v>1147</v>
      </c>
    </row>
    <row r="96" spans="1:10" s="150" customFormat="1" ht="14.45" customHeight="1">
      <c r="A96" s="168" t="s">
        <v>764</v>
      </c>
      <c r="B96" s="169" t="s">
        <v>718</v>
      </c>
      <c r="C96" s="169" t="s">
        <v>737</v>
      </c>
      <c r="D96" s="169">
        <v>28</v>
      </c>
      <c r="E96" s="169" t="s">
        <v>45</v>
      </c>
      <c r="F96" s="169">
        <v>91</v>
      </c>
      <c r="G96" s="169">
        <v>219</v>
      </c>
      <c r="H96" s="169" t="s">
        <v>34</v>
      </c>
      <c r="I96" s="170">
        <v>45624</v>
      </c>
      <c r="J96" s="247">
        <v>1147</v>
      </c>
    </row>
    <row r="97" spans="1:10" s="150" customFormat="1" ht="14.45" customHeight="1">
      <c r="A97" s="168" t="s">
        <v>765</v>
      </c>
      <c r="B97" s="169" t="s">
        <v>718</v>
      </c>
      <c r="C97" s="169" t="s">
        <v>737</v>
      </c>
      <c r="D97" s="169">
        <v>43</v>
      </c>
      <c r="E97" s="169" t="s">
        <v>45</v>
      </c>
      <c r="F97" s="169">
        <v>68</v>
      </c>
      <c r="G97" s="169">
        <v>310</v>
      </c>
      <c r="H97" s="169" t="s">
        <v>34</v>
      </c>
      <c r="I97" s="170">
        <v>45629</v>
      </c>
      <c r="J97" s="247">
        <v>1147</v>
      </c>
    </row>
    <row r="98" spans="1:10" s="150" customFormat="1" ht="14.45" customHeight="1">
      <c r="A98" s="168" t="s">
        <v>3433</v>
      </c>
      <c r="B98" s="169" t="s">
        <v>718</v>
      </c>
      <c r="C98" s="169" t="s">
        <v>737</v>
      </c>
      <c r="D98" s="169">
        <v>61</v>
      </c>
      <c r="E98" s="169" t="s">
        <v>45</v>
      </c>
      <c r="F98" s="169">
        <v>101</v>
      </c>
      <c r="G98" s="169">
        <v>353</v>
      </c>
      <c r="H98" s="169" t="s">
        <v>34</v>
      </c>
      <c r="I98" s="170">
        <v>45712</v>
      </c>
      <c r="J98" s="247">
        <v>1515</v>
      </c>
    </row>
    <row r="99" spans="1:10" s="150" customFormat="1" ht="14.45" customHeight="1">
      <c r="A99" s="168" t="s">
        <v>3431</v>
      </c>
      <c r="B99" s="169" t="s">
        <v>718</v>
      </c>
      <c r="C99" s="169" t="s">
        <v>726</v>
      </c>
      <c r="D99" s="169">
        <v>51</v>
      </c>
      <c r="E99" s="169" t="s">
        <v>45</v>
      </c>
      <c r="F99" s="169">
        <v>190</v>
      </c>
      <c r="G99" s="169">
        <v>279</v>
      </c>
      <c r="H99" s="169" t="s">
        <v>34</v>
      </c>
      <c r="I99" s="170">
        <v>45609</v>
      </c>
      <c r="J99" s="247">
        <v>1515</v>
      </c>
    </row>
    <row r="100" spans="1:10" s="150" customFormat="1" ht="14.45" customHeight="1">
      <c r="A100" s="168" t="s">
        <v>3432</v>
      </c>
      <c r="B100" s="169" t="s">
        <v>718</v>
      </c>
      <c r="C100" s="169" t="s">
        <v>726</v>
      </c>
      <c r="D100" s="169">
        <v>62</v>
      </c>
      <c r="E100" s="169" t="s">
        <v>45</v>
      </c>
      <c r="F100" s="169">
        <v>110</v>
      </c>
      <c r="G100" s="169">
        <v>359</v>
      </c>
      <c r="H100" s="169" t="s">
        <v>34</v>
      </c>
      <c r="I100" s="170">
        <v>45702</v>
      </c>
      <c r="J100" s="247">
        <v>1515</v>
      </c>
    </row>
    <row r="101" spans="1:10" s="150" customFormat="1" ht="14.45" customHeight="1">
      <c r="A101" s="168" t="s">
        <v>3005</v>
      </c>
      <c r="B101" s="169" t="s">
        <v>718</v>
      </c>
      <c r="C101" s="169" t="s">
        <v>726</v>
      </c>
      <c r="D101" s="169">
        <v>72</v>
      </c>
      <c r="E101" s="169" t="s">
        <v>45</v>
      </c>
      <c r="F101" s="169">
        <v>100</v>
      </c>
      <c r="G101" s="169">
        <v>238</v>
      </c>
      <c r="H101" s="169" t="s">
        <v>34</v>
      </c>
      <c r="I101" s="170">
        <v>45782</v>
      </c>
      <c r="J101" s="247">
        <v>1515</v>
      </c>
    </row>
    <row r="102" spans="1:10" s="150" customFormat="1" ht="14.45" customHeight="1">
      <c r="A102" s="168" t="s">
        <v>3434</v>
      </c>
      <c r="B102" s="169" t="s">
        <v>718</v>
      </c>
      <c r="C102" s="169" t="s">
        <v>726</v>
      </c>
      <c r="D102" s="169">
        <v>55</v>
      </c>
      <c r="E102" s="169" t="s">
        <v>45</v>
      </c>
      <c r="F102" s="169">
        <v>120</v>
      </c>
      <c r="G102" s="169">
        <v>332</v>
      </c>
      <c r="H102" s="169" t="s">
        <v>34</v>
      </c>
      <c r="I102" s="170">
        <v>45960</v>
      </c>
      <c r="J102" s="247">
        <v>1515</v>
      </c>
    </row>
    <row r="103" spans="1:10" s="150" customFormat="1" ht="14.45" customHeight="1">
      <c r="A103" s="168" t="s">
        <v>3435</v>
      </c>
      <c r="B103" s="169" t="s">
        <v>718</v>
      </c>
      <c r="C103" s="169" t="s">
        <v>726</v>
      </c>
      <c r="D103" s="169">
        <v>55</v>
      </c>
      <c r="E103" s="169" t="s">
        <v>45</v>
      </c>
      <c r="F103" s="169">
        <v>120</v>
      </c>
      <c r="G103" s="169">
        <v>332</v>
      </c>
      <c r="H103" s="169" t="s">
        <v>34</v>
      </c>
      <c r="I103" s="170">
        <v>45960</v>
      </c>
      <c r="J103" s="247">
        <v>1515</v>
      </c>
    </row>
    <row r="104" spans="1:10" s="150" customFormat="1" ht="14.45" customHeight="1" thickBot="1">
      <c r="A104" s="168" t="s">
        <v>766</v>
      </c>
      <c r="B104" s="169" t="s">
        <v>767</v>
      </c>
      <c r="C104" s="169" t="s">
        <v>726</v>
      </c>
      <c r="D104" s="169">
        <v>58</v>
      </c>
      <c r="E104" s="169" t="s">
        <v>45</v>
      </c>
      <c r="F104" s="169">
        <v>117</v>
      </c>
      <c r="G104" s="169">
        <v>244</v>
      </c>
      <c r="H104" s="169" t="s">
        <v>34</v>
      </c>
      <c r="I104" s="170">
        <v>45552</v>
      </c>
      <c r="J104" s="247">
        <v>1515</v>
      </c>
    </row>
    <row r="105" spans="1:10" s="150" customFormat="1" ht="14.45" customHeight="1">
      <c r="A105" s="857" t="s">
        <v>768</v>
      </c>
      <c r="B105" s="858"/>
      <c r="C105" s="858"/>
      <c r="D105" s="858"/>
      <c r="E105" s="858"/>
      <c r="F105" s="858"/>
      <c r="G105" s="858"/>
      <c r="H105" s="858"/>
      <c r="I105" s="858"/>
      <c r="J105" s="859"/>
    </row>
    <row r="106" spans="1:10" s="150" customFormat="1" ht="14.45" customHeight="1" thickBot="1">
      <c r="A106" s="860"/>
      <c r="B106" s="861"/>
      <c r="C106" s="861"/>
      <c r="D106" s="861"/>
      <c r="E106" s="861"/>
      <c r="F106" s="861"/>
      <c r="G106" s="861"/>
      <c r="H106" s="861"/>
      <c r="I106" s="861"/>
      <c r="J106" s="862"/>
    </row>
    <row r="107" spans="1:10" s="150" customFormat="1" ht="14.45" customHeight="1">
      <c r="A107" s="168" t="s">
        <v>769</v>
      </c>
      <c r="B107" s="169" t="s">
        <v>718</v>
      </c>
      <c r="C107" s="169" t="s">
        <v>726</v>
      </c>
      <c r="D107" s="169">
        <v>51</v>
      </c>
      <c r="E107" s="169" t="s">
        <v>45</v>
      </c>
      <c r="F107" s="169">
        <v>15</v>
      </c>
      <c r="G107" s="169">
        <v>440</v>
      </c>
      <c r="H107" s="169" t="s">
        <v>34</v>
      </c>
      <c r="I107" s="170">
        <v>45470</v>
      </c>
      <c r="J107" s="247">
        <v>410</v>
      </c>
    </row>
    <row r="108" spans="1:10" s="150" customFormat="1" ht="14.45" customHeight="1">
      <c r="A108" s="168" t="s">
        <v>770</v>
      </c>
      <c r="B108" s="169" t="s">
        <v>718</v>
      </c>
      <c r="C108" s="169" t="s">
        <v>726</v>
      </c>
      <c r="D108" s="169">
        <v>47</v>
      </c>
      <c r="E108" s="169" t="s">
        <v>45</v>
      </c>
      <c r="F108" s="169">
        <v>18</v>
      </c>
      <c r="G108" s="169">
        <v>750</v>
      </c>
      <c r="H108" s="169" t="s">
        <v>34</v>
      </c>
      <c r="I108" s="170">
        <v>45497</v>
      </c>
      <c r="J108" s="247">
        <v>410</v>
      </c>
    </row>
    <row r="109" spans="1:10" s="150" customFormat="1" ht="14.45" customHeight="1">
      <c r="A109" s="168" t="s">
        <v>771</v>
      </c>
      <c r="B109" s="169" t="s">
        <v>718</v>
      </c>
      <c r="C109" s="169" t="s">
        <v>726</v>
      </c>
      <c r="D109" s="169">
        <v>34</v>
      </c>
      <c r="E109" s="169" t="s">
        <v>45</v>
      </c>
      <c r="F109" s="169">
        <v>22</v>
      </c>
      <c r="G109" s="169">
        <v>620</v>
      </c>
      <c r="H109" s="169" t="s">
        <v>34</v>
      </c>
      <c r="I109" s="170">
        <v>45538</v>
      </c>
      <c r="J109" s="247">
        <v>410</v>
      </c>
    </row>
    <row r="110" spans="1:10" s="150" customFormat="1" ht="14.45" customHeight="1">
      <c r="A110" s="168" t="s">
        <v>772</v>
      </c>
      <c r="B110" s="169" t="s">
        <v>718</v>
      </c>
      <c r="C110" s="169" t="s">
        <v>726</v>
      </c>
      <c r="D110" s="169">
        <v>41</v>
      </c>
      <c r="E110" s="169" t="s">
        <v>45</v>
      </c>
      <c r="F110" s="169">
        <v>19</v>
      </c>
      <c r="G110" s="169">
        <v>600</v>
      </c>
      <c r="H110" s="169" t="s">
        <v>34</v>
      </c>
      <c r="I110" s="170">
        <v>45628</v>
      </c>
      <c r="J110" s="247">
        <v>410</v>
      </c>
    </row>
    <row r="111" spans="1:10" s="150" customFormat="1" ht="14.45" customHeight="1">
      <c r="A111" s="168" t="s">
        <v>3436</v>
      </c>
      <c r="B111" s="169" t="s">
        <v>718</v>
      </c>
      <c r="C111" s="169" t="s">
        <v>726</v>
      </c>
      <c r="D111" s="169">
        <v>42</v>
      </c>
      <c r="E111" s="169" t="s">
        <v>339</v>
      </c>
      <c r="F111" s="169">
        <v>24</v>
      </c>
      <c r="G111" s="169">
        <v>535</v>
      </c>
      <c r="H111" s="169" t="s">
        <v>34</v>
      </c>
      <c r="I111" s="170">
        <v>45526</v>
      </c>
      <c r="J111" s="247">
        <v>410</v>
      </c>
    </row>
    <row r="112" spans="1:10" s="150" customFormat="1" ht="14.45" customHeight="1">
      <c r="A112" s="168" t="s">
        <v>3040</v>
      </c>
      <c r="B112" s="169" t="s">
        <v>718</v>
      </c>
      <c r="C112" s="169" t="s">
        <v>726</v>
      </c>
      <c r="D112" s="169">
        <v>47</v>
      </c>
      <c r="E112" s="169" t="s">
        <v>45</v>
      </c>
      <c r="F112" s="169">
        <v>15</v>
      </c>
      <c r="G112" s="169">
        <v>622</v>
      </c>
      <c r="H112" s="169" t="s">
        <v>34</v>
      </c>
      <c r="I112" s="170">
        <v>45603</v>
      </c>
      <c r="J112" s="247">
        <v>410</v>
      </c>
    </row>
    <row r="113" spans="1:10" s="150" customFormat="1" ht="14.45" customHeight="1">
      <c r="A113" s="168" t="s">
        <v>773</v>
      </c>
      <c r="B113" s="169" t="s">
        <v>718</v>
      </c>
      <c r="C113" s="169" t="s">
        <v>726</v>
      </c>
      <c r="D113" s="169">
        <v>44</v>
      </c>
      <c r="E113" s="169" t="s">
        <v>45</v>
      </c>
      <c r="F113" s="169">
        <v>26</v>
      </c>
      <c r="G113" s="169">
        <v>540</v>
      </c>
      <c r="H113" s="169" t="s">
        <v>34</v>
      </c>
      <c r="I113" s="170">
        <v>45554</v>
      </c>
      <c r="J113" s="247">
        <v>533</v>
      </c>
    </row>
    <row r="114" spans="1:10" s="150" customFormat="1" ht="14.45" customHeight="1">
      <c r="A114" s="168" t="s">
        <v>774</v>
      </c>
      <c r="B114" s="169" t="s">
        <v>718</v>
      </c>
      <c r="C114" s="169" t="s">
        <v>737</v>
      </c>
      <c r="D114" s="169">
        <v>23</v>
      </c>
      <c r="E114" s="169" t="s">
        <v>45</v>
      </c>
      <c r="F114" s="169">
        <v>45</v>
      </c>
      <c r="G114" s="169">
        <v>514</v>
      </c>
      <c r="H114" s="169" t="s">
        <v>34</v>
      </c>
      <c r="I114" s="170">
        <v>45666</v>
      </c>
      <c r="J114" s="247">
        <v>533</v>
      </c>
    </row>
    <row r="115" spans="1:10" s="150" customFormat="1" ht="14.45" customHeight="1">
      <c r="A115" s="168" t="s">
        <v>775</v>
      </c>
      <c r="B115" s="169" t="s">
        <v>718</v>
      </c>
      <c r="C115" s="169" t="s">
        <v>726</v>
      </c>
      <c r="D115" s="169">
        <v>67</v>
      </c>
      <c r="E115" s="169" t="s">
        <v>45</v>
      </c>
      <c r="F115" s="169">
        <v>26</v>
      </c>
      <c r="G115" s="169">
        <v>420</v>
      </c>
      <c r="H115" s="169" t="s">
        <v>34</v>
      </c>
      <c r="I115" s="170">
        <v>45671</v>
      </c>
      <c r="J115" s="247">
        <v>533</v>
      </c>
    </row>
    <row r="116" spans="1:10" s="150" customFormat="1" ht="14.45" customHeight="1">
      <c r="A116" s="168" t="s">
        <v>776</v>
      </c>
      <c r="B116" s="169" t="s">
        <v>718</v>
      </c>
      <c r="C116" s="169" t="s">
        <v>726</v>
      </c>
      <c r="D116" s="169">
        <v>67</v>
      </c>
      <c r="E116" s="169" t="s">
        <v>45</v>
      </c>
      <c r="F116" s="169">
        <v>36</v>
      </c>
      <c r="G116" s="169">
        <v>408</v>
      </c>
      <c r="H116" s="169" t="s">
        <v>34</v>
      </c>
      <c r="I116" s="170">
        <v>45671</v>
      </c>
      <c r="J116" s="247">
        <v>533</v>
      </c>
    </row>
    <row r="117" spans="1:10" s="150" customFormat="1" ht="14.45" customHeight="1">
      <c r="A117" s="168" t="s">
        <v>777</v>
      </c>
      <c r="B117" s="169" t="s">
        <v>718</v>
      </c>
      <c r="C117" s="169" t="s">
        <v>726</v>
      </c>
      <c r="D117" s="169">
        <v>39</v>
      </c>
      <c r="E117" s="169" t="s">
        <v>339</v>
      </c>
      <c r="F117" s="169">
        <v>36</v>
      </c>
      <c r="G117" s="169">
        <v>678</v>
      </c>
      <c r="H117" s="169" t="s">
        <v>34</v>
      </c>
      <c r="I117" s="170">
        <v>45673</v>
      </c>
      <c r="J117" s="247">
        <v>533</v>
      </c>
    </row>
    <row r="118" spans="1:10" s="150" customFormat="1" ht="14.45" customHeight="1">
      <c r="A118" s="168" t="s">
        <v>778</v>
      </c>
      <c r="B118" s="169" t="s">
        <v>718</v>
      </c>
      <c r="C118" s="169" t="s">
        <v>726</v>
      </c>
      <c r="D118" s="169">
        <v>56</v>
      </c>
      <c r="E118" s="169" t="s">
        <v>45</v>
      </c>
      <c r="F118" s="169">
        <v>40</v>
      </c>
      <c r="G118" s="169">
        <v>580</v>
      </c>
      <c r="H118" s="169" t="s">
        <v>34</v>
      </c>
      <c r="I118" s="170">
        <v>45674</v>
      </c>
      <c r="J118" s="247">
        <v>533</v>
      </c>
    </row>
    <row r="119" spans="1:10" s="150" customFormat="1" ht="14.45" customHeight="1">
      <c r="A119" s="168" t="s">
        <v>779</v>
      </c>
      <c r="B119" s="169" t="s">
        <v>718</v>
      </c>
      <c r="C119" s="169" t="s">
        <v>726</v>
      </c>
      <c r="D119" s="169">
        <v>39</v>
      </c>
      <c r="E119" s="169" t="s">
        <v>45</v>
      </c>
      <c r="F119" s="169">
        <v>49</v>
      </c>
      <c r="G119" s="169">
        <v>618</v>
      </c>
      <c r="H119" s="169" t="s">
        <v>34</v>
      </c>
      <c r="I119" s="170">
        <v>45713</v>
      </c>
      <c r="J119" s="247">
        <v>533</v>
      </c>
    </row>
    <row r="120" spans="1:10" s="150" customFormat="1" ht="14.45" customHeight="1">
      <c r="A120" s="168" t="s">
        <v>780</v>
      </c>
      <c r="B120" s="169" t="s">
        <v>718</v>
      </c>
      <c r="C120" s="169" t="s">
        <v>726</v>
      </c>
      <c r="D120" s="169">
        <v>38</v>
      </c>
      <c r="E120" s="169" t="s">
        <v>45</v>
      </c>
      <c r="F120" s="169">
        <v>40</v>
      </c>
      <c r="G120" s="169">
        <v>483</v>
      </c>
      <c r="H120" s="169" t="s">
        <v>34</v>
      </c>
      <c r="I120" s="170">
        <v>45713</v>
      </c>
      <c r="J120" s="247">
        <v>533</v>
      </c>
    </row>
    <row r="121" spans="1:10" s="150" customFormat="1" ht="14.45" customHeight="1">
      <c r="A121" s="168" t="s">
        <v>2962</v>
      </c>
      <c r="B121" s="169" t="s">
        <v>718</v>
      </c>
      <c r="C121" s="169" t="s">
        <v>726</v>
      </c>
      <c r="D121" s="169">
        <v>29</v>
      </c>
      <c r="E121" s="169" t="s">
        <v>45</v>
      </c>
      <c r="F121" s="169">
        <v>40</v>
      </c>
      <c r="G121" s="169">
        <v>422</v>
      </c>
      <c r="H121" s="169" t="s">
        <v>34</v>
      </c>
      <c r="I121" s="170">
        <v>45748</v>
      </c>
      <c r="J121" s="247">
        <v>533</v>
      </c>
    </row>
    <row r="122" spans="1:10" s="150" customFormat="1" ht="14.45" customHeight="1">
      <c r="A122" s="168" t="s">
        <v>2964</v>
      </c>
      <c r="B122" s="169" t="s">
        <v>718</v>
      </c>
      <c r="C122" s="169" t="s">
        <v>737</v>
      </c>
      <c r="D122" s="169">
        <v>31</v>
      </c>
      <c r="E122" s="169" t="s">
        <v>45</v>
      </c>
      <c r="F122" s="169">
        <v>40</v>
      </c>
      <c r="G122" s="169">
        <v>472</v>
      </c>
      <c r="H122" s="169" t="s">
        <v>34</v>
      </c>
      <c r="I122" s="170">
        <v>45758</v>
      </c>
      <c r="J122" s="247">
        <v>533</v>
      </c>
    </row>
    <row r="123" spans="1:10" s="150" customFormat="1" ht="14.45" customHeight="1">
      <c r="A123" s="168" t="s">
        <v>2965</v>
      </c>
      <c r="B123" s="169" t="s">
        <v>718</v>
      </c>
      <c r="C123" s="169" t="s">
        <v>726</v>
      </c>
      <c r="D123" s="169">
        <v>58</v>
      </c>
      <c r="E123" s="169" t="s">
        <v>45</v>
      </c>
      <c r="F123" s="169">
        <v>25</v>
      </c>
      <c r="G123" s="169">
        <v>685</v>
      </c>
      <c r="H123" s="169" t="s">
        <v>34</v>
      </c>
      <c r="I123" s="170">
        <v>45764</v>
      </c>
      <c r="J123" s="247">
        <v>533</v>
      </c>
    </row>
    <row r="124" spans="1:10" s="150" customFormat="1" ht="14.45" customHeight="1">
      <c r="A124" s="168" t="s">
        <v>781</v>
      </c>
      <c r="B124" s="169" t="s">
        <v>718</v>
      </c>
      <c r="C124" s="169" t="s">
        <v>726</v>
      </c>
      <c r="D124" s="169">
        <v>57</v>
      </c>
      <c r="E124" s="169" t="s">
        <v>45</v>
      </c>
      <c r="F124" s="169">
        <v>36</v>
      </c>
      <c r="G124" s="169">
        <v>417</v>
      </c>
      <c r="H124" s="169" t="s">
        <v>34</v>
      </c>
      <c r="I124" s="170">
        <v>45686</v>
      </c>
      <c r="J124" s="247">
        <v>533</v>
      </c>
    </row>
    <row r="125" spans="1:10" s="150" customFormat="1" ht="14.45" customHeight="1">
      <c r="A125" s="168" t="s">
        <v>782</v>
      </c>
      <c r="B125" s="169" t="s">
        <v>718</v>
      </c>
      <c r="C125" s="169" t="s">
        <v>737</v>
      </c>
      <c r="D125" s="169">
        <v>63</v>
      </c>
      <c r="E125" s="169" t="s">
        <v>45</v>
      </c>
      <c r="F125" s="169">
        <v>38</v>
      </c>
      <c r="G125" s="169">
        <v>423</v>
      </c>
      <c r="H125" s="169" t="s">
        <v>34</v>
      </c>
      <c r="I125" s="170">
        <v>45706</v>
      </c>
      <c r="J125" s="247">
        <v>533</v>
      </c>
    </row>
    <row r="126" spans="1:10" s="150" customFormat="1" ht="14.45" customHeight="1">
      <c r="A126" s="168" t="s">
        <v>783</v>
      </c>
      <c r="B126" s="169" t="s">
        <v>718</v>
      </c>
      <c r="C126" s="169" t="s">
        <v>737</v>
      </c>
      <c r="D126" s="169">
        <v>63</v>
      </c>
      <c r="E126" s="169" t="s">
        <v>45</v>
      </c>
      <c r="F126" s="169">
        <v>35</v>
      </c>
      <c r="G126" s="169">
        <v>447</v>
      </c>
      <c r="H126" s="169" t="s">
        <v>34</v>
      </c>
      <c r="I126" s="170">
        <v>45706</v>
      </c>
      <c r="J126" s="247">
        <v>533</v>
      </c>
    </row>
    <row r="127" spans="1:10" s="150" customFormat="1" ht="14.45" customHeight="1">
      <c r="A127" s="168" t="s">
        <v>3437</v>
      </c>
      <c r="B127" s="169" t="s">
        <v>718</v>
      </c>
      <c r="C127" s="169" t="s">
        <v>726</v>
      </c>
      <c r="D127" s="169">
        <v>41</v>
      </c>
      <c r="E127" s="169" t="s">
        <v>339</v>
      </c>
      <c r="F127" s="169">
        <v>42</v>
      </c>
      <c r="G127" s="169">
        <v>425</v>
      </c>
      <c r="H127" s="169" t="s">
        <v>34</v>
      </c>
      <c r="I127" s="170">
        <v>45744</v>
      </c>
      <c r="J127" s="247">
        <v>533</v>
      </c>
    </row>
    <row r="128" spans="1:10" s="150" customFormat="1" ht="14.45" customHeight="1">
      <c r="A128" s="168" t="s">
        <v>2963</v>
      </c>
      <c r="B128" s="169" t="s">
        <v>718</v>
      </c>
      <c r="C128" s="169" t="s">
        <v>726</v>
      </c>
      <c r="D128" s="169">
        <v>37</v>
      </c>
      <c r="E128" s="169" t="s">
        <v>45</v>
      </c>
      <c r="F128" s="169">
        <v>45</v>
      </c>
      <c r="G128" s="169">
        <v>541</v>
      </c>
      <c r="H128" s="169" t="s">
        <v>34</v>
      </c>
      <c r="I128" s="170">
        <v>45728</v>
      </c>
      <c r="J128" s="247">
        <v>533</v>
      </c>
    </row>
    <row r="129" spans="1:10" s="150" customFormat="1" ht="14.45" customHeight="1">
      <c r="A129" s="168" t="s">
        <v>3006</v>
      </c>
      <c r="B129" s="169" t="s">
        <v>718</v>
      </c>
      <c r="C129" s="169" t="s">
        <v>726</v>
      </c>
      <c r="D129" s="169">
        <v>54</v>
      </c>
      <c r="E129" s="169" t="s">
        <v>45</v>
      </c>
      <c r="F129" s="169">
        <v>40</v>
      </c>
      <c r="G129" s="169">
        <v>411</v>
      </c>
      <c r="H129" s="169" t="s">
        <v>34</v>
      </c>
      <c r="I129" s="170">
        <v>45847</v>
      </c>
      <c r="J129" s="247">
        <v>533</v>
      </c>
    </row>
    <row r="130" spans="1:10" s="150" customFormat="1" ht="14.45" customHeight="1">
      <c r="A130" s="168" t="s">
        <v>2966</v>
      </c>
      <c r="B130" s="169" t="s">
        <v>718</v>
      </c>
      <c r="C130" s="169" t="s">
        <v>726</v>
      </c>
      <c r="D130" s="169">
        <v>54</v>
      </c>
      <c r="E130" s="169" t="s">
        <v>45</v>
      </c>
      <c r="F130" s="169">
        <v>30</v>
      </c>
      <c r="G130" s="169">
        <v>501</v>
      </c>
      <c r="H130" s="169" t="s">
        <v>34</v>
      </c>
      <c r="I130" s="170">
        <v>45776</v>
      </c>
      <c r="J130" s="247">
        <v>533</v>
      </c>
    </row>
    <row r="131" spans="1:10" s="150" customFormat="1" ht="14.45" customHeight="1">
      <c r="A131" s="168" t="s">
        <v>3438</v>
      </c>
      <c r="B131" s="169" t="s">
        <v>718</v>
      </c>
      <c r="C131" s="169" t="s">
        <v>726</v>
      </c>
      <c r="D131" s="169">
        <v>38</v>
      </c>
      <c r="E131" s="169" t="s">
        <v>45</v>
      </c>
      <c r="F131" s="169">
        <v>35</v>
      </c>
      <c r="G131" s="169">
        <v>685</v>
      </c>
      <c r="H131" s="169" t="s">
        <v>34</v>
      </c>
      <c r="I131" s="170">
        <v>45890</v>
      </c>
      <c r="J131" s="247">
        <v>533</v>
      </c>
    </row>
    <row r="132" spans="1:10" s="150" customFormat="1" ht="14.45" customHeight="1">
      <c r="A132" s="168" t="s">
        <v>3439</v>
      </c>
      <c r="B132" s="169" t="s">
        <v>718</v>
      </c>
      <c r="C132" s="169" t="s">
        <v>726</v>
      </c>
      <c r="D132" s="169">
        <v>34</v>
      </c>
      <c r="E132" s="169" t="s">
        <v>45</v>
      </c>
      <c r="F132" s="169">
        <v>25</v>
      </c>
      <c r="G132" s="169">
        <v>635</v>
      </c>
      <c r="H132" s="169" t="s">
        <v>34</v>
      </c>
      <c r="I132" s="170">
        <v>45871</v>
      </c>
      <c r="J132" s="247">
        <v>533</v>
      </c>
    </row>
    <row r="133" spans="1:10" s="150" customFormat="1" ht="14.45" customHeight="1">
      <c r="A133" s="168" t="s">
        <v>3440</v>
      </c>
      <c r="B133" s="169" t="s">
        <v>718</v>
      </c>
      <c r="C133" s="169" t="s">
        <v>726</v>
      </c>
      <c r="D133" s="169">
        <v>41</v>
      </c>
      <c r="E133" s="169" t="s">
        <v>45</v>
      </c>
      <c r="F133" s="169">
        <v>28</v>
      </c>
      <c r="G133" s="169">
        <v>443</v>
      </c>
      <c r="H133" s="169" t="s">
        <v>34</v>
      </c>
      <c r="I133" s="170">
        <v>45892</v>
      </c>
      <c r="J133" s="247">
        <v>533</v>
      </c>
    </row>
    <row r="134" spans="1:10" s="150" customFormat="1" ht="14.45" customHeight="1">
      <c r="A134" s="168" t="s">
        <v>2967</v>
      </c>
      <c r="B134" s="169" t="s">
        <v>718</v>
      </c>
      <c r="C134" s="169" t="s">
        <v>726</v>
      </c>
      <c r="D134" s="169">
        <v>31</v>
      </c>
      <c r="E134" s="169" t="s">
        <v>45</v>
      </c>
      <c r="F134" s="169">
        <v>42</v>
      </c>
      <c r="G134" s="169">
        <v>460</v>
      </c>
      <c r="H134" s="169" t="s">
        <v>34</v>
      </c>
      <c r="I134" s="170">
        <v>45805</v>
      </c>
      <c r="J134" s="247">
        <v>533</v>
      </c>
    </row>
    <row r="135" spans="1:10" s="150" customFormat="1" ht="14.45" customHeight="1">
      <c r="A135" s="168" t="s">
        <v>3441</v>
      </c>
      <c r="B135" s="169" t="s">
        <v>718</v>
      </c>
      <c r="C135" s="169" t="s">
        <v>726</v>
      </c>
      <c r="D135" s="169">
        <v>42</v>
      </c>
      <c r="E135" s="169" t="s">
        <v>45</v>
      </c>
      <c r="F135" s="169">
        <v>25</v>
      </c>
      <c r="G135" s="169">
        <v>458</v>
      </c>
      <c r="H135" s="169" t="s">
        <v>34</v>
      </c>
      <c r="I135" s="170">
        <v>45980</v>
      </c>
      <c r="J135" s="247">
        <v>533</v>
      </c>
    </row>
    <row r="136" spans="1:10" s="150" customFormat="1" ht="14.45" customHeight="1">
      <c r="A136" s="168" t="s">
        <v>3442</v>
      </c>
      <c r="B136" s="169" t="s">
        <v>718</v>
      </c>
      <c r="C136" s="169" t="s">
        <v>726</v>
      </c>
      <c r="D136" s="169">
        <v>37</v>
      </c>
      <c r="E136" s="169" t="s">
        <v>45</v>
      </c>
      <c r="F136" s="169">
        <v>25</v>
      </c>
      <c r="G136" s="169">
        <v>649</v>
      </c>
      <c r="H136" s="169" t="s">
        <v>34</v>
      </c>
      <c r="I136" s="170">
        <v>45987</v>
      </c>
      <c r="J136" s="247">
        <v>533</v>
      </c>
    </row>
    <row r="137" spans="1:10" s="150" customFormat="1" ht="14.45" customHeight="1">
      <c r="A137" s="168" t="s">
        <v>3443</v>
      </c>
      <c r="B137" s="169" t="s">
        <v>718</v>
      </c>
      <c r="C137" s="169" t="s">
        <v>726</v>
      </c>
      <c r="D137" s="169">
        <v>57</v>
      </c>
      <c r="E137" s="169" t="s">
        <v>45</v>
      </c>
      <c r="F137" s="169">
        <v>30</v>
      </c>
      <c r="G137" s="169">
        <v>573</v>
      </c>
      <c r="H137" s="169" t="s">
        <v>34</v>
      </c>
      <c r="I137" s="170">
        <v>45994</v>
      </c>
      <c r="J137" s="247">
        <v>533</v>
      </c>
    </row>
    <row r="138" spans="1:10" s="150" customFormat="1" ht="14.45" customHeight="1">
      <c r="A138" s="168" t="s">
        <v>3445</v>
      </c>
      <c r="B138" s="169" t="s">
        <v>718</v>
      </c>
      <c r="C138" s="169" t="s">
        <v>726</v>
      </c>
      <c r="D138" s="169">
        <v>43</v>
      </c>
      <c r="E138" s="169" t="s">
        <v>45</v>
      </c>
      <c r="F138" s="169">
        <v>32</v>
      </c>
      <c r="G138" s="169">
        <v>508</v>
      </c>
      <c r="H138" s="169" t="s">
        <v>34</v>
      </c>
      <c r="I138" s="170">
        <v>46008</v>
      </c>
      <c r="J138" s="247">
        <v>533</v>
      </c>
    </row>
    <row r="139" spans="1:10" s="150" customFormat="1" ht="14.45" customHeight="1">
      <c r="A139" s="168" t="s">
        <v>3444</v>
      </c>
      <c r="B139" s="169" t="s">
        <v>718</v>
      </c>
      <c r="C139" s="169" t="s">
        <v>726</v>
      </c>
      <c r="D139" s="169">
        <v>43</v>
      </c>
      <c r="E139" s="169" t="s">
        <v>45</v>
      </c>
      <c r="F139" s="169">
        <v>36</v>
      </c>
      <c r="G139" s="169">
        <v>463</v>
      </c>
      <c r="H139" s="169" t="s">
        <v>34</v>
      </c>
      <c r="I139" s="170">
        <v>46008</v>
      </c>
      <c r="J139" s="247">
        <v>533</v>
      </c>
    </row>
    <row r="140" spans="1:10" s="150" customFormat="1" ht="14.45" customHeight="1">
      <c r="A140" s="168" t="s">
        <v>784</v>
      </c>
      <c r="B140" s="169" t="s">
        <v>718</v>
      </c>
      <c r="C140" s="169" t="s">
        <v>726</v>
      </c>
      <c r="D140" s="169">
        <v>47</v>
      </c>
      <c r="E140" s="169" t="s">
        <v>45</v>
      </c>
      <c r="F140" s="169">
        <v>31</v>
      </c>
      <c r="G140" s="169">
        <v>580</v>
      </c>
      <c r="H140" s="169" t="s">
        <v>34</v>
      </c>
      <c r="I140" s="170">
        <v>45497</v>
      </c>
      <c r="J140" s="247">
        <v>533</v>
      </c>
    </row>
    <row r="141" spans="1:10" s="150" customFormat="1" ht="14.45" customHeight="1">
      <c r="A141" s="168" t="s">
        <v>785</v>
      </c>
      <c r="B141" s="169" t="s">
        <v>718</v>
      </c>
      <c r="C141" s="169" t="s">
        <v>726</v>
      </c>
      <c r="D141" s="169">
        <v>47</v>
      </c>
      <c r="E141" s="169" t="s">
        <v>45</v>
      </c>
      <c r="F141" s="169">
        <v>42</v>
      </c>
      <c r="G141" s="169">
        <v>402</v>
      </c>
      <c r="H141" s="169" t="s">
        <v>34</v>
      </c>
      <c r="I141" s="170">
        <v>45497</v>
      </c>
      <c r="J141" s="247">
        <v>533</v>
      </c>
    </row>
    <row r="142" spans="1:10" s="150" customFormat="1" ht="14.45" customHeight="1">
      <c r="A142" s="168" t="s">
        <v>786</v>
      </c>
      <c r="B142" s="169" t="s">
        <v>718</v>
      </c>
      <c r="C142" s="169" t="s">
        <v>737</v>
      </c>
      <c r="D142" s="169">
        <v>54</v>
      </c>
      <c r="E142" s="169" t="s">
        <v>45</v>
      </c>
      <c r="F142" s="169">
        <v>30</v>
      </c>
      <c r="G142" s="169">
        <v>530</v>
      </c>
      <c r="H142" s="169" t="s">
        <v>34</v>
      </c>
      <c r="I142" s="170">
        <v>45568</v>
      </c>
      <c r="J142" s="247">
        <v>533</v>
      </c>
    </row>
    <row r="143" spans="1:10" s="150" customFormat="1" ht="14.45" customHeight="1">
      <c r="A143" s="168" t="s">
        <v>787</v>
      </c>
      <c r="B143" s="169" t="s">
        <v>718</v>
      </c>
      <c r="C143" s="169" t="s">
        <v>726</v>
      </c>
      <c r="D143" s="169">
        <v>51</v>
      </c>
      <c r="E143" s="169" t="s">
        <v>45</v>
      </c>
      <c r="F143" s="169">
        <v>48</v>
      </c>
      <c r="G143" s="169">
        <v>535</v>
      </c>
      <c r="H143" s="169" t="s">
        <v>34</v>
      </c>
      <c r="I143" s="170">
        <v>45649</v>
      </c>
      <c r="J143" s="247">
        <v>533</v>
      </c>
    </row>
    <row r="144" spans="1:10" s="150" customFormat="1" ht="14.45" customHeight="1">
      <c r="A144" s="168" t="s">
        <v>788</v>
      </c>
      <c r="B144" s="169" t="s">
        <v>718</v>
      </c>
      <c r="C144" s="169" t="s">
        <v>726</v>
      </c>
      <c r="D144" s="169">
        <v>36</v>
      </c>
      <c r="E144" s="169" t="s">
        <v>45</v>
      </c>
      <c r="F144" s="169">
        <v>36</v>
      </c>
      <c r="G144" s="169">
        <v>642</v>
      </c>
      <c r="H144" s="169" t="s">
        <v>34</v>
      </c>
      <c r="I144" s="170">
        <v>45636</v>
      </c>
      <c r="J144" s="247">
        <v>533</v>
      </c>
    </row>
    <row r="145" spans="1:10" s="150" customFormat="1" ht="14.45" customHeight="1">
      <c r="A145" s="168" t="s">
        <v>3446</v>
      </c>
      <c r="B145" s="169" t="s">
        <v>718</v>
      </c>
      <c r="C145" s="169" t="s">
        <v>726</v>
      </c>
      <c r="D145" s="169">
        <v>44</v>
      </c>
      <c r="E145" s="169" t="s">
        <v>45</v>
      </c>
      <c r="F145" s="169">
        <v>90</v>
      </c>
      <c r="G145" s="169">
        <v>428</v>
      </c>
      <c r="H145" s="169" t="s">
        <v>34</v>
      </c>
      <c r="I145" s="170">
        <v>45637</v>
      </c>
      <c r="J145" s="247">
        <v>778</v>
      </c>
    </row>
    <row r="146" spans="1:10" s="150" customFormat="1" ht="14.45" customHeight="1">
      <c r="A146" s="168" t="s">
        <v>3447</v>
      </c>
      <c r="B146" s="169" t="s">
        <v>718</v>
      </c>
      <c r="C146" s="169" t="s">
        <v>726</v>
      </c>
      <c r="D146" s="169">
        <v>44</v>
      </c>
      <c r="E146" s="169" t="s">
        <v>45</v>
      </c>
      <c r="F146" s="169">
        <v>80</v>
      </c>
      <c r="G146" s="169">
        <v>415</v>
      </c>
      <c r="H146" s="169" t="s">
        <v>34</v>
      </c>
      <c r="I146" s="170">
        <v>45637</v>
      </c>
      <c r="J146" s="247">
        <v>778</v>
      </c>
    </row>
    <row r="147" spans="1:10" s="150" customFormat="1" ht="14.45" customHeight="1">
      <c r="A147" s="168" t="s">
        <v>3448</v>
      </c>
      <c r="B147" s="169" t="s">
        <v>718</v>
      </c>
      <c r="C147" s="169" t="s">
        <v>726</v>
      </c>
      <c r="D147" s="169">
        <v>29</v>
      </c>
      <c r="E147" s="169" t="s">
        <v>45</v>
      </c>
      <c r="F147" s="169">
        <v>70</v>
      </c>
      <c r="G147" s="169">
        <v>446</v>
      </c>
      <c r="H147" s="169" t="s">
        <v>34</v>
      </c>
      <c r="I147" s="170">
        <v>45679</v>
      </c>
      <c r="J147" s="247">
        <v>778</v>
      </c>
    </row>
    <row r="148" spans="1:10" s="150" customFormat="1" ht="14.45" customHeight="1">
      <c r="A148" s="168" t="s">
        <v>3007</v>
      </c>
      <c r="B148" s="169" t="s">
        <v>718</v>
      </c>
      <c r="C148" s="169" t="s">
        <v>726</v>
      </c>
      <c r="D148" s="169">
        <v>65</v>
      </c>
      <c r="E148" s="169" t="s">
        <v>45</v>
      </c>
      <c r="F148" s="169">
        <v>59</v>
      </c>
      <c r="G148" s="169">
        <v>510</v>
      </c>
      <c r="H148" s="169" t="s">
        <v>34</v>
      </c>
      <c r="I148" s="170">
        <v>45706</v>
      </c>
      <c r="J148" s="247">
        <v>778</v>
      </c>
    </row>
    <row r="149" spans="1:10" s="150" customFormat="1" ht="14.45" customHeight="1">
      <c r="A149" s="168" t="s">
        <v>789</v>
      </c>
      <c r="B149" s="169" t="s">
        <v>718</v>
      </c>
      <c r="C149" s="169" t="s">
        <v>726</v>
      </c>
      <c r="D149" s="169">
        <v>39</v>
      </c>
      <c r="E149" s="169" t="s">
        <v>45</v>
      </c>
      <c r="F149" s="169">
        <v>58</v>
      </c>
      <c r="G149" s="169">
        <v>526</v>
      </c>
      <c r="H149" s="169" t="s">
        <v>34</v>
      </c>
      <c r="I149" s="170">
        <v>45680</v>
      </c>
      <c r="J149" s="247">
        <v>778</v>
      </c>
    </row>
    <row r="150" spans="1:10" s="150" customFormat="1" ht="14.45" customHeight="1">
      <c r="A150" s="168" t="s">
        <v>790</v>
      </c>
      <c r="B150" s="169" t="s">
        <v>718</v>
      </c>
      <c r="C150" s="169" t="s">
        <v>726</v>
      </c>
      <c r="D150" s="169">
        <v>38</v>
      </c>
      <c r="E150" s="169" t="s">
        <v>339</v>
      </c>
      <c r="F150" s="169">
        <v>60</v>
      </c>
      <c r="G150" s="169">
        <v>411</v>
      </c>
      <c r="H150" s="169" t="s">
        <v>34</v>
      </c>
      <c r="I150" s="170">
        <v>45686</v>
      </c>
      <c r="J150" s="247">
        <v>778</v>
      </c>
    </row>
    <row r="151" spans="1:10" s="150" customFormat="1" ht="14.45" customHeight="1">
      <c r="A151" s="168" t="s">
        <v>3008</v>
      </c>
      <c r="B151" s="169" t="s">
        <v>718</v>
      </c>
      <c r="C151" s="169" t="s">
        <v>726</v>
      </c>
      <c r="D151" s="169">
        <v>30</v>
      </c>
      <c r="E151" s="169" t="s">
        <v>45</v>
      </c>
      <c r="F151" s="169">
        <v>60</v>
      </c>
      <c r="G151" s="169">
        <v>421</v>
      </c>
      <c r="H151" s="169" t="s">
        <v>34</v>
      </c>
      <c r="I151" s="170">
        <v>45701</v>
      </c>
      <c r="J151" s="247">
        <v>778</v>
      </c>
    </row>
    <row r="152" spans="1:10" s="150" customFormat="1" ht="14.45" customHeight="1">
      <c r="A152" s="168" t="s">
        <v>791</v>
      </c>
      <c r="B152" s="169" t="s">
        <v>718</v>
      </c>
      <c r="C152" s="169" t="s">
        <v>726</v>
      </c>
      <c r="D152" s="169">
        <v>30</v>
      </c>
      <c r="E152" s="169" t="s">
        <v>45</v>
      </c>
      <c r="F152" s="169">
        <v>50</v>
      </c>
      <c r="G152" s="169">
        <v>470</v>
      </c>
      <c r="H152" s="169" t="s">
        <v>34</v>
      </c>
      <c r="I152" s="170">
        <v>45719</v>
      </c>
      <c r="J152" s="247">
        <v>778</v>
      </c>
    </row>
    <row r="153" spans="1:10" s="150" customFormat="1" ht="14.45" customHeight="1">
      <c r="A153" s="168" t="s">
        <v>792</v>
      </c>
      <c r="B153" s="169" t="s">
        <v>718</v>
      </c>
      <c r="C153" s="169" t="s">
        <v>726</v>
      </c>
      <c r="D153" s="169">
        <v>30</v>
      </c>
      <c r="E153" s="169" t="s">
        <v>45</v>
      </c>
      <c r="F153" s="169">
        <v>50</v>
      </c>
      <c r="G153" s="169">
        <v>451</v>
      </c>
      <c r="H153" s="169" t="s">
        <v>34</v>
      </c>
      <c r="I153" s="170">
        <v>45735</v>
      </c>
      <c r="J153" s="247">
        <v>778</v>
      </c>
    </row>
    <row r="154" spans="1:10" s="150" customFormat="1" ht="14.45" customHeight="1">
      <c r="A154" s="168" t="s">
        <v>2969</v>
      </c>
      <c r="B154" s="169" t="s">
        <v>718</v>
      </c>
      <c r="C154" s="169" t="s">
        <v>726</v>
      </c>
      <c r="D154" s="169">
        <v>50</v>
      </c>
      <c r="E154" s="169" t="s">
        <v>45</v>
      </c>
      <c r="F154" s="169">
        <v>70</v>
      </c>
      <c r="G154" s="169">
        <v>458</v>
      </c>
      <c r="H154" s="169" t="s">
        <v>34</v>
      </c>
      <c r="I154" s="170">
        <v>45757</v>
      </c>
      <c r="J154" s="247">
        <v>778</v>
      </c>
    </row>
    <row r="155" spans="1:10" s="150" customFormat="1" ht="14.45" customHeight="1">
      <c r="A155" s="168" t="s">
        <v>2972</v>
      </c>
      <c r="B155" s="169" t="s">
        <v>718</v>
      </c>
      <c r="C155" s="169" t="s">
        <v>726</v>
      </c>
      <c r="D155" s="169">
        <v>61</v>
      </c>
      <c r="E155" s="169" t="s">
        <v>45</v>
      </c>
      <c r="F155" s="169">
        <v>80</v>
      </c>
      <c r="G155" s="169">
        <v>510</v>
      </c>
      <c r="H155" s="169" t="s">
        <v>34</v>
      </c>
      <c r="I155" s="170">
        <v>45804</v>
      </c>
      <c r="J155" s="247">
        <v>778</v>
      </c>
    </row>
    <row r="156" spans="1:10" s="150" customFormat="1" ht="14.45" customHeight="1">
      <c r="A156" s="168" t="s">
        <v>2974</v>
      </c>
      <c r="B156" s="169" t="s">
        <v>718</v>
      </c>
      <c r="C156" s="169" t="s">
        <v>737</v>
      </c>
      <c r="D156" s="169">
        <v>46</v>
      </c>
      <c r="E156" s="169" t="s">
        <v>45</v>
      </c>
      <c r="F156" s="169">
        <v>50</v>
      </c>
      <c r="G156" s="169">
        <v>505</v>
      </c>
      <c r="H156" s="169" t="s">
        <v>34</v>
      </c>
      <c r="I156" s="170">
        <v>45818</v>
      </c>
      <c r="J156" s="247">
        <v>778</v>
      </c>
    </row>
    <row r="157" spans="1:10" s="150" customFormat="1" ht="14.45" customHeight="1">
      <c r="A157" s="168" t="s">
        <v>2968</v>
      </c>
      <c r="B157" s="169" t="s">
        <v>718</v>
      </c>
      <c r="C157" s="169" t="s">
        <v>726</v>
      </c>
      <c r="D157" s="169">
        <v>47</v>
      </c>
      <c r="E157" s="169" t="s">
        <v>339</v>
      </c>
      <c r="F157" s="169">
        <v>60</v>
      </c>
      <c r="G157" s="169">
        <v>439</v>
      </c>
      <c r="H157" s="169" t="s">
        <v>34</v>
      </c>
      <c r="I157" s="170">
        <v>45744</v>
      </c>
      <c r="J157" s="247">
        <v>778</v>
      </c>
    </row>
    <row r="158" spans="1:10" s="150" customFormat="1" ht="14.45" customHeight="1">
      <c r="A158" s="168" t="s">
        <v>2973</v>
      </c>
      <c r="B158" s="169" t="s">
        <v>718</v>
      </c>
      <c r="C158" s="169" t="s">
        <v>726</v>
      </c>
      <c r="D158" s="169">
        <v>36</v>
      </c>
      <c r="E158" s="169" t="s">
        <v>45</v>
      </c>
      <c r="F158" s="169">
        <v>78</v>
      </c>
      <c r="G158" s="169">
        <v>507</v>
      </c>
      <c r="H158" s="169" t="s">
        <v>34</v>
      </c>
      <c r="I158" s="170">
        <v>45783</v>
      </c>
      <c r="J158" s="247">
        <v>778</v>
      </c>
    </row>
    <row r="159" spans="1:10" s="150" customFormat="1" ht="14.45" customHeight="1">
      <c r="A159" s="168" t="s">
        <v>2970</v>
      </c>
      <c r="B159" s="169" t="s">
        <v>718</v>
      </c>
      <c r="C159" s="169" t="s">
        <v>726</v>
      </c>
      <c r="D159" s="169">
        <v>38</v>
      </c>
      <c r="E159" s="169" t="s">
        <v>339</v>
      </c>
      <c r="F159" s="169">
        <v>55</v>
      </c>
      <c r="G159" s="169">
        <v>450</v>
      </c>
      <c r="H159" s="169" t="s">
        <v>34</v>
      </c>
      <c r="I159" s="170">
        <v>45764</v>
      </c>
      <c r="J159" s="247">
        <v>778</v>
      </c>
    </row>
    <row r="160" spans="1:10" s="150" customFormat="1" ht="14.45" customHeight="1">
      <c r="A160" s="168" t="s">
        <v>2971</v>
      </c>
      <c r="B160" s="169" t="s">
        <v>718</v>
      </c>
      <c r="C160" s="169" t="s">
        <v>726</v>
      </c>
      <c r="D160" s="169">
        <v>49</v>
      </c>
      <c r="E160" s="169" t="s">
        <v>45</v>
      </c>
      <c r="F160" s="169">
        <v>65</v>
      </c>
      <c r="G160" s="169">
        <v>475</v>
      </c>
      <c r="H160" s="169" t="s">
        <v>34</v>
      </c>
      <c r="I160" s="170">
        <v>45805</v>
      </c>
      <c r="J160" s="247">
        <v>778</v>
      </c>
    </row>
    <row r="161" spans="1:10" s="150" customFormat="1" ht="14.45" customHeight="1">
      <c r="A161" s="168" t="s">
        <v>3088</v>
      </c>
      <c r="B161" s="169" t="s">
        <v>718</v>
      </c>
      <c r="C161" s="169" t="s">
        <v>726</v>
      </c>
      <c r="D161" s="169">
        <v>41</v>
      </c>
      <c r="E161" s="169" t="s">
        <v>45</v>
      </c>
      <c r="F161" s="169">
        <v>50</v>
      </c>
      <c r="G161" s="169">
        <v>633</v>
      </c>
      <c r="H161" s="169" t="s">
        <v>34</v>
      </c>
      <c r="I161" s="170">
        <v>45910</v>
      </c>
      <c r="J161" s="247">
        <v>778</v>
      </c>
    </row>
    <row r="162" spans="1:10" s="150" customFormat="1" ht="14.45" customHeight="1">
      <c r="A162" s="168" t="s">
        <v>3089</v>
      </c>
      <c r="B162" s="169" t="s">
        <v>718</v>
      </c>
      <c r="C162" s="169" t="s">
        <v>726</v>
      </c>
      <c r="D162" s="169">
        <v>37</v>
      </c>
      <c r="E162" s="169" t="s">
        <v>45</v>
      </c>
      <c r="F162" s="169">
        <v>50</v>
      </c>
      <c r="G162" s="169">
        <v>572</v>
      </c>
      <c r="H162" s="169" t="s">
        <v>34</v>
      </c>
      <c r="I162" s="170">
        <v>45915</v>
      </c>
      <c r="J162" s="247">
        <v>778</v>
      </c>
    </row>
    <row r="163" spans="1:10" s="150" customFormat="1" ht="14.45" customHeight="1">
      <c r="A163" s="168" t="s">
        <v>3090</v>
      </c>
      <c r="B163" s="169" t="s">
        <v>718</v>
      </c>
      <c r="C163" s="169" t="s">
        <v>737</v>
      </c>
      <c r="D163" s="169">
        <v>22</v>
      </c>
      <c r="E163" s="169" t="s">
        <v>45</v>
      </c>
      <c r="F163" s="169">
        <v>70</v>
      </c>
      <c r="G163" s="169">
        <v>571</v>
      </c>
      <c r="H163" s="169" t="s">
        <v>34</v>
      </c>
      <c r="I163" s="170">
        <v>45916</v>
      </c>
      <c r="J163" s="247">
        <v>778</v>
      </c>
    </row>
    <row r="164" spans="1:10" s="150" customFormat="1" ht="14.45" customHeight="1">
      <c r="A164" s="168" t="s">
        <v>3450</v>
      </c>
      <c r="B164" s="169" t="s">
        <v>718</v>
      </c>
      <c r="C164" s="169" t="s">
        <v>726</v>
      </c>
      <c r="D164" s="169">
        <v>49</v>
      </c>
      <c r="E164" s="169" t="s">
        <v>45</v>
      </c>
      <c r="F164" s="169">
        <v>60</v>
      </c>
      <c r="G164" s="169">
        <v>521</v>
      </c>
      <c r="H164" s="169" t="s">
        <v>34</v>
      </c>
      <c r="I164" s="170">
        <v>45932</v>
      </c>
      <c r="J164" s="247">
        <v>778</v>
      </c>
    </row>
    <row r="165" spans="1:10" s="150" customFormat="1" ht="14.45" customHeight="1">
      <c r="A165" s="168" t="s">
        <v>3451</v>
      </c>
      <c r="B165" s="169" t="s">
        <v>718</v>
      </c>
      <c r="C165" s="169" t="s">
        <v>726</v>
      </c>
      <c r="D165" s="169">
        <v>58</v>
      </c>
      <c r="E165" s="169" t="s">
        <v>45</v>
      </c>
      <c r="F165" s="169">
        <v>50</v>
      </c>
      <c r="G165" s="169">
        <v>503</v>
      </c>
      <c r="H165" s="169" t="s">
        <v>34</v>
      </c>
      <c r="I165" s="170">
        <v>45965</v>
      </c>
      <c r="J165" s="247">
        <v>778</v>
      </c>
    </row>
    <row r="166" spans="1:10" s="150" customFormat="1" ht="14.45" customHeight="1">
      <c r="A166" s="168" t="s">
        <v>3009</v>
      </c>
      <c r="B166" s="169" t="s">
        <v>718</v>
      </c>
      <c r="C166" s="169" t="s">
        <v>726</v>
      </c>
      <c r="D166" s="169">
        <v>53</v>
      </c>
      <c r="E166" s="169" t="s">
        <v>45</v>
      </c>
      <c r="F166" s="169">
        <v>63</v>
      </c>
      <c r="G166" s="169">
        <v>543</v>
      </c>
      <c r="H166" s="169" t="s">
        <v>34</v>
      </c>
      <c r="I166" s="170">
        <v>45825</v>
      </c>
      <c r="J166" s="247">
        <v>778</v>
      </c>
    </row>
    <row r="167" spans="1:10" s="150" customFormat="1" ht="14.45" customHeight="1">
      <c r="A167" s="168" t="s">
        <v>3041</v>
      </c>
      <c r="B167" s="169" t="s">
        <v>718</v>
      </c>
      <c r="C167" s="169" t="s">
        <v>726</v>
      </c>
      <c r="D167" s="169">
        <v>33</v>
      </c>
      <c r="E167" s="169" t="s">
        <v>45</v>
      </c>
      <c r="F167" s="169">
        <v>63</v>
      </c>
      <c r="G167" s="169">
        <v>433</v>
      </c>
      <c r="H167" s="169" t="s">
        <v>34</v>
      </c>
      <c r="I167" s="170">
        <v>45826</v>
      </c>
      <c r="J167" s="247">
        <v>778</v>
      </c>
    </row>
    <row r="168" spans="1:10" s="150" customFormat="1" ht="14.45" customHeight="1">
      <c r="A168" s="168" t="s">
        <v>3449</v>
      </c>
      <c r="B168" s="169" t="s">
        <v>718</v>
      </c>
      <c r="C168" s="169" t="s">
        <v>737</v>
      </c>
      <c r="D168" s="169">
        <v>25</v>
      </c>
      <c r="E168" s="169" t="s">
        <v>45</v>
      </c>
      <c r="F168" s="169">
        <v>98</v>
      </c>
      <c r="G168" s="169">
        <v>483</v>
      </c>
      <c r="H168" s="169" t="s">
        <v>34</v>
      </c>
      <c r="I168" s="170">
        <v>45832</v>
      </c>
      <c r="J168" s="247">
        <v>778</v>
      </c>
    </row>
    <row r="169" spans="1:10" s="150" customFormat="1" ht="14.25" customHeight="1">
      <c r="A169" s="168" t="s">
        <v>3452</v>
      </c>
      <c r="B169" s="169" t="s">
        <v>718</v>
      </c>
      <c r="C169" s="169" t="s">
        <v>726</v>
      </c>
      <c r="D169" s="169">
        <v>37</v>
      </c>
      <c r="E169" s="169" t="s">
        <v>45</v>
      </c>
      <c r="F169" s="169">
        <v>50</v>
      </c>
      <c r="G169" s="169">
        <v>585</v>
      </c>
      <c r="H169" s="169" t="s">
        <v>34</v>
      </c>
      <c r="I169" s="170">
        <v>45979</v>
      </c>
      <c r="J169" s="247">
        <v>778</v>
      </c>
    </row>
    <row r="170" spans="1:10" s="150" customFormat="1" ht="14.25" customHeight="1">
      <c r="A170" s="168" t="s">
        <v>3453</v>
      </c>
      <c r="B170" s="169" t="s">
        <v>718</v>
      </c>
      <c r="C170" s="169" t="s">
        <v>726</v>
      </c>
      <c r="D170" s="169">
        <v>29</v>
      </c>
      <c r="E170" s="169" t="s">
        <v>45</v>
      </c>
      <c r="F170" s="169">
        <v>50</v>
      </c>
      <c r="G170" s="169">
        <v>448</v>
      </c>
      <c r="H170" s="169" t="s">
        <v>34</v>
      </c>
      <c r="I170" s="170">
        <v>45993</v>
      </c>
      <c r="J170" s="247">
        <v>778</v>
      </c>
    </row>
    <row r="171" spans="1:10" s="150" customFormat="1" ht="14.25" customHeight="1">
      <c r="A171" s="168" t="s">
        <v>3454</v>
      </c>
      <c r="B171" s="169" t="s">
        <v>718</v>
      </c>
      <c r="C171" s="169" t="s">
        <v>726</v>
      </c>
      <c r="D171" s="169">
        <v>57</v>
      </c>
      <c r="E171" s="169" t="s">
        <v>45</v>
      </c>
      <c r="F171" s="169">
        <v>50</v>
      </c>
      <c r="G171" s="169">
        <v>530</v>
      </c>
      <c r="H171" s="169" t="s">
        <v>34</v>
      </c>
      <c r="I171" s="170">
        <v>45994</v>
      </c>
      <c r="J171" s="247">
        <v>778</v>
      </c>
    </row>
    <row r="172" spans="1:10" s="150" customFormat="1" ht="14.25" customHeight="1">
      <c r="A172" s="168" t="s">
        <v>3455</v>
      </c>
      <c r="B172" s="169" t="s">
        <v>718</v>
      </c>
      <c r="C172" s="169" t="s">
        <v>726</v>
      </c>
      <c r="D172" s="169">
        <v>50</v>
      </c>
      <c r="E172" s="169" t="s">
        <v>45</v>
      </c>
      <c r="F172" s="169">
        <v>54</v>
      </c>
      <c r="G172" s="169">
        <v>457</v>
      </c>
      <c r="H172" s="169" t="s">
        <v>34</v>
      </c>
      <c r="I172" s="170">
        <v>46008</v>
      </c>
      <c r="J172" s="247">
        <v>778</v>
      </c>
    </row>
    <row r="173" spans="1:10" s="150" customFormat="1" ht="14.45" customHeight="1">
      <c r="A173" s="168" t="s">
        <v>793</v>
      </c>
      <c r="B173" s="169" t="s">
        <v>718</v>
      </c>
      <c r="C173" s="169" t="s">
        <v>726</v>
      </c>
      <c r="D173" s="169">
        <v>55</v>
      </c>
      <c r="E173" s="169" t="s">
        <v>45</v>
      </c>
      <c r="F173" s="169">
        <v>50</v>
      </c>
      <c r="G173" s="169">
        <v>600</v>
      </c>
      <c r="H173" s="169" t="s">
        <v>34</v>
      </c>
      <c r="I173" s="170">
        <v>45735</v>
      </c>
      <c r="J173" s="247">
        <v>778</v>
      </c>
    </row>
    <row r="174" spans="1:10" s="150" customFormat="1" ht="14.45" customHeight="1">
      <c r="A174" s="168" t="s">
        <v>794</v>
      </c>
      <c r="B174" s="169" t="s">
        <v>718</v>
      </c>
      <c r="C174" s="169" t="s">
        <v>726</v>
      </c>
      <c r="D174" s="169">
        <v>41</v>
      </c>
      <c r="E174" s="169" t="s">
        <v>45</v>
      </c>
      <c r="F174" s="169">
        <v>52</v>
      </c>
      <c r="G174" s="169">
        <v>430</v>
      </c>
      <c r="H174" s="169" t="s">
        <v>34</v>
      </c>
      <c r="I174" s="170">
        <v>45489</v>
      </c>
      <c r="J174" s="247">
        <v>778</v>
      </c>
    </row>
    <row r="175" spans="1:10" s="150" customFormat="1" ht="14.45" customHeight="1">
      <c r="A175" s="168" t="s">
        <v>795</v>
      </c>
      <c r="B175" s="169" t="s">
        <v>718</v>
      </c>
      <c r="C175" s="169" t="s">
        <v>726</v>
      </c>
      <c r="D175" s="169">
        <v>46</v>
      </c>
      <c r="E175" s="169" t="s">
        <v>45</v>
      </c>
      <c r="F175" s="169">
        <v>75</v>
      </c>
      <c r="G175" s="169">
        <v>447</v>
      </c>
      <c r="H175" s="169" t="s">
        <v>34</v>
      </c>
      <c r="I175" s="170">
        <v>45664</v>
      </c>
      <c r="J175" s="247">
        <v>778</v>
      </c>
    </row>
    <row r="176" spans="1:10" s="150" customFormat="1" ht="14.45" customHeight="1">
      <c r="A176" s="168" t="s">
        <v>796</v>
      </c>
      <c r="B176" s="169" t="s">
        <v>718</v>
      </c>
      <c r="C176" s="169" t="s">
        <v>726</v>
      </c>
      <c r="D176" s="169">
        <v>40</v>
      </c>
      <c r="E176" s="169" t="s">
        <v>45</v>
      </c>
      <c r="F176" s="169">
        <v>63</v>
      </c>
      <c r="G176" s="169">
        <v>473</v>
      </c>
      <c r="H176" s="169" t="s">
        <v>34</v>
      </c>
      <c r="I176" s="170">
        <v>45665</v>
      </c>
      <c r="J176" s="247">
        <v>778</v>
      </c>
    </row>
    <row r="177" spans="1:10" s="150" customFormat="1" ht="14.45" customHeight="1">
      <c r="A177" s="168" t="s">
        <v>3456</v>
      </c>
      <c r="B177" s="169" t="s">
        <v>718</v>
      </c>
      <c r="C177" s="169" t="s">
        <v>726</v>
      </c>
      <c r="D177" s="169">
        <v>43</v>
      </c>
      <c r="E177" s="169" t="s">
        <v>45</v>
      </c>
      <c r="F177" s="169">
        <v>120</v>
      </c>
      <c r="G177" s="169">
        <v>647</v>
      </c>
      <c r="H177" s="169" t="s">
        <v>34</v>
      </c>
      <c r="I177" s="170">
        <v>45622</v>
      </c>
      <c r="J177" s="247">
        <v>1147</v>
      </c>
    </row>
    <row r="178" spans="1:10" s="150" customFormat="1" ht="14.45" customHeight="1">
      <c r="A178" s="168" t="s">
        <v>3457</v>
      </c>
      <c r="B178" s="169" t="s">
        <v>718</v>
      </c>
      <c r="C178" s="169" t="s">
        <v>726</v>
      </c>
      <c r="D178" s="169">
        <v>29</v>
      </c>
      <c r="E178" s="169" t="s">
        <v>45</v>
      </c>
      <c r="F178" s="169">
        <v>106</v>
      </c>
      <c r="G178" s="169">
        <v>675</v>
      </c>
      <c r="H178" s="169" t="s">
        <v>34</v>
      </c>
      <c r="I178" s="170">
        <v>45623</v>
      </c>
      <c r="J178" s="247">
        <v>1147</v>
      </c>
    </row>
    <row r="179" spans="1:10" s="150" customFormat="1" ht="14.45" customHeight="1">
      <c r="A179" s="168" t="s">
        <v>3458</v>
      </c>
      <c r="B179" s="169" t="s">
        <v>718</v>
      </c>
      <c r="C179" s="169" t="s">
        <v>726</v>
      </c>
      <c r="D179" s="169">
        <v>28</v>
      </c>
      <c r="E179" s="169" t="s">
        <v>45</v>
      </c>
      <c r="F179" s="169">
        <v>100</v>
      </c>
      <c r="G179" s="169">
        <v>494</v>
      </c>
      <c r="H179" s="169" t="s">
        <v>60</v>
      </c>
      <c r="I179" s="170">
        <v>45666</v>
      </c>
      <c r="J179" s="247">
        <v>1147</v>
      </c>
    </row>
    <row r="180" spans="1:10" s="150" customFormat="1" ht="14.45" customHeight="1">
      <c r="A180" s="168" t="s">
        <v>3459</v>
      </c>
      <c r="B180" s="169" t="s">
        <v>718</v>
      </c>
      <c r="C180" s="169" t="s">
        <v>726</v>
      </c>
      <c r="D180" s="169">
        <v>28</v>
      </c>
      <c r="E180" s="169" t="s">
        <v>45</v>
      </c>
      <c r="F180" s="169">
        <v>100</v>
      </c>
      <c r="G180" s="169">
        <v>439</v>
      </c>
      <c r="H180" s="169" t="s">
        <v>34</v>
      </c>
      <c r="I180" s="170">
        <v>45667</v>
      </c>
      <c r="J180" s="247">
        <v>1147</v>
      </c>
    </row>
    <row r="181" spans="1:10" s="150" customFormat="1" ht="14.45" customHeight="1">
      <c r="A181" s="168" t="s">
        <v>3460</v>
      </c>
      <c r="B181" s="169" t="s">
        <v>718</v>
      </c>
      <c r="C181" s="169" t="s">
        <v>737</v>
      </c>
      <c r="D181" s="169">
        <v>39</v>
      </c>
      <c r="E181" s="169" t="s">
        <v>45</v>
      </c>
      <c r="F181" s="169">
        <v>110</v>
      </c>
      <c r="G181" s="169">
        <v>549</v>
      </c>
      <c r="H181" s="169" t="s">
        <v>34</v>
      </c>
      <c r="I181" s="170">
        <v>45707</v>
      </c>
      <c r="J181" s="247">
        <v>1147</v>
      </c>
    </row>
    <row r="182" spans="1:10" s="150" customFormat="1" ht="14.45" customHeight="1">
      <c r="A182" s="168" t="s">
        <v>3461</v>
      </c>
      <c r="B182" s="169" t="s">
        <v>718</v>
      </c>
      <c r="C182" s="169" t="s">
        <v>726</v>
      </c>
      <c r="D182" s="169">
        <v>29</v>
      </c>
      <c r="E182" s="169" t="s">
        <v>45</v>
      </c>
      <c r="F182" s="169">
        <v>100</v>
      </c>
      <c r="G182" s="169">
        <v>538</v>
      </c>
      <c r="H182" s="169" t="s">
        <v>34</v>
      </c>
      <c r="I182" s="170">
        <v>45993</v>
      </c>
      <c r="J182" s="247">
        <v>1147</v>
      </c>
    </row>
  </sheetData>
  <mergeCells count="5">
    <mergeCell ref="A105:J106"/>
    <mergeCell ref="A1:J1"/>
    <mergeCell ref="A2:J2"/>
    <mergeCell ref="A3:J4"/>
    <mergeCell ref="A6:J7"/>
  </mergeCells>
  <phoneticPr fontId="33" type="noConversion"/>
  <conditionalFormatting sqref="A6 A8:J104 A107:J182">
    <cfRule type="expression" dxfId="14" priority="20">
      <formula>NOT(MOD(ROW(),2))</formula>
    </cfRule>
  </conditionalFormatting>
  <conditionalFormatting sqref="A105">
    <cfRule type="expression" dxfId="13" priority="4">
      <formula>NOT(MOD(ROW(),2))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SKIN FIBROBLASTS</vt:lpstr>
      <vt:lpstr>SKIN KERATINOCYTES</vt:lpstr>
      <vt:lpstr>SKIN MELANOCYTES</vt:lpstr>
      <vt:lpstr>SKIN SEBOCYTES</vt:lpstr>
      <vt:lpstr>SKIN ADIPOCYTES</vt:lpstr>
      <vt:lpstr>HFDP CELLS</vt:lpstr>
      <vt:lpstr>SKIN TISSUE</vt:lpstr>
      <vt:lpstr>NEONATAL TISSUE</vt:lpstr>
      <vt:lpstr>DERMATOMED SKIN</vt:lpstr>
      <vt:lpstr>IMMUNE CELLS</vt:lpstr>
      <vt:lpstr>CD34+</vt:lpstr>
      <vt:lpstr>BLOOD - SERUM - PLASMA</vt:lpstr>
      <vt:lpstr>MSC CELLS</vt:lpstr>
      <vt:lpstr>ORAL CELLS</vt:lpstr>
      <vt:lpstr>KIDNEY CELLS</vt:lpstr>
      <vt:lpstr>BREAST CANCER</vt:lpstr>
      <vt:lpstr>LUNG CANCER</vt:lpstr>
      <vt:lpstr>LIVER CANCER</vt:lpstr>
      <vt:lpstr>LYMPHOMA CANCER</vt:lpstr>
      <vt:lpstr>OVARY CANCER</vt:lpstr>
      <vt:lpstr>PANCREAS CANCER</vt:lpstr>
      <vt:lpstr>PROSTATE CANCER</vt:lpstr>
      <vt:lpstr>'BLOOD - SERUM - PLASMA'!Zone_d_impression</vt:lpstr>
      <vt:lpstr>'CD34+'!Zone_d_impression</vt:lpstr>
      <vt:lpstr>'HFDP CELLS'!Zone_d_impression</vt:lpstr>
      <vt:lpstr>'IMMUNE CELLS'!Zone_d_impression</vt:lpstr>
      <vt:lpstr>'KIDNEY CELLS'!Zone_d_impression</vt:lpstr>
      <vt:lpstr>'MSC CELLS'!Zone_d_impression</vt:lpstr>
      <vt:lpstr>'NEONATAL TISSUE'!Zone_d_impression</vt:lpstr>
      <vt:lpstr>'ORAL CELLS'!Zone_d_impression</vt:lpstr>
      <vt:lpstr>'SKIN ADIPOCYTES'!Zone_d_impression</vt:lpstr>
      <vt:lpstr>'SKIN FIBROBLASTS'!Zone_d_impression</vt:lpstr>
      <vt:lpstr>'SKIN KERATINOCYTES'!Zone_d_impression</vt:lpstr>
      <vt:lpstr>'SKIN MELANOCYTES'!Zone_d_impression</vt:lpstr>
      <vt:lpstr>'SKIN SEBOCYTES'!Zone_d_impression</vt:lpstr>
      <vt:lpstr>'SKIN TISSUE'!Zone_d_impression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Tiffany Luangvannasy</dc:creator>
  <cp:keywords/>
  <dc:description/>
  <cp:lastModifiedBy>Niels LOULIER</cp:lastModifiedBy>
  <cp:revision/>
  <dcterms:created xsi:type="dcterms:W3CDTF">2024-07-22T15:02:03Z</dcterms:created>
  <dcterms:modified xsi:type="dcterms:W3CDTF">2026-01-14T15:49:14Z</dcterms:modified>
  <cp:category/>
  <cp:contentStatus/>
</cp:coreProperties>
</file>